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aveExternalLinkValues="0" codeName="ThisWorkbook" defaultThemeVersion="124226"/>
  <mc:AlternateContent xmlns:mc="http://schemas.openxmlformats.org/markup-compatibility/2006">
    <mc:Choice Requires="x15">
      <x15ac:absPath xmlns:x15ac="http://schemas.microsoft.com/office/spreadsheetml/2010/11/ac" url="S:\IZVJEŠĆA - TROMJESEČNA\TFI-KI-OBJAVA\30.06.2026\"/>
    </mc:Choice>
  </mc:AlternateContent>
  <xr:revisionPtr revIDLastSave="0" documentId="13_ncr:1_{64503288-D9CE-4ACC-9F4E-470D8DB0197F}"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20" yWindow="-120" windowWidth="29040" windowHeight="15720" xr2:uid="{00000000-000D-0000-FFFF-FFFF00000000}"/>
  </bookViews>
  <sheets>
    <sheet name="Opći podaci" sheetId="25" r:id="rId1"/>
    <sheet name="Bilanca" sheetId="26" r:id="rId2"/>
    <sheet name="RDG" sheetId="27" r:id="rId3"/>
    <sheet name="NT_D" sheetId="28" r:id="rId4"/>
    <sheet name="PK" sheetId="29" r:id="rId5"/>
    <sheet name="Bilješke" sheetId="24" r:id="rId6"/>
  </sheets>
  <externalReferences>
    <externalReference r:id="rId7"/>
    <externalReference r:id="rId8"/>
  </externalReferences>
  <definedNames>
    <definedName name="_xlnm.Print_Area" localSheetId="1">Bilanca!$A$1:$I$76</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11" i="24" l="1"/>
  <c r="C111" i="24"/>
  <c r="E111" i="24" s="1"/>
  <c r="B111" i="24"/>
  <c r="E110" i="24"/>
  <c r="D110" i="24"/>
  <c r="C110" i="24"/>
  <c r="B110" i="24"/>
  <c r="D107" i="24"/>
  <c r="C107" i="24"/>
  <c r="E107" i="24" s="1"/>
  <c r="B107" i="24"/>
  <c r="B108" i="24" s="1"/>
  <c r="E106" i="24"/>
  <c r="D106" i="24"/>
  <c r="C106" i="24"/>
  <c r="B106" i="24"/>
  <c r="D105" i="24"/>
  <c r="E105" i="24" s="1"/>
  <c r="C105" i="24"/>
  <c r="C108" i="24" s="1"/>
  <c r="B105" i="24"/>
  <c r="D104" i="24"/>
  <c r="C104" i="24"/>
  <c r="E104" i="24" s="1"/>
  <c r="B104" i="24"/>
  <c r="E103" i="24"/>
  <c r="D103" i="24"/>
  <c r="C103" i="24"/>
  <c r="B103" i="24"/>
  <c r="D102" i="24"/>
  <c r="E102" i="24" s="1"/>
  <c r="C102" i="24"/>
  <c r="B102" i="24"/>
  <c r="D101" i="24"/>
  <c r="C101" i="24"/>
  <c r="E101" i="24" s="1"/>
  <c r="B101" i="24"/>
  <c r="E100" i="24"/>
  <c r="C100" i="24"/>
  <c r="B100" i="24"/>
  <c r="D99" i="24"/>
  <c r="C99" i="24"/>
  <c r="B99" i="24"/>
  <c r="E99" i="24" s="1"/>
  <c r="D98" i="24"/>
  <c r="C98" i="24"/>
  <c r="B98" i="24"/>
  <c r="E98" i="24" s="1"/>
  <c r="D97" i="24"/>
  <c r="E97" i="24" s="1"/>
  <c r="C97" i="24"/>
  <c r="B97" i="24"/>
  <c r="C90" i="24"/>
  <c r="B90" i="24"/>
  <c r="C89" i="24"/>
  <c r="B89" i="24"/>
  <c r="C88" i="24"/>
  <c r="B88" i="24"/>
  <c r="C87" i="24"/>
  <c r="C91" i="24" s="1"/>
  <c r="B87" i="24"/>
  <c r="B91" i="24" s="1"/>
  <c r="C84" i="24"/>
  <c r="B84" i="24"/>
  <c r="C82" i="24"/>
  <c r="B82" i="24"/>
  <c r="C81" i="24"/>
  <c r="B81" i="24"/>
  <c r="C80" i="24"/>
  <c r="B80" i="24"/>
  <c r="C79" i="24"/>
  <c r="C85" i="24" s="1"/>
  <c r="B79" i="24"/>
  <c r="B85" i="24" s="1"/>
  <c r="C74" i="24"/>
  <c r="C75" i="24" s="1"/>
  <c r="C76" i="24" s="1"/>
  <c r="B74" i="24"/>
  <c r="B75" i="24" s="1"/>
  <c r="B76" i="24" s="1"/>
  <c r="C71" i="24"/>
  <c r="C72" i="24" s="1"/>
  <c r="B71" i="24"/>
  <c r="B72" i="24" s="1"/>
  <c r="C70" i="24"/>
  <c r="B70" i="24"/>
  <c r="C69" i="24"/>
  <c r="B69" i="24"/>
  <c r="C68" i="24"/>
  <c r="B68" i="24"/>
  <c r="B66" i="24"/>
  <c r="C65" i="24"/>
  <c r="B65" i="24"/>
  <c r="C64" i="24"/>
  <c r="B64" i="24"/>
  <c r="C63" i="24"/>
  <c r="C66" i="24" s="1"/>
  <c r="B63" i="24"/>
  <c r="C62" i="24"/>
  <c r="B62" i="24"/>
  <c r="C59" i="24"/>
  <c r="C60" i="24" s="1"/>
  <c r="B59" i="24"/>
  <c r="B60" i="24" s="1"/>
  <c r="C58" i="24"/>
  <c r="B58" i="24"/>
  <c r="C55" i="24"/>
  <c r="B55" i="24"/>
  <c r="C54" i="24"/>
  <c r="B54" i="24"/>
  <c r="C53" i="24"/>
  <c r="B53" i="24"/>
  <c r="C52" i="24"/>
  <c r="C56" i="24" s="1"/>
  <c r="B52" i="24"/>
  <c r="B56" i="24" s="1"/>
  <c r="C49" i="24"/>
  <c r="B49" i="24"/>
  <c r="C48" i="24"/>
  <c r="B48" i="24"/>
  <c r="C47" i="24"/>
  <c r="B47" i="24"/>
  <c r="C46" i="24"/>
  <c r="B46" i="24"/>
  <c r="C45" i="24"/>
  <c r="C50" i="24" s="1"/>
  <c r="B45" i="24"/>
  <c r="B50" i="24" s="1"/>
  <c r="D37" i="24"/>
  <c r="C37" i="24"/>
  <c r="D36" i="24"/>
  <c r="C36" i="24"/>
  <c r="D35" i="24"/>
  <c r="C35" i="24"/>
  <c r="D34" i="24"/>
  <c r="C34" i="24"/>
  <c r="D33" i="24"/>
  <c r="C33" i="24"/>
  <c r="D32" i="24"/>
  <c r="C32" i="24"/>
  <c r="D31" i="24"/>
  <c r="C31" i="24"/>
  <c r="E108" i="24" l="1"/>
  <c r="D108" i="24"/>
  <c r="K11" i="27" l="1"/>
  <c r="J42" i="27"/>
  <c r="K42" i="27"/>
  <c r="J54" i="27"/>
  <c r="K54" i="27"/>
  <c r="J11" i="27"/>
  <c r="J20" i="27"/>
  <c r="K20" i="27"/>
  <c r="J25" i="27"/>
  <c r="K25" i="27"/>
  <c r="J35" i="27"/>
  <c r="K35" i="27"/>
  <c r="I54" i="27"/>
  <c r="H54" i="27"/>
  <c r="I42" i="27"/>
  <c r="H42" i="27"/>
  <c r="I35" i="27"/>
  <c r="H35" i="27"/>
  <c r="I25" i="27"/>
  <c r="H25" i="27"/>
  <c r="I20" i="27"/>
  <c r="H20" i="27"/>
  <c r="I11" i="27"/>
  <c r="H11" i="27"/>
  <c r="I76" i="26"/>
  <c r="H76" i="26"/>
  <c r="I61" i="26"/>
  <c r="H61" i="26"/>
  <c r="I55" i="26"/>
  <c r="H55" i="26"/>
  <c r="I50" i="26"/>
  <c r="H50" i="26"/>
  <c r="I47" i="26"/>
  <c r="H47" i="26"/>
  <c r="I41" i="26"/>
  <c r="H41" i="26"/>
  <c r="I38" i="26"/>
  <c r="H38" i="26"/>
  <c r="I34" i="26"/>
  <c r="H34" i="26"/>
  <c r="I26" i="26"/>
  <c r="H26" i="26"/>
  <c r="I23" i="26"/>
  <c r="H23" i="26"/>
  <c r="I16" i="26"/>
  <c r="H16" i="26"/>
  <c r="I12" i="26"/>
  <c r="H12" i="26"/>
  <c r="I9" i="26"/>
  <c r="H9" i="26"/>
  <c r="I41" i="27" l="1"/>
  <c r="I37" i="26"/>
  <c r="I71" i="26" s="1"/>
  <c r="I32" i="26"/>
  <c r="H37" i="26"/>
  <c r="H71" i="26" s="1"/>
  <c r="H32" i="26"/>
  <c r="J41" i="27"/>
  <c r="K41" i="27"/>
  <c r="I30" i="27"/>
  <c r="I32" i="27" s="1"/>
  <c r="I36" i="27" s="1"/>
  <c r="I40" i="27" s="1"/>
  <c r="J30" i="27"/>
  <c r="J32" i="27" s="1"/>
  <c r="J36" i="27" s="1"/>
  <c r="J40" i="27" s="1"/>
  <c r="H30" i="27"/>
  <c r="H32" i="27" s="1"/>
  <c r="H36" i="27" s="1"/>
  <c r="H40" i="27" s="1"/>
  <c r="K30" i="27"/>
  <c r="K32" i="27" s="1"/>
  <c r="K36" i="27" s="1"/>
  <c r="K40" i="27" s="1"/>
  <c r="H41" i="27"/>
  <c r="I63" i="27" l="1"/>
  <c r="J63" i="27"/>
  <c r="K63" i="27"/>
  <c r="H63" i="27"/>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R26" i="29" l="1"/>
  <c r="H60" i="28"/>
  <c r="H63" i="28" s="1"/>
  <c r="I60" i="28"/>
  <c r="I63" i="28" s="1"/>
  <c r="R9" i="29"/>
</calcChain>
</file>

<file path=xl/sharedStrings.xml><?xml version="1.0" encoding="utf-8"?>
<sst xmlns="http://schemas.openxmlformats.org/spreadsheetml/2006/main" count="481" uniqueCount="421">
  <si>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</si>
  <si>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</si>
  <si>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</si>
  <si>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</si>
  <si>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</si>
  <si>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</si>
  <si>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</si>
  <si>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</si>
  <si>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</si>
  <si>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</si>
  <si>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</si>
  <si>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</si>
  <si>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</si>
  <si>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</si>
  <si>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</si>
  <si>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</si>
  <si>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</si>
  <si>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</si>
  <si>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</si>
  <si>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</si>
  <si>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</si>
  <si>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</si>
  <si>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</si>
  <si>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</si>
  <si>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</si>
  <si>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</si>
  <si>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</si>
  <si>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</si>
  <si>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</si>
  <si>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</si>
  <si>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</si>
  <si>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</si>
  <si>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</si>
  <si>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</si>
  <si>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</si>
  <si>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</si>
  <si>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</si>
  <si>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</si>
  <si>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</si>
  <si>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</si>
  <si>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</si>
  <si>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</si>
  <si>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</si>
  <si>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</si>
  <si>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</si>
  <si>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</si>
  <si>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</si>
  <si>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</si>
  <si>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</si>
  <si>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</si>
  <si>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</si>
  <si>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</si>
  <si>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</si>
  <si>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</si>
  <si>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</si>
  <si>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</si>
  <si>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</si>
  <si>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</si>
  <si>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</si>
  <si>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</si>
  <si>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</si>
  <si>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</si>
  <si>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</si>
  <si>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</si>
  <si>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</si>
  <si>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</si>
  <si>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</si>
  <si>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</si>
  <si>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</si>
  <si>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</si>
  <si>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</si>
  <si>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</si>
  <si>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</si>
  <si>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</si>
  <si>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</si>
  <si>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</si>
  <si>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</si>
  <si>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</si>
  <si>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</si>
  <si>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</si>
  <si>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</si>
  <si>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</si>
  <si>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</si>
  <si>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</si>
  <si>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</si>
  <si>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</si>
  <si>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</si>
  <si>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</si>
  <si>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</si>
  <si>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</si>
  <si>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</si>
  <si>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</si>
  <si>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</si>
  <si>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</si>
  <si>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</si>
  <si>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</si>
  <si>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</si>
  <si>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</si>
  <si>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</si>
  <si>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</si>
  <si>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</si>
  <si>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</si>
  <si>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</si>
  <si>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</si>
  <si>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</si>
  <si>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</si>
  <si>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</si>
  <si>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</si>
  <si>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</si>
  <si>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</si>
  <si>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</si>
  <si>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</si>
  <si>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</si>
  <si>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</si>
  <si>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</si>
  <si>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</si>
  <si>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</si>
  <si>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</si>
  <si>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</si>
  <si>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</si>
  <si>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</si>
  <si>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</si>
  <si>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</si>
  <si>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</si>
  <si>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</si>
  <si>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</si>
  <si>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</si>
  <si>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</si>
  <si>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</si>
  <si>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</si>
  <si>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</si>
  <si>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</si>
  <si>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</si>
  <si>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</si>
  <si>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</si>
  <si>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</si>
  <si>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</si>
  <si>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</si>
  <si>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</si>
  <si>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</si>
  <si>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</si>
  <si>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</si>
  <si>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</si>
  <si>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</si>
  <si>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</si>
  <si>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</si>
  <si>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</si>
  <si>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</si>
  <si>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</si>
  <si>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</si>
  <si>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</si>
  <si>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</si>
  <si>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</si>
  <si>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</si>
  <si>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</si>
  <si>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</si>
  <si>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</si>
  <si>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</si>
  <si>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</si>
  <si>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</si>
  <si>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</si>
  <si>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</si>
  <si>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</si>
  <si>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</si>
  <si>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</si>
  <si>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</si>
  <si>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</si>
  <si>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</si>
  <si>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</si>
  <si>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</si>
  <si>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</si>
  <si>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</si>
  <si>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</si>
  <si>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</si>
  <si>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</si>
  <si>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</si>
  <si>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</si>
  <si>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</si>
  <si>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</si>
  <si>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</si>
  <si>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</si>
  <si>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</si>
  <si>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</si>
  <si>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</si>
  <si>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</si>
  <si>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</si>
  <si>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</si>
  <si>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</si>
  <si>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</si>
  <si>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</si>
  <si>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</si>
  <si>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</si>
  <si>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</si>
  <si>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</si>
  <si>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</si>
  <si>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</si>
  <si>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</si>
  <si>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</si>
  <si>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</si>
  <si>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</si>
  <si>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</si>
  <si>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</si>
  <si>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</si>
  <si>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</si>
  <si>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</si>
  <si>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</si>
  <si>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</si>
  <si>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</si>
  <si>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</si>
  <si>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</si>
  <si>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</si>
  <si>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</si>
  <si>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</si>
  <si>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</si>
  <si>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</si>
  <si>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</si>
  <si>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</si>
  <si>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</si>
  <si>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</si>
  <si>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</si>
  <si>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</si>
  <si>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</si>
  <si>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</si>
  <si>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</si>
  <si>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</si>
  <si>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</si>
  <si>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</si>
  <si>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</si>
  <si>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</si>
  <si>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</si>
  <si>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</si>
  <si>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</si>
  <si>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</si>
  <si>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</si>
  <si>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</si>
  <si>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</si>
  <si>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</si>
  <si>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</si>
  <si>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</si>
  <si>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</si>
  <si>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</si>
  <si>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</si>
  <si>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</si>
  <si>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</si>
  <si>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</si>
  <si>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</si>
  <si>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</si>
  <si>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</si>
  <si>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</si>
  <si>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</si>
  <si>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</si>
  <si>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</si>
  <si>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</si>
  <si>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</si>
  <si>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</si>
  <si>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</si>
  <si>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UKUPNO IZVANBILANČNE STAVKE (od 064 do 066)</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</si>
  <si>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</si>
  <si>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</si>
  <si>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</si>
  <si>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</si>
  <si>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</si>
  <si>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</si>
  <si>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</si>
  <si>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</si>
  <si>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</si>
  <si>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</si>
  <si>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</si>
  <si>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</si>
  <si>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</si>
  <si>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</si>
  <si>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</si>
  <si>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</si>
  <si>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</si>
  <si>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</si>
  <si>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</si>
  <si>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</si>
  <si>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</si>
  <si>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</si>
  <si>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</si>
  <si>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</si>
  <si>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</si>
  <si>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</si>
  <si>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</si>
  <si>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03463958</t>
  </si>
  <si>
    <t>HR</t>
  </si>
  <si>
    <t>040001029</t>
  </si>
  <si>
    <t>65723536010</t>
  </si>
  <si>
    <t>213800SRX7OTZCOYXQ97</t>
  </si>
  <si>
    <t>2232</t>
  </si>
  <si>
    <t>ISTARSKA KREDITNA BANKA UMAG D.D.</t>
  </si>
  <si>
    <t>UMAG</t>
  </si>
  <si>
    <t>ERNESTA MILOŠA 1</t>
  </si>
  <si>
    <t>izvjescivanje@ikb.hr</t>
  </si>
  <si>
    <t>www.ikb.hr</t>
  </si>
  <si>
    <t>LARISA FARAGUNA RACMAN</t>
  </si>
  <si>
    <t>052/702-333</t>
  </si>
  <si>
    <t>KPMG Croatia d.o.o.</t>
  </si>
  <si>
    <t>Obveznik: Istarska kreditna banka Umag d.d.</t>
  </si>
  <si>
    <t> 30.06.2026</t>
  </si>
  <si>
    <t xml:space="preserve">stanje na dan 30.06.2026 </t>
  </si>
  <si>
    <t>u razdoblju 01.01.2026 do 30.06.2026</t>
  </si>
  <si>
    <t>BILJEŠKE UZ FINANCIJSKE IZVJEŠTAJE - TFI</t>
  </si>
  <si>
    <t>(koji se sastavljaju za tromjesečna razdoblja)</t>
  </si>
  <si>
    <t>Naziv izdavatelja:   ISTARSKA KREDITNA BANKA UMAG D.D. UMAG</t>
  </si>
  <si>
    <t>Izvještajno razdoblje:  30. lipanj 2026.</t>
  </si>
  <si>
    <t>Bilješke uz financijske izvještaje za tromjesečna razdoblja uključuju:</t>
  </si>
  <si>
    <t>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</si>
  <si>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 xml:space="preserve">b) informacije gdje je omogućen pristup posljednjim godišnjim financijskim izvještajima, radi razumijevanja informacija objavljenih u bilješkama uz financijske izvještaje sastavljene za izvještajno tromjesečno razdoblje, </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</si>
  <si>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</si>
  <si>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 xml:space="preserve">d) objašnjenje poslovnih rezultata u slučaju da izdavatelj obavlja djelatnost sezonske prirode (točke 37. i 38. MRS 34- Financijsko izvještavanje za razdoblja tijekom godine) </t>
  </si>
  <si>
    <t>e) ostale objave koje propisuje MRS 34- Financijsko izvještavanje za razdoblja tijekom godine</t>
  </si>
  <si>
    <t>f) u bilješkama uz financijske izvještaje za tromjesečna razdoblja, osim gore navedenih informacija, objavljuju se i sljedeće informacije:</t>
  </si>
  <si>
    <t xml:space="preserve">1. naziv, sjedište poduzetnika (adresa), pravni oblik poduzetnika, državu osnivanja, matični broj subjekta, osobni identifikacijski broj </t>
  </si>
  <si>
    <t>Sjedište (adresa) izdavatelja: E. Miloša 1 , 52470 Umag</t>
  </si>
  <si>
    <t>Pravni oblik izdavatelja: dioničko društvo</t>
  </si>
  <si>
    <t>Država osnivanja: Republika Hrvatska</t>
  </si>
  <si>
    <t>Matični broj subjekta: 3463958</t>
  </si>
  <si>
    <t>Osobni identifikacijski broj: 65723536010</t>
  </si>
  <si>
    <t>2. usvojene računovodstvene politike (samo naznaku je li došlo do promjene u odnosu na prethodno razdoblje)</t>
  </si>
  <si>
    <t xml:space="preserve">Financijska izvješća za razdoblje završeno s 30.lipnjem 2026. godine pripremljena su na temelju računovodstvenih politika koje su u skladu s Međunarodnim standardima financijskog izvješćivanja. Financijska izvješća pripremljena su temeljem istih računovodstvenih politika, prikaza i metoda izračuna koji su se koristili prilikom pripreme godišnjih financijskih izvješća na dan 31. prosinca 2025. godine. </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</si>
  <si>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</si>
  <si>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Osnovna je svrha ovih instrumenata osigurati raspoloživost sredstava prema potrebama klijenata. Garancije i odobreni akreditivi, koji predstavljaju neopoziva jamstva da će Banka izvršiti isplatu u slučaju da klijent ne može podmiriti svoje obveze prema trećim strankama, nose kreditni rizik kao i zajmovi.</t>
  </si>
  <si>
    <t>Preuzete obveze za kreditiranje predstavljaju neiskorištene odobrene iznose u obliku kredita, garancija ili akreditiva. U svezi s kreditnim rizikom povezanim s preuzetim obvezama za kreditiranje, Banka je potencijalno izložena gubitku u iznosu jednakom ukupnim neiskorištenim preuzetim obvezama. Međutim, vjerojatni iznos gubitka je manji od ukupnog iznosa neiskorištenih preuzetih obveza jer je većina preuzetih obveza za kreditiranje povezana s ispunjavanjem specifičnih kreditnih uvjeta od strane klijenata.</t>
  </si>
  <si>
    <t>Garancije, neopozivi akreditivi i nepovučena odobrena kreditna sredstva podliježu provjerama kreditnog rizika i kreditnim politikama sličnim onima koje se primjenjuju prilikom odobrenja kredita</t>
  </si>
  <si>
    <t xml:space="preserve">U sljedećoj tablici navedeni su ugovoreni iznosi izvanbilančnih financijskih instrumenata Banke: </t>
  </si>
  <si>
    <t>u tisućama eura</t>
  </si>
  <si>
    <t>31.12.2025.</t>
  </si>
  <si>
    <t>30.06.2026.</t>
  </si>
  <si>
    <t>Garancije</t>
  </si>
  <si>
    <t>Nepovučena sredstva po kreditima</t>
  </si>
  <si>
    <t>Nepovučena sredstva po kreditima na transakcijskim računima</t>
  </si>
  <si>
    <t>Akreditivi</t>
  </si>
  <si>
    <t>Ostale potencijalne obveze</t>
  </si>
  <si>
    <t>Manje: rezerviranja za moguće gubitke po izvanbilančnim stavkama</t>
  </si>
  <si>
    <t>ukupno</t>
  </si>
  <si>
    <t>4. iznos i prirodu pojedinih stavki prihoda ili rashoda izuzetne veličine ili pojave</t>
  </si>
  <si>
    <t>Značajnije poslovne aktivnosti i događaji prezentirani su u nastavku i u izvještaju poslovodstva za izvještajno razdoblje.</t>
  </si>
  <si>
    <t>Kamatni prihodi</t>
  </si>
  <si>
    <t>01.01.-30.06.2025.</t>
  </si>
  <si>
    <t>01.01.-30.06.2026.</t>
  </si>
  <si>
    <t>Poduzeća</t>
  </si>
  <si>
    <t>Javni sektor i ostali sektori</t>
  </si>
  <si>
    <t>Građani</t>
  </si>
  <si>
    <t>Vrijednosnice</t>
  </si>
  <si>
    <t>Banke</t>
  </si>
  <si>
    <t>Kamatni rashodi</t>
  </si>
  <si>
    <t>Prihodi od naknada i provizija</t>
  </si>
  <si>
    <t xml:space="preserve">Naknade i provizije na usluge platnog prometa </t>
  </si>
  <si>
    <t>Ostale naknade i provizije</t>
  </si>
  <si>
    <t>Rashodi od naknada i provizija</t>
  </si>
  <si>
    <t>Naknade za usluge platnog prometa</t>
  </si>
  <si>
    <t>Naknade za međubankovne usluge</t>
  </si>
  <si>
    <t>Naknade za kartične usluge</t>
  </si>
  <si>
    <t xml:space="preserve">Ostalo </t>
  </si>
  <si>
    <t>Troškovi poslovanja i amortizacija</t>
  </si>
  <si>
    <t>(Rashodi za zaposlenike)</t>
  </si>
  <si>
    <t>(Ostali administrativni rashodi)</t>
  </si>
  <si>
    <t>(Doprinosi sustavima osiguranja depozita)</t>
  </si>
  <si>
    <t>(Amortizacija)</t>
  </si>
  <si>
    <t xml:space="preserve">Ukupna sveobuhvatna dobit tekuće godine </t>
  </si>
  <si>
    <t>Zarada po dionici – osnovna (u eurima)</t>
  </si>
  <si>
    <t>Zarada po dionici –razrijeđena (u eurima)</t>
  </si>
  <si>
    <t>BILANCA  - Krediti i predujmovi, sredstva u bankama i središnjoj banci (bruto vrijednosti)</t>
  </si>
  <si>
    <t>Kreditne institucije</t>
  </si>
  <si>
    <t>Kućanstva</t>
  </si>
  <si>
    <t>Nefinancijska društva</t>
  </si>
  <si>
    <t>Opće države</t>
  </si>
  <si>
    <t>Ostala financijska društva</t>
  </si>
  <si>
    <t>Središnje banke</t>
  </si>
  <si>
    <t xml:space="preserve">Depoziti I krediti HBOR </t>
  </si>
  <si>
    <t>Pozicija depozita uključuje glavnice oročenih depozita, a vista sredstava i primljenih kredita.</t>
  </si>
  <si>
    <t>Prihodi i rashodi iz poslovanja te ukupna bilanca segmentirana po klijentima građana, poslovnih subjekta i ostalih segmenata iskazana je u nastavku.</t>
  </si>
  <si>
    <t>Informacije po poslovnim segmentima sukladno MSFI 8 Poslovni segmenti</t>
  </si>
  <si>
    <t>Stanje 30.lipanj 2026.</t>
  </si>
  <si>
    <t xml:space="preserve">Poslovanje s građanima </t>
  </si>
  <si>
    <t xml:space="preserve">Poslovanje s poslovnim subjektima </t>
  </si>
  <si>
    <t>Ostalo</t>
  </si>
  <si>
    <t>Sveukupno</t>
  </si>
  <si>
    <t>Prihodi od kamata od vanjskih klijenata</t>
  </si>
  <si>
    <t xml:space="preserve">Rashodi od kamata od vanjskih klijenata </t>
  </si>
  <si>
    <t xml:space="preserve">Trošak umanjenja za kreditne gubitke - neto </t>
  </si>
  <si>
    <t>Prihod od provizija i naknada</t>
  </si>
  <si>
    <t>Rashod od provizija i naknada</t>
  </si>
  <si>
    <t>Ostali poslovni prihodi</t>
  </si>
  <si>
    <t>Troškovi zaposlenih (uključivši naknadu NO)</t>
  </si>
  <si>
    <t xml:space="preserve">Opći i administrativni troškovi </t>
  </si>
  <si>
    <t xml:space="preserve">Amortizacija </t>
  </si>
  <si>
    <t xml:space="preserve">Ostali rashodi iz poslovanja </t>
  </si>
  <si>
    <t xml:space="preserve">Tečajne razlike neto </t>
  </si>
  <si>
    <t>Dobit iz poslovanja</t>
  </si>
  <si>
    <t>Ukupna imovina</t>
  </si>
  <si>
    <t xml:space="preserve">Ukupne obveze </t>
  </si>
  <si>
    <t>Pojedine stavke prihoda i rashoda izuzetne veličine ili pojave, kao što su prihodi od ugovora s kupcima, amortizacija i umanjenje imovine (neto), troškovi osoblja, vrijednosna usklađenja (neto), rezerviranja za troškove i rizike (neto), financijski prihodi, financijski rashodi,  (prihod)/trošak poreza na dobit, osnovni i razrijeđeni (gubitak)/dobitak po dionici su detaljno objašnjeni u Izvještaju poslovodstva za razdoblje završeno na dan 30. lipnja 2026. godine.</t>
  </si>
  <si>
    <t>5. iznose koje poduzetnik duguje i koji dospijevaju nakon više od pet godina, kao i ukupna dugovanja poduzetnika pokrivena vrijednim osiguranjem koje je dao poduzetnik, uz naznaku vrste i oblika osiguranja</t>
  </si>
  <si>
    <t>Istarska keditna banka Umag d.d. kao obvezu koja dospjeva nakon više od pet godina smatra obveze po kreditima HBOR-a koji predstavljaju primljene kredite temeljem programa kreditiranja HBOR-a. Sredstva iz primljenih kredita plasiraju se klijentima Banke. Glavnica kredita koja dospjeva u razdoblju duljem od 5 godina iznosi 0,465 milijuna eura.</t>
  </si>
  <si>
    <t>6. prosječan broj zaposlenih tijekom tekućeg razdoblja</t>
  </si>
  <si>
    <t>Tijekom  2026. godine prosječan broj zaposlenika Istarske kreditne banke Umag d.d. iznosio je 208,15  zaposlenika mjereno temeljem sati rada.</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</si>
  <si>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</si>
  <si>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Kapitalizirani interni rad predstavlja sve izravne troškove rada koji se mogu identificirati ili povezati s njima i koji se mogu pravilno dodijeliti izgradnji, preinakama ili ugradnji određenih stavki kapitalne imovine i kao takve se amortiziraju. Istarska kreditna banka d.d. nije kapitalizirala interni rad tijekom 2026. godine.</t>
  </si>
  <si>
    <t>U troškovima osoblja iskazani su troškovi neto plaća i nadnica u iznosu od 2.225 tisuća eura, troškovi poreza i doprinosa za mirovinsko i zdravstveno osiguranje u iznosu od 1.466  tisuća eura i  ostalih naknada zaposlenicima i članovima Nadzornog odbora 498  tisuća eura za razdoblje završeno na dan 30. lipnja 2026. godine.</t>
  </si>
  <si>
    <t>8. ako su u bilanci priznata rezerviranja za odgođeni porez, stanja odgođenog poreza na kraju poslovne godine i kretanja tih stanja tijekom poslovne godine</t>
  </si>
  <si>
    <t>Na dan 30.06.2026. stanje odgođenog poreza Istarske kreditne banke d.d.  iznosi 136 tisuća eura te je manji u odnosu na 31.12.2025., kada je odgođeni porez iznosio 195  tisuća eura.</t>
  </si>
  <si>
    <t>Razlog umanjenu odgođenog poreza većim dijelom je posljedica vremena priznavanja prihoda, poreznog tretmana MSFI-a 16 i fer vrednovanja vrijednosnih papira kroz ostalu sveobuhvatnu dobit.</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</si>
  <si>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</si>
  <si>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Navedeno nije primjenjivo na financijske izvještaje Istarske kreditne banke Umag d.d.</t>
  </si>
  <si>
    <t>10. broj i nominalnu vrijednost, ili ako ne postoji nominalna vrijednost, knjigovodstvenu vrijednost dionica ili udjela upisanih tijekom poslovne godine u okviru odobrenog kapitala</t>
  </si>
  <si>
    <t>Uplaćeni i upisani kapital Istarske kreditne banke d.d. čini ukupnu vrijednost od 21.608.000 eura  na dan 30. lipnja 2026.</t>
  </si>
  <si>
    <t>Dionički kapital društva sastoji se od 148.000 odobrenih i izdanih dionica nominalne vrijednosti od 146 eura. Dionica nosi pravo na jedan glas i pravo na dividendu.</t>
  </si>
  <si>
    <t>U izvještajnom razdoblju nije bilo podjele dionica.</t>
  </si>
  <si>
    <t>U promatranom razdoblju nije došlo do značajnije promjene vlasničke strukture.</t>
  </si>
  <si>
    <t>U promatranom razdoblju nije bilo pripajanja ni spajanja.</t>
  </si>
  <si>
    <t>11. postojanje bilo kakvih potvrda o sudjelovanju, konvertibilnih zadužnica, jamstava, opcija ili sličnih vrijednosnica ili prava, s naznakom njihovog broja i prava koja daju</t>
  </si>
  <si>
    <t>12. naziv, sjedište te pravni oblik svakog poduzetnika u kojemu poduzetnik ima neograničenu odgovornost</t>
  </si>
  <si>
    <t>13. naziv i sjedište poduzetnika koji sastavlja tromjesečni konsolidirani financijski izvještaj najveće grupe poduzetnika u kojoj poduzetnik sudjeluje kao kontrolirani član grupe</t>
  </si>
  <si>
    <t xml:space="preserve">14. naziv i sjedište poduzetnika koji sastavlja tromjesečni konsolidirani financijski izvještaj najmanje grupe poduzetnika u kojoj poduzetnik sudjeluje kao kontrolirani član i koji je također uključen u grupu poduzetnika iz točke 13. </t>
  </si>
  <si>
    <t>15. mjesto na kojem je moguće dobiti primjerke tromjesečnih konsolidiranih financijskih izvještaja iz točaka 13. i 14., pod uvjetom da su dostupni</t>
  </si>
  <si>
    <t>Revidirana, nerevidirana i nekonsolidirana izvješće o poslovanju Istarske kreditne banke Umag d.d.  dostupna su  javnosti na internetskim stranicama Banke, web adresi www.ikb.hr &lt;http://www.ikb.hr/&gt;. Nadalje, izvješće se  dostavlja Hrvatskoj agenciji za nadzor financijskih usluga i Službenom registru propisanih informacija te objavljeno na  internetskim stranicama Zagrebačke Burze d.d., Zagreb.</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</si>
  <si>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</si>
  <si>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</si>
  <si>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Nije bilo značajnih događaja u periodu između 30.06.2026. godine do objave Skraćenih tromjesečnih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</si>
</sst>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00"/>
    <numFmt numFmtId="166" formatCode="#,##0,"/>
    <numFmt numFmtId="167" formatCode="#,##0\ &quot;kn&quot;;[Red]\(#,##0\)"/>
  </numFmts>
  <fonts count="5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
      <b/>
      <sz val="11"/>
      <color theme="1"/>
      <name val="Calibri"/>
      <family val="2"/>
      <charset val="238"/>
      <scheme val="minor"/>
    </font>
    <font>
      <sz val="9"/>
      <name val="Calibri"/>
      <family val="2"/>
      <charset val="238"/>
    </font>
    <font>
      <b/>
      <sz val="9"/>
      <name val="Calibri"/>
      <family val="2"/>
      <charset val="238"/>
    </font>
    <font>
      <b/>
      <sz val="14"/>
      <color rgb="FFFF0000"/>
      <name val="Calibri"/>
      <family val="2"/>
      <charset val="238"/>
    </font>
    <font>
      <sz val="10"/>
      <color rgb="FFFF0000"/>
      <name val="Arial"/>
      <family val="2"/>
      <charset val="238"/>
    </font>
    <font>
      <sz val="9"/>
      <color theme="1"/>
      <name val="Calibri"/>
      <family val="2"/>
      <charset val="238"/>
    </font>
    <font>
      <b/>
      <sz val="9"/>
      <color theme="1"/>
      <name val="Calibri"/>
      <family val="2"/>
      <charset val="238"/>
    </font>
    <font>
      <sz val="9"/>
      <color rgb="FFFF0000"/>
      <name val="Calibri"/>
      <family val="2"/>
      <charset val="238"/>
    </font>
    <font>
      <sz val="9"/>
      <color theme="1"/>
      <name val="Calibri"/>
      <family val="2"/>
      <charset val="238"/>
      <scheme val="minor"/>
    </font>
    <font>
      <b/>
      <sz val="9"/>
      <color theme="1"/>
      <name val="Calibri"/>
      <family val="2"/>
      <charset val="238"/>
      <scheme val="minor"/>
    </font>
    <font>
      <shadow/>
      <sz val="9"/>
      <name val="Calibri"/>
      <family val="2"/>
      <charset val="238"/>
      <scheme val="minor"/>
    </font>
    <font>
      <b/>
      <shadow/>
      <sz val="9"/>
      <name val="Calibri"/>
      <family val="2"/>
      <charset val="238"/>
      <scheme val="minor"/>
    </font>
    <font>
      <sz val="12"/>
      <color theme="1"/>
      <name val="Arial"/>
      <family val="2"/>
      <charset val="238"/>
    </font>
    <font>
      <b/>
      <sz val="9"/>
      <color indexed="8"/>
      <name val="Calibri"/>
      <family val="2"/>
      <charset val="238"/>
      <scheme val="minor"/>
    </font>
    <font>
      <sz val="9"/>
      <color indexed="8"/>
      <name val="Calibri"/>
      <family val="2"/>
      <charset val="238"/>
      <scheme val="minor"/>
    </font>
    <font>
      <sz val="9"/>
      <name val="Calibri"/>
      <family val="2"/>
      <charset val="238"/>
      <scheme val="minor"/>
    </font>
    <font>
      <b/>
      <sz val="9"/>
      <name val="Calibri"/>
      <family val="2"/>
      <charset val="238"/>
      <scheme val="minor"/>
    </font>
    <font>
      <b/>
      <sz val="9"/>
      <color rgb="FF000000"/>
      <name val="Times New Roman"/>
      <family val="1"/>
      <charset val="238"/>
    </font>
    <font>
      <sz val="11"/>
      <color theme="1"/>
      <name val="Times New Roman"/>
      <family val="1"/>
      <charset val="238"/>
    </font>
    <font>
      <b/>
      <sz val="11"/>
      <color theme="1"/>
      <name val="Times New Roman"/>
      <family val="1"/>
      <charset val="238"/>
    </font>
    <font>
      <sz val="10"/>
      <name val="Calibri"/>
      <family val="2"/>
      <charset val="238"/>
      <scheme val="minor"/>
    </font>
    <font>
      <b/>
      <sz val="10"/>
      <name val="Calibri"/>
      <family val="2"/>
      <charset val="238"/>
      <scheme val="minor"/>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DCE6F1"/>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s>
  <cellStyleXfs count="9">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0" fontId="1" fillId="0" borderId="0"/>
    <xf numFmtId="0" fontId="47" fillId="0" borderId="0"/>
  </cellStyleXfs>
  <cellXfs count="340">
    <xf numFmtId="0" fontId="0" fillId="0" borderId="0" xfId="0"/>
    <xf numFmtId="3" fontId="7" fillId="0" borderId="0" xfId="1" applyNumberFormat="1" applyFont="1" applyFill="1" applyBorder="1" applyAlignment="1" applyProtection="1">
      <alignment horizontal="center" vertical="center"/>
    </xf>
    <xf numFmtId="0" fontId="19" fillId="7" borderId="4" xfId="4" applyFont="1" applyFill="1" applyBorder="1"/>
    <xf numFmtId="0" fontId="2" fillId="7" borderId="5" xfId="4" applyFill="1" applyBorder="1"/>
    <xf numFmtId="0" fontId="2" fillId="0" borderId="0" xfId="4"/>
    <xf numFmtId="0" fontId="21" fillId="7" borderId="6" xfId="4" applyFont="1" applyFill="1" applyBorder="1" applyAlignment="1">
      <alignment horizontal="center" vertical="center"/>
    </xf>
    <xf numFmtId="0" fontId="21" fillId="7" borderId="0" xfId="4" applyFont="1" applyFill="1" applyBorder="1" applyAlignment="1">
      <alignment horizontal="center" vertical="center"/>
    </xf>
    <xf numFmtId="0" fontId="21" fillId="7" borderId="7" xfId="4" applyFont="1" applyFill="1" applyBorder="1" applyAlignment="1">
      <alignment horizontal="center" vertical="center"/>
    </xf>
    <xf numFmtId="0" fontId="6" fillId="7" borderId="0" xfId="4" applyFont="1" applyFill="1" applyBorder="1" applyAlignment="1">
      <alignment horizontal="center" vertical="center"/>
    </xf>
    <xf numFmtId="0" fontId="6" fillId="7" borderId="9" xfId="4" applyFont="1" applyFill="1" applyBorder="1" applyAlignment="1">
      <alignment vertical="center"/>
    </xf>
    <xf numFmtId="0" fontId="24" fillId="0" borderId="0" xfId="4" applyFont="1" applyFill="1"/>
    <xf numFmtId="0" fontId="5" fillId="7" borderId="6" xfId="4" applyFont="1" applyFill="1" applyBorder="1" applyAlignment="1">
      <alignment vertical="center" wrapText="1"/>
    </xf>
    <xf numFmtId="0" fontId="5" fillId="7" borderId="0" xfId="4" applyFont="1" applyFill="1" applyBorder="1" applyAlignment="1">
      <alignment horizontal="right" vertical="center" wrapText="1"/>
    </xf>
    <xf numFmtId="0" fontId="5" fillId="7" borderId="0" xfId="4" applyFont="1" applyFill="1" applyBorder="1" applyAlignment="1">
      <alignment vertical="center" wrapText="1"/>
    </xf>
    <xf numFmtId="14" fontId="5" fillId="9" borderId="0" xfId="4" applyNumberFormat="1" applyFont="1" applyFill="1" applyBorder="1" applyAlignment="1" applyProtection="1">
      <alignment horizontal="center" vertical="center"/>
      <protection locked="0"/>
    </xf>
    <xf numFmtId="1" fontId="5" fillId="9" borderId="0" xfId="4" applyNumberFormat="1" applyFont="1" applyFill="1" applyBorder="1" applyAlignment="1" applyProtection="1">
      <alignment horizontal="center" vertical="center"/>
      <protection locked="0"/>
    </xf>
    <xf numFmtId="0" fontId="6" fillId="7" borderId="7" xfId="4" applyFont="1" applyFill="1" applyBorder="1" applyAlignment="1">
      <alignment vertical="center"/>
    </xf>
    <xf numFmtId="14" fontId="5" fillId="10" borderId="0" xfId="4" applyNumberFormat="1" applyFont="1" applyFill="1" applyBorder="1" applyAlignment="1" applyProtection="1">
      <alignment horizontal="center" vertical="center"/>
      <protection locked="0"/>
    </xf>
    <xf numFmtId="0" fontId="2" fillId="11" borderId="0" xfId="4" applyFill="1"/>
    <xf numFmtId="1" fontId="5" fillId="8" borderId="8" xfId="4" applyNumberFormat="1" applyFont="1" applyFill="1" applyBorder="1" applyAlignment="1" applyProtection="1">
      <alignment horizontal="center" vertical="center"/>
      <protection locked="0"/>
    </xf>
    <xf numFmtId="1" fontId="5" fillId="10" borderId="0" xfId="4" applyNumberFormat="1" applyFont="1" applyFill="1" applyBorder="1" applyAlignment="1" applyProtection="1">
      <alignment horizontal="center" vertical="center"/>
      <protection locked="0"/>
    </xf>
    <xf numFmtId="0" fontId="2" fillId="7" borderId="7" xfId="4" applyFill="1" applyBorder="1"/>
    <xf numFmtId="0" fontId="22" fillId="7" borderId="6" xfId="4" applyFont="1" applyFill="1" applyBorder="1" applyAlignment="1">
      <alignment wrapText="1"/>
    </xf>
    <xf numFmtId="0" fontId="22" fillId="7" borderId="7" xfId="4" applyFont="1" applyFill="1" applyBorder="1" applyAlignment="1">
      <alignment wrapText="1"/>
    </xf>
    <xf numFmtId="0" fontId="22" fillId="7" borderId="6" xfId="4" applyFont="1" applyFill="1" applyBorder="1"/>
    <xf numFmtId="0" fontId="22" fillId="7" borderId="0" xfId="4" applyFont="1" applyFill="1" applyBorder="1"/>
    <xf numFmtId="0" fontId="22" fillId="7" borderId="0" xfId="4" applyFont="1" applyFill="1" applyBorder="1" applyAlignment="1">
      <alignment wrapText="1"/>
    </xf>
    <xf numFmtId="0" fontId="22" fillId="7" borderId="7" xfId="4" applyFont="1" applyFill="1" applyBorder="1"/>
    <xf numFmtId="0" fontId="6" fillId="7" borderId="0" xfId="4" applyFont="1" applyFill="1" applyBorder="1" applyAlignment="1">
      <alignment horizontal="right" vertical="center" wrapText="1"/>
    </xf>
    <xf numFmtId="0" fontId="23" fillId="7" borderId="7" xfId="4" applyFont="1" applyFill="1" applyBorder="1" applyAlignment="1">
      <alignment vertical="center"/>
    </xf>
    <xf numFmtId="0" fontId="6" fillId="7" borderId="6" xfId="4" applyFont="1" applyFill="1" applyBorder="1" applyAlignment="1">
      <alignment horizontal="right" vertical="center" wrapText="1"/>
    </xf>
    <xf numFmtId="0" fontId="23" fillId="7" borderId="0" xfId="4" applyFont="1" applyFill="1" applyBorder="1" applyAlignment="1">
      <alignment vertical="center"/>
    </xf>
    <xf numFmtId="0" fontId="22" fillId="7" borderId="0" xfId="4" applyFont="1" applyFill="1" applyBorder="1" applyAlignment="1">
      <alignment vertical="top"/>
    </xf>
    <xf numFmtId="0" fontId="5" fillId="8" borderId="8" xfId="4" applyFont="1" applyFill="1" applyBorder="1" applyAlignment="1" applyProtection="1">
      <alignment horizontal="center" vertical="center"/>
      <protection locked="0"/>
    </xf>
    <xf numFmtId="0" fontId="5" fillId="7" borderId="0" xfId="4" applyFont="1" applyFill="1" applyBorder="1" applyAlignment="1">
      <alignment vertical="center"/>
    </xf>
    <xf numFmtId="0" fontId="22" fillId="7" borderId="0" xfId="4" applyFont="1" applyFill="1" applyBorder="1" applyAlignment="1">
      <alignment vertical="center"/>
    </xf>
    <xf numFmtId="0" fontId="22" fillId="7" borderId="7" xfId="4" applyFont="1" applyFill="1" applyBorder="1" applyAlignment="1">
      <alignment vertical="center"/>
    </xf>
    <xf numFmtId="0" fontId="22" fillId="7" borderId="0" xfId="4" applyFont="1" applyFill="1" applyBorder="1" applyAlignment="1"/>
    <xf numFmtId="0" fontId="25" fillId="7" borderId="0" xfId="4" applyFont="1" applyFill="1" applyBorder="1" applyAlignment="1">
      <alignment vertical="center"/>
    </xf>
    <xf numFmtId="0" fontId="25" fillId="7" borderId="7" xfId="4" applyFont="1" applyFill="1" applyBorder="1" applyAlignment="1">
      <alignment vertical="center"/>
    </xf>
    <xf numFmtId="0" fontId="5" fillId="7" borderId="0" xfId="4" applyFont="1" applyFill="1" applyBorder="1" applyAlignment="1">
      <alignment horizontal="center" vertical="center"/>
    </xf>
    <xf numFmtId="0" fontId="6" fillId="7" borderId="7" xfId="4" applyFont="1" applyFill="1" applyBorder="1" applyAlignment="1">
      <alignment horizontal="center" vertical="center"/>
    </xf>
    <xf numFmtId="0" fontId="22" fillId="7" borderId="6" xfId="4" applyFont="1" applyFill="1" applyBorder="1" applyAlignment="1">
      <alignment vertical="top"/>
    </xf>
    <xf numFmtId="0" fontId="25" fillId="7" borderId="7" xfId="4" applyFont="1" applyFill="1" applyBorder="1"/>
    <xf numFmtId="0" fontId="2" fillId="7" borderId="11" xfId="4" applyFill="1" applyBorder="1"/>
    <xf numFmtId="0" fontId="2" fillId="7" borderId="12" xfId="4" applyFill="1" applyBorder="1"/>
    <xf numFmtId="0" fontId="2" fillId="7" borderId="10" xfId="4" applyFill="1" applyBorder="1"/>
    <xf numFmtId="49" fontId="5" fillId="8" borderId="8" xfId="4" applyNumberFormat="1" applyFont="1" applyFill="1" applyBorder="1" applyAlignment="1" applyProtection="1">
      <alignment horizontal="center" vertical="center"/>
      <protection locked="0"/>
    </xf>
    <xf numFmtId="0" fontId="14" fillId="3" borderId="1" xfId="3" applyFont="1" applyFill="1" applyBorder="1" applyAlignment="1" applyProtection="1">
      <alignment horizontal="center" vertical="center"/>
    </xf>
    <xf numFmtId="3" fontId="14" fillId="3" borderId="1" xfId="3" applyNumberFormat="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3" fontId="3" fillId="0" borderId="0" xfId="5" applyNumberFormat="1" applyProtection="1"/>
    <xf numFmtId="0" fontId="3" fillId="0" borderId="0" xfId="5" applyProtection="1"/>
    <xf numFmtId="3" fontId="3" fillId="0" borderId="0" xfId="6" applyNumberFormat="1" applyProtection="1"/>
    <xf numFmtId="0" fontId="3" fillId="0" borderId="0" xfId="6" applyProtection="1"/>
    <xf numFmtId="0" fontId="14" fillId="3" borderId="1" xfId="6" applyFont="1" applyFill="1" applyBorder="1" applyAlignment="1" applyProtection="1">
      <alignment horizontal="center" vertical="center"/>
    </xf>
    <xf numFmtId="3" fontId="14" fillId="3" borderId="1" xfId="6" applyNumberFormat="1" applyFont="1" applyFill="1" applyBorder="1" applyAlignment="1" applyProtection="1">
      <alignment horizontal="center" vertical="center" wrapText="1"/>
    </xf>
    <xf numFmtId="164" fontId="14" fillId="0" borderId="1" xfId="6" applyNumberFormat="1" applyFont="1" applyFill="1" applyBorder="1" applyAlignment="1" applyProtection="1">
      <alignment horizontal="center" vertical="center"/>
    </xf>
    <xf numFmtId="0" fontId="3" fillId="0" borderId="0" xfId="6" applyFont="1" applyProtection="1"/>
    <xf numFmtId="0" fontId="5" fillId="3" borderId="1" xfId="6" applyFont="1" applyFill="1" applyBorder="1" applyAlignment="1" applyProtection="1">
      <alignment horizontal="center" vertical="center" wrapText="1"/>
    </xf>
    <xf numFmtId="3" fontId="4" fillId="0" borderId="1" xfId="6" applyNumberFormat="1" applyFont="1" applyFill="1" applyBorder="1" applyAlignment="1" applyProtection="1">
      <alignment horizontal="right" vertical="center" shrinkToFit="1"/>
      <protection locked="0"/>
    </xf>
    <xf numFmtId="3" fontId="16" fillId="5" borderId="1" xfId="6" applyNumberFormat="1" applyFont="1" applyFill="1" applyBorder="1" applyAlignment="1" applyProtection="1">
      <alignment horizontal="right" vertical="center" shrinkToFit="1"/>
    </xf>
    <xf numFmtId="3" fontId="3" fillId="0" borderId="0" xfId="1" applyNumberFormat="1" applyFont="1" applyAlignment="1" applyProtection="1">
      <alignment wrapText="1"/>
    </xf>
    <xf numFmtId="3" fontId="3" fillId="0" borderId="0" xfId="6" applyNumberFormat="1" applyFont="1" applyProtection="1"/>
    <xf numFmtId="0" fontId="3" fillId="0" borderId="0" xfId="6" applyFont="1" applyBorder="1" applyAlignment="1" applyProtection="1">
      <alignment horizontal="center" vertical="center" wrapText="1"/>
    </xf>
    <xf numFmtId="14" fontId="7" fillId="2" borderId="0" xfId="1" applyNumberFormat="1" applyFont="1" applyFill="1" applyBorder="1" applyAlignment="1" applyProtection="1">
      <alignment horizontal="center" vertical="center"/>
    </xf>
    <xf numFmtId="3" fontId="3" fillId="0" borderId="0" xfId="6" applyNumberFormat="1" applyFont="1" applyBorder="1" applyAlignment="1" applyProtection="1">
      <alignment horizontal="center" vertical="center" wrapText="1"/>
    </xf>
    <xf numFmtId="3" fontId="3" fillId="0" borderId="0" xfId="1" applyNumberFormat="1" applyFont="1" applyBorder="1" applyAlignment="1" applyProtection="1">
      <alignment wrapText="1"/>
    </xf>
    <xf numFmtId="3" fontId="27" fillId="3" borderId="1" xfId="6" applyNumberFormat="1" applyFont="1" applyFill="1" applyBorder="1" applyAlignment="1" applyProtection="1">
      <alignment horizontal="center" vertical="center" wrapText="1"/>
    </xf>
    <xf numFmtId="3" fontId="29" fillId="3" borderId="1" xfId="6" applyNumberFormat="1" applyFont="1" applyFill="1" applyBorder="1" applyAlignment="1" applyProtection="1">
      <alignment horizontal="center" vertical="center" wrapText="1"/>
    </xf>
    <xf numFmtId="3" fontId="10" fillId="3" borderId="1" xfId="6" applyNumberFormat="1" applyFont="1" applyFill="1" applyBorder="1" applyAlignment="1" applyProtection="1">
      <alignment horizontal="center" vertical="center" wrapText="1"/>
    </xf>
    <xf numFmtId="49" fontId="10" fillId="3" borderId="1" xfId="6" applyNumberFormat="1" applyFont="1" applyFill="1" applyBorder="1" applyAlignment="1" applyProtection="1">
      <alignment horizontal="center" vertical="center"/>
    </xf>
    <xf numFmtId="3" fontId="10" fillId="3" borderId="1" xfId="6" applyNumberFormat="1" applyFont="1" applyFill="1" applyBorder="1" applyAlignment="1" applyProtection="1">
      <alignment horizontal="center" vertical="center"/>
    </xf>
    <xf numFmtId="3" fontId="6" fillId="0" borderId="1" xfId="6" applyNumberFormat="1" applyFont="1" applyFill="1" applyBorder="1" applyAlignment="1" applyProtection="1">
      <alignment horizontal="right" vertical="center" shrinkToFit="1"/>
      <protection locked="0"/>
    </xf>
    <xf numFmtId="3" fontId="17" fillId="12" borderId="1" xfId="6" applyNumberFormat="1" applyFont="1" applyFill="1" applyBorder="1" applyAlignment="1" applyProtection="1">
      <alignment horizontal="right" vertical="center" shrinkToFit="1"/>
    </xf>
    <xf numFmtId="3" fontId="26" fillId="12" borderId="1" xfId="6" applyNumberFormat="1" applyFont="1" applyFill="1" applyBorder="1" applyAlignment="1" applyProtection="1">
      <alignment horizontal="right" vertical="center" shrinkToFit="1"/>
    </xf>
    <xf numFmtId="0" fontId="14" fillId="0" borderId="0" xfId="6" applyFont="1" applyFill="1" applyBorder="1" applyAlignment="1" applyProtection="1">
      <alignment horizontal="left" vertical="center" wrapText="1"/>
    </xf>
    <xf numFmtId="0" fontId="14" fillId="0" borderId="0" xfId="6" applyFont="1" applyBorder="1" applyAlignment="1" applyProtection="1">
      <alignment horizontal="left" vertical="center" wrapText="1"/>
    </xf>
    <xf numFmtId="165" fontId="5" fillId="0" borderId="0" xfId="6" applyNumberFormat="1" applyFont="1" applyFill="1" applyBorder="1" applyAlignment="1" applyProtection="1">
      <alignment horizontal="center" vertical="center"/>
    </xf>
    <xf numFmtId="3" fontId="17" fillId="0" borderId="0" xfId="6" applyNumberFormat="1" applyFont="1" applyFill="1" applyBorder="1" applyAlignment="1" applyProtection="1">
      <alignment horizontal="right" vertical="center" shrinkToFit="1"/>
    </xf>
    <xf numFmtId="0" fontId="5" fillId="8" borderId="10" xfId="4" applyFont="1" applyFill="1" applyBorder="1" applyAlignment="1" applyProtection="1">
      <alignment horizontal="center" vertical="center"/>
      <protection locked="0"/>
    </xf>
    <xf numFmtId="0" fontId="22" fillId="7" borderId="0" xfId="4" applyFont="1" applyFill="1" applyBorder="1" applyProtection="1">
      <protection locked="0"/>
    </xf>
    <xf numFmtId="0" fontId="22" fillId="7" borderId="6" xfId="4" applyFont="1" applyFill="1" applyBorder="1" applyProtection="1">
      <protection locked="0"/>
    </xf>
    <xf numFmtId="0" fontId="22" fillId="7" borderId="0" xfId="4" applyFont="1" applyFill="1" applyBorder="1" applyAlignment="1" applyProtection="1">
      <alignment vertical="top"/>
      <protection locked="0"/>
    </xf>
    <xf numFmtId="0" fontId="22" fillId="7" borderId="7" xfId="4" applyFont="1" applyFill="1" applyBorder="1" applyProtection="1">
      <protection locked="0"/>
    </xf>
    <xf numFmtId="0" fontId="22" fillId="7" borderId="0" xfId="4" applyFont="1" applyFill="1" applyBorder="1" applyAlignment="1" applyProtection="1">
      <alignment vertical="top" wrapText="1"/>
      <protection locked="0"/>
    </xf>
    <xf numFmtId="0" fontId="22" fillId="7" borderId="0" xfId="4" applyFont="1" applyFill="1" applyBorder="1" applyAlignment="1" applyProtection="1">
      <alignment wrapText="1"/>
      <protection locked="0"/>
    </xf>
    <xf numFmtId="0" fontId="22" fillId="7" borderId="6" xfId="4" applyFont="1" applyFill="1" applyBorder="1" applyAlignment="1" applyProtection="1">
      <alignment vertical="top"/>
      <protection locked="0"/>
    </xf>
    <xf numFmtId="0" fontId="5" fillId="3" borderId="1" xfId="5" applyFont="1" applyFill="1" applyBorder="1" applyAlignment="1" applyProtection="1">
      <alignment horizontal="center" vertical="center" wrapText="1"/>
    </xf>
    <xf numFmtId="3" fontId="14" fillId="3" borderId="1" xfId="5" applyNumberFormat="1" applyFont="1" applyFill="1" applyBorder="1" applyAlignment="1" applyProtection="1">
      <alignment horizontal="center" vertical="center" wrapText="1"/>
    </xf>
    <xf numFmtId="0" fontId="14" fillId="3" borderId="1" xfId="5" applyFont="1" applyFill="1" applyBorder="1" applyAlignment="1" applyProtection="1">
      <alignment horizontal="center" vertical="center"/>
    </xf>
    <xf numFmtId="3" fontId="26" fillId="12" borderId="1" xfId="0" applyNumberFormat="1" applyFont="1" applyFill="1" applyBorder="1" applyAlignment="1">
      <alignment vertical="center" shrinkToFit="1"/>
    </xf>
    <xf numFmtId="3" fontId="33" fillId="0" borderId="1" xfId="0" applyNumberFormat="1" applyFont="1" applyBorder="1" applyAlignment="1" applyProtection="1">
      <alignment vertical="center" shrinkToFit="1"/>
      <protection locked="0"/>
    </xf>
    <xf numFmtId="3" fontId="33" fillId="0" borderId="1" xfId="0" applyNumberFormat="1" applyFont="1" applyBorder="1" applyAlignment="1" applyProtection="1">
      <alignment horizontal="right" vertical="center" shrinkToFit="1"/>
      <protection locked="0"/>
    </xf>
    <xf numFmtId="3" fontId="31" fillId="0" borderId="1" xfId="0" applyNumberFormat="1" applyFont="1" applyBorder="1" applyAlignment="1" applyProtection="1">
      <alignment horizontal="right" vertical="center" shrinkToFit="1"/>
      <protection locked="0"/>
    </xf>
    <xf numFmtId="3" fontId="6" fillId="0" borderId="1" xfId="0" applyNumberFormat="1" applyFont="1" applyBorder="1" applyAlignment="1" applyProtection="1">
      <alignment vertical="center" shrinkToFit="1"/>
      <protection locked="0"/>
    </xf>
    <xf numFmtId="164" fontId="14" fillId="0" borderId="1" xfId="0" applyNumberFormat="1" applyFont="1" applyBorder="1" applyAlignment="1">
      <alignment horizontal="center" vertical="center"/>
    </xf>
    <xf numFmtId="164" fontId="14" fillId="12" borderId="1" xfId="0" applyNumberFormat="1" applyFont="1" applyFill="1" applyBorder="1" applyAlignment="1">
      <alignment horizontal="center" vertical="center"/>
    </xf>
    <xf numFmtId="164" fontId="32" fillId="0" borderId="1" xfId="0" applyNumberFormat="1" applyFont="1" applyBorder="1" applyAlignment="1">
      <alignment horizontal="center" vertical="center"/>
    </xf>
    <xf numFmtId="164" fontId="32" fillId="13" borderId="1" xfId="0" applyNumberFormat="1" applyFont="1" applyFill="1" applyBorder="1" applyAlignment="1">
      <alignment horizontal="center" vertical="center"/>
    </xf>
    <xf numFmtId="164" fontId="32" fillId="12" borderId="1" xfId="0" applyNumberFormat="1" applyFont="1" applyFill="1" applyBorder="1" applyAlignment="1">
      <alignment horizontal="center" vertical="center"/>
    </xf>
    <xf numFmtId="164" fontId="34" fillId="13" borderId="1" xfId="0" applyNumberFormat="1" applyFont="1" applyFill="1" applyBorder="1" applyAlignment="1">
      <alignment horizontal="center" vertical="center"/>
    </xf>
    <xf numFmtId="164" fontId="34" fillId="0" borderId="1" xfId="0" applyNumberFormat="1" applyFont="1" applyBorder="1" applyAlignment="1">
      <alignment horizontal="center" vertical="center"/>
    </xf>
    <xf numFmtId="3" fontId="6" fillId="0" borderId="1" xfId="6" applyNumberFormat="1" applyFont="1" applyBorder="1" applyAlignment="1" applyProtection="1">
      <alignment horizontal="right" vertical="center" shrinkToFit="1"/>
      <protection locked="0"/>
    </xf>
    <xf numFmtId="3" fontId="4" fillId="0" borderId="1" xfId="6" applyNumberFormat="1" applyFont="1" applyFill="1" applyBorder="1" applyAlignment="1" applyProtection="1">
      <alignment horizontal="right" vertical="center" shrinkToFit="1"/>
      <protection locked="0"/>
    </xf>
    <xf numFmtId="3" fontId="16" fillId="5" borderId="1" xfId="6" applyNumberFormat="1" applyFont="1" applyFill="1" applyBorder="1" applyAlignment="1" applyProtection="1">
      <alignment horizontal="right" vertical="center" shrinkToFit="1"/>
      <protection locked="0"/>
    </xf>
    <xf numFmtId="3" fontId="6" fillId="0" borderId="1" xfId="6" applyNumberFormat="1" applyFont="1" applyFill="1" applyBorder="1" applyAlignment="1" applyProtection="1">
      <alignment horizontal="right" vertical="center" shrinkToFit="1"/>
      <protection locked="0"/>
    </xf>
    <xf numFmtId="3" fontId="4" fillId="0" borderId="1" xfId="6" applyNumberFormat="1" applyFont="1" applyBorder="1" applyAlignment="1" applyProtection="1">
      <alignment horizontal="right" vertical="center" shrinkToFit="1"/>
      <protection locked="0"/>
    </xf>
    <xf numFmtId="0" fontId="18" fillId="7" borderId="3" xfId="4" applyFont="1" applyFill="1" applyBorder="1" applyAlignment="1">
      <alignment vertical="center"/>
    </xf>
    <xf numFmtId="0" fontId="18" fillId="7" borderId="4" xfId="4" applyFont="1" applyFill="1" applyBorder="1" applyAlignment="1">
      <alignment vertical="center"/>
    </xf>
    <xf numFmtId="0" fontId="21" fillId="7" borderId="6" xfId="4" applyFont="1" applyFill="1" applyBorder="1" applyAlignment="1">
      <alignment horizontal="center" vertical="center"/>
    </xf>
    <xf numFmtId="0" fontId="21" fillId="7" borderId="0" xfId="4" applyFont="1" applyFill="1" applyBorder="1" applyAlignment="1">
      <alignment horizontal="center" vertical="center"/>
    </xf>
    <xf numFmtId="0" fontId="21" fillId="7" borderId="7" xfId="4" applyFont="1" applyFill="1" applyBorder="1" applyAlignment="1">
      <alignment horizontal="center" vertical="center"/>
    </xf>
    <xf numFmtId="0" fontId="5" fillId="7" borderId="6" xfId="4" applyFont="1" applyFill="1" applyBorder="1" applyAlignment="1">
      <alignment vertical="center" wrapText="1"/>
    </xf>
    <xf numFmtId="0" fontId="5" fillId="7" borderId="0" xfId="4" applyFont="1" applyFill="1" applyBorder="1" applyAlignment="1">
      <alignment vertical="center" wrapText="1"/>
    </xf>
    <xf numFmtId="14" fontId="5" fillId="8" borderId="2" xfId="4" applyNumberFormat="1" applyFont="1" applyFill="1" applyBorder="1" applyAlignment="1" applyProtection="1">
      <alignment horizontal="center" vertical="center"/>
      <protection locked="0"/>
    </xf>
    <xf numFmtId="14" fontId="5" fillId="8" borderId="10" xfId="4" applyNumberFormat="1" applyFont="1" applyFill="1" applyBorder="1" applyAlignment="1" applyProtection="1">
      <alignment horizontal="center" vertical="center"/>
      <protection locked="0"/>
    </xf>
    <xf numFmtId="14" fontId="5" fillId="8" borderId="11" xfId="4" applyNumberFormat="1" applyFont="1" applyFill="1" applyBorder="1" applyAlignment="1" applyProtection="1">
      <alignment horizontal="center" vertical="center"/>
      <protection locked="0"/>
    </xf>
    <xf numFmtId="0" fontId="5" fillId="0" borderId="6"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7" xfId="4" applyFont="1" applyFill="1" applyBorder="1" applyAlignment="1">
      <alignment horizontal="center" vertical="center" wrapText="1"/>
    </xf>
    <xf numFmtId="0" fontId="6" fillId="7" borderId="6" xfId="4" applyFont="1" applyFill="1" applyBorder="1" applyAlignment="1">
      <alignment horizontal="right" vertical="center" wrapText="1"/>
    </xf>
    <xf numFmtId="0" fontId="6" fillId="7" borderId="7" xfId="4" applyFont="1" applyFill="1" applyBorder="1" applyAlignment="1">
      <alignment horizontal="right" vertical="center" wrapText="1"/>
    </xf>
    <xf numFmtId="0" fontId="22" fillId="7" borderId="6" xfId="4" applyFont="1" applyFill="1" applyBorder="1" applyAlignment="1">
      <alignment wrapText="1"/>
    </xf>
    <xf numFmtId="0" fontId="22" fillId="7" borderId="0" xfId="4" applyFont="1" applyFill="1" applyBorder="1" applyAlignment="1">
      <alignment wrapText="1"/>
    </xf>
    <xf numFmtId="49" fontId="5" fillId="8" borderId="11" xfId="7" applyNumberFormat="1" applyFont="1" applyFill="1" applyBorder="1" applyAlignment="1" applyProtection="1">
      <alignment horizontal="center" vertical="center"/>
      <protection locked="0"/>
    </xf>
    <xf numFmtId="49" fontId="5" fillId="8" borderId="10" xfId="7" applyNumberFormat="1" applyFont="1" applyFill="1" applyBorder="1" applyAlignment="1" applyProtection="1">
      <alignment horizontal="center" vertical="center"/>
      <protection locked="0"/>
    </xf>
    <xf numFmtId="0" fontId="5" fillId="8" borderId="11" xfId="7" applyFont="1" applyFill="1" applyBorder="1" applyAlignment="1" applyProtection="1">
      <alignment horizontal="center" vertical="center"/>
      <protection locked="0"/>
    </xf>
    <xf numFmtId="0" fontId="5" fillId="8" borderId="10" xfId="7" applyFont="1" applyFill="1" applyBorder="1" applyAlignment="1" applyProtection="1">
      <alignment horizontal="center" vertical="center"/>
      <protection locked="0"/>
    </xf>
    <xf numFmtId="0" fontId="22" fillId="7" borderId="0" xfId="4" applyFont="1" applyFill="1" applyBorder="1"/>
    <xf numFmtId="0" fontId="20" fillId="7" borderId="6" xfId="4" applyFont="1" applyFill="1" applyBorder="1" applyAlignment="1">
      <alignment horizontal="center" vertical="center" wrapText="1"/>
    </xf>
    <xf numFmtId="0" fontId="20" fillId="7" borderId="0" xfId="4" applyFont="1" applyFill="1" applyBorder="1" applyAlignment="1">
      <alignment horizontal="center" vertical="center" wrapText="1"/>
    </xf>
    <xf numFmtId="0" fontId="6" fillId="7" borderId="6" xfId="4" applyFont="1" applyFill="1" applyBorder="1" applyAlignment="1">
      <alignment horizontal="right" vertical="center"/>
    </xf>
    <xf numFmtId="0" fontId="6" fillId="7" borderId="7" xfId="4" applyFont="1" applyFill="1" applyBorder="1" applyAlignment="1">
      <alignment horizontal="right" vertical="center"/>
    </xf>
    <xf numFmtId="0" fontId="6" fillId="7" borderId="0" xfId="4" applyFont="1" applyFill="1" applyBorder="1" applyAlignment="1">
      <alignment horizontal="right" vertical="center" wrapText="1"/>
    </xf>
    <xf numFmtId="0" fontId="22" fillId="7" borderId="6" xfId="4" applyFont="1" applyFill="1" applyBorder="1" applyAlignment="1">
      <alignment vertical="center" wrapText="1"/>
    </xf>
    <xf numFmtId="0" fontId="22" fillId="7" borderId="0" xfId="4" applyFont="1" applyFill="1" applyBorder="1" applyAlignment="1">
      <alignment vertical="center" wrapText="1"/>
    </xf>
    <xf numFmtId="0" fontId="6" fillId="7" borderId="0" xfId="4" applyFont="1" applyFill="1" applyBorder="1" applyAlignment="1">
      <alignment horizontal="right" vertical="center"/>
    </xf>
    <xf numFmtId="0" fontId="23" fillId="7" borderId="6" xfId="4" applyFont="1" applyFill="1" applyBorder="1" applyAlignment="1">
      <alignment vertical="center"/>
    </xf>
    <xf numFmtId="0" fontId="23" fillId="7" borderId="0" xfId="4" applyFont="1" applyFill="1" applyBorder="1" applyAlignment="1">
      <alignment vertical="center"/>
    </xf>
    <xf numFmtId="0" fontId="5" fillId="8" borderId="11" xfId="7" applyFont="1" applyFill="1" applyBorder="1" applyAlignment="1" applyProtection="1">
      <alignment vertical="center"/>
      <protection locked="0"/>
    </xf>
    <xf numFmtId="0" fontId="5" fillId="8" borderId="12" xfId="7" applyFont="1" applyFill="1" applyBorder="1" applyAlignment="1" applyProtection="1">
      <alignment vertical="center"/>
      <protection locked="0"/>
    </xf>
    <xf numFmtId="0" fontId="5" fillId="8" borderId="10" xfId="7" applyFont="1" applyFill="1" applyBorder="1" applyAlignment="1" applyProtection="1">
      <alignment vertical="center"/>
      <protection locked="0"/>
    </xf>
    <xf numFmtId="0" fontId="6" fillId="7" borderId="6" xfId="4" applyFont="1" applyFill="1" applyBorder="1" applyAlignment="1">
      <alignment horizontal="left" vertical="center" wrapText="1"/>
    </xf>
    <xf numFmtId="0" fontId="6" fillId="7" borderId="0" xfId="4" applyFont="1" applyFill="1" applyBorder="1" applyAlignment="1">
      <alignment horizontal="left" vertical="center"/>
    </xf>
    <xf numFmtId="0" fontId="6" fillId="7" borderId="0" xfId="4" applyFont="1" applyFill="1" applyBorder="1" applyAlignment="1">
      <alignment vertical="center"/>
    </xf>
    <xf numFmtId="0" fontId="22" fillId="8" borderId="11" xfId="7" applyFont="1" applyFill="1" applyBorder="1" applyProtection="1">
      <protection locked="0"/>
    </xf>
    <xf numFmtId="0" fontId="22" fillId="8" borderId="12" xfId="7" applyFont="1" applyFill="1" applyBorder="1" applyProtection="1">
      <protection locked="0"/>
    </xf>
    <xf numFmtId="0" fontId="22" fillId="8" borderId="10" xfId="7" applyFont="1" applyFill="1" applyBorder="1" applyProtection="1">
      <protection locked="0"/>
    </xf>
    <xf numFmtId="0" fontId="6" fillId="7" borderId="6" xfId="4" applyFont="1" applyFill="1" applyBorder="1" applyAlignment="1">
      <alignment horizontal="center" vertical="center"/>
    </xf>
    <xf numFmtId="0" fontId="6" fillId="7" borderId="0" xfId="4" applyFont="1" applyFill="1" applyBorder="1" applyAlignment="1">
      <alignment horizontal="center" vertical="center"/>
    </xf>
    <xf numFmtId="0" fontId="5" fillId="8" borderId="11" xfId="4" applyFont="1" applyFill="1" applyBorder="1" applyAlignment="1" applyProtection="1">
      <alignment horizontal="right" vertical="center"/>
      <protection locked="0"/>
    </xf>
    <xf numFmtId="0" fontId="5" fillId="8" borderId="12" xfId="4" applyFont="1" applyFill="1" applyBorder="1" applyAlignment="1" applyProtection="1">
      <alignment horizontal="right" vertical="center"/>
      <protection locked="0"/>
    </xf>
    <xf numFmtId="0" fontId="5" fillId="8" borderId="10" xfId="4" applyFont="1" applyFill="1" applyBorder="1" applyAlignment="1" applyProtection="1">
      <alignment horizontal="right" vertical="center"/>
      <protection locked="0"/>
    </xf>
    <xf numFmtId="0" fontId="22" fillId="7" borderId="0" xfId="4" applyFont="1" applyFill="1" applyBorder="1" applyAlignment="1" applyProtection="1">
      <alignment vertical="top" wrapText="1"/>
      <protection locked="0"/>
    </xf>
    <xf numFmtId="0" fontId="22" fillId="7" borderId="0" xfId="4" applyFont="1" applyFill="1" applyBorder="1" applyAlignment="1">
      <alignment vertical="top"/>
    </xf>
    <xf numFmtId="0" fontId="22" fillId="7" borderId="0" xfId="4" applyFont="1" applyFill="1" applyBorder="1" applyAlignment="1" applyProtection="1">
      <alignment vertical="top"/>
      <protection locked="0"/>
    </xf>
    <xf numFmtId="0" fontId="22" fillId="7" borderId="0" xfId="4" applyFont="1" applyFill="1" applyBorder="1" applyProtection="1">
      <protection locked="0"/>
    </xf>
    <xf numFmtId="0" fontId="6" fillId="7" borderId="7" xfId="4" applyFont="1" applyFill="1" applyBorder="1" applyAlignment="1">
      <alignment horizontal="center" vertical="center"/>
    </xf>
    <xf numFmtId="0" fontId="5" fillId="8" borderId="11" xfId="4" applyFont="1" applyFill="1" applyBorder="1" applyAlignment="1" applyProtection="1">
      <alignment horizontal="center" vertical="center"/>
      <protection locked="0"/>
    </xf>
    <xf numFmtId="0" fontId="5" fillId="8" borderId="10" xfId="4" applyFont="1" applyFill="1" applyBorder="1" applyAlignment="1" applyProtection="1">
      <alignment horizontal="center" vertical="center"/>
      <protection locked="0"/>
    </xf>
    <xf numFmtId="0" fontId="6" fillId="7" borderId="6" xfId="4" applyFont="1" applyFill="1" applyBorder="1" applyAlignment="1">
      <alignment horizontal="left" vertical="center"/>
    </xf>
    <xf numFmtId="0" fontId="5" fillId="8" borderId="11" xfId="4" applyFont="1" applyFill="1" applyBorder="1" applyAlignment="1" applyProtection="1">
      <alignment vertical="center"/>
      <protection locked="0"/>
    </xf>
    <xf numFmtId="0" fontId="5" fillId="8" borderId="12" xfId="4" applyFont="1" applyFill="1" applyBorder="1" applyAlignment="1" applyProtection="1">
      <alignment vertical="center"/>
      <protection locked="0"/>
    </xf>
    <xf numFmtId="0" fontId="5" fillId="8" borderId="10" xfId="4" applyFont="1" applyFill="1" applyBorder="1" applyAlignment="1" applyProtection="1">
      <alignment vertical="center"/>
      <protection locked="0"/>
    </xf>
    <xf numFmtId="0" fontId="6" fillId="7" borderId="0" xfId="4" applyFont="1" applyFill="1" applyBorder="1" applyAlignment="1">
      <alignment vertical="top"/>
    </xf>
    <xf numFmtId="49" fontId="5" fillId="8" borderId="11" xfId="7" applyNumberFormat="1" applyFont="1" applyFill="1" applyBorder="1" applyAlignment="1" applyProtection="1">
      <alignment vertical="center"/>
      <protection locked="0"/>
    </xf>
    <xf numFmtId="49" fontId="5" fillId="8" borderId="12" xfId="7" applyNumberFormat="1" applyFont="1" applyFill="1" applyBorder="1" applyAlignment="1" applyProtection="1">
      <alignment vertical="center"/>
      <protection locked="0"/>
    </xf>
    <xf numFmtId="49" fontId="5" fillId="8" borderId="10" xfId="7" applyNumberFormat="1" applyFont="1" applyFill="1" applyBorder="1" applyAlignment="1" applyProtection="1">
      <alignment vertical="center"/>
      <protection locked="0"/>
    </xf>
    <xf numFmtId="0" fontId="6" fillId="7" borderId="4" xfId="4" applyFont="1" applyFill="1" applyBorder="1" applyAlignment="1">
      <alignment horizontal="left" vertical="center" wrapText="1"/>
    </xf>
    <xf numFmtId="0" fontId="22" fillId="8" borderId="11" xfId="4" applyFont="1" applyFill="1" applyBorder="1" applyAlignment="1" applyProtection="1">
      <alignment vertical="center"/>
      <protection locked="0"/>
    </xf>
    <xf numFmtId="0" fontId="22" fillId="8" borderId="12" xfId="4" applyFont="1" applyFill="1" applyBorder="1" applyAlignment="1" applyProtection="1">
      <alignment vertical="center"/>
      <protection locked="0"/>
    </xf>
    <xf numFmtId="0" fontId="22" fillId="8" borderId="10" xfId="4" applyFont="1" applyFill="1" applyBorder="1" applyAlignment="1" applyProtection="1">
      <alignment vertical="center"/>
      <protection locked="0"/>
    </xf>
    <xf numFmtId="0" fontId="6" fillId="7" borderId="13" xfId="4" applyFont="1" applyFill="1" applyBorder="1" applyAlignment="1">
      <alignment horizontal="left" vertical="center" wrapText="1"/>
    </xf>
    <xf numFmtId="0" fontId="22" fillId="8" borderId="11" xfId="7" applyFont="1" applyFill="1" applyBorder="1" applyAlignment="1" applyProtection="1">
      <alignment vertical="center"/>
      <protection locked="0"/>
    </xf>
    <xf numFmtId="0" fontId="22" fillId="8" borderId="12" xfId="7" applyFont="1" applyFill="1" applyBorder="1" applyAlignment="1" applyProtection="1">
      <alignment vertical="center"/>
      <protection locked="0"/>
    </xf>
    <xf numFmtId="0" fontId="22" fillId="8" borderId="10" xfId="7" applyFont="1" applyFill="1" applyBorder="1" applyAlignment="1" applyProtection="1">
      <alignment vertical="center"/>
      <protection locked="0"/>
    </xf>
    <xf numFmtId="49" fontId="31" fillId="0" borderId="14" xfId="0" applyNumberFormat="1" applyFont="1" applyBorder="1" applyAlignment="1">
      <alignment horizontal="left" vertical="center" wrapText="1"/>
    </xf>
    <xf numFmtId="49" fontId="31" fillId="0" borderId="13" xfId="0" applyNumberFormat="1" applyFont="1" applyBorder="1" applyAlignment="1">
      <alignment horizontal="left" vertical="center" wrapText="1"/>
    </xf>
    <xf numFmtId="49" fontId="31" fillId="0" borderId="15" xfId="0" applyNumberFormat="1" applyFont="1" applyBorder="1" applyAlignment="1">
      <alignment horizontal="left" vertical="center" wrapText="1"/>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5" xfId="0" applyFont="1" applyBorder="1" applyAlignment="1">
      <alignment horizontal="left" vertical="center"/>
    </xf>
    <xf numFmtId="49" fontId="34" fillId="13" borderId="14" xfId="0" applyNumberFormat="1" applyFont="1" applyFill="1" applyBorder="1" applyAlignment="1">
      <alignment horizontal="left" vertical="center" wrapText="1"/>
    </xf>
    <xf numFmtId="49" fontId="34" fillId="13" borderId="13" xfId="0" applyNumberFormat="1" applyFont="1" applyFill="1" applyBorder="1" applyAlignment="1">
      <alignment horizontal="left" vertical="center" wrapText="1"/>
    </xf>
    <xf numFmtId="49" fontId="34" fillId="13" borderId="15" xfId="0" applyNumberFormat="1" applyFont="1" applyFill="1" applyBorder="1" applyAlignment="1">
      <alignment horizontal="left" vertical="center" wrapText="1"/>
    </xf>
    <xf numFmtId="0" fontId="13" fillId="6" borderId="1" xfId="0" applyFont="1" applyFill="1" applyBorder="1" applyAlignment="1">
      <alignment horizontal="left" vertical="center" shrinkToFit="1"/>
    </xf>
    <xf numFmtId="0" fontId="6" fillId="6" borderId="1" xfId="0" applyFont="1" applyFill="1" applyBorder="1" applyAlignment="1">
      <alignment horizontal="left" vertical="center" shrinkToFit="1"/>
    </xf>
    <xf numFmtId="49" fontId="31" fillId="0" borderId="14" xfId="0" applyNumberFormat="1" applyFont="1" applyBorder="1" applyAlignment="1">
      <alignment vertical="center" wrapText="1"/>
    </xf>
    <xf numFmtId="49" fontId="31" fillId="0" borderId="13" xfId="0" applyNumberFormat="1" applyFont="1" applyBorder="1" applyAlignment="1">
      <alignment vertical="center" wrapText="1"/>
    </xf>
    <xf numFmtId="49" fontId="31" fillId="0" borderId="15" xfId="0" applyNumberFormat="1" applyFont="1" applyBorder="1" applyAlignment="1">
      <alignment vertical="center" wrapText="1"/>
    </xf>
    <xf numFmtId="49" fontId="34" fillId="13" borderId="14" xfId="0" applyNumberFormat="1" applyFont="1" applyFill="1" applyBorder="1" applyAlignment="1">
      <alignment vertical="center" wrapText="1"/>
    </xf>
    <xf numFmtId="49" fontId="34" fillId="13" borderId="13" xfId="0" applyNumberFormat="1" applyFont="1" applyFill="1" applyBorder="1" applyAlignment="1">
      <alignment vertical="center" wrapText="1"/>
    </xf>
    <xf numFmtId="49" fontId="34" fillId="13" borderId="15" xfId="0" applyNumberFormat="1" applyFont="1" applyFill="1" applyBorder="1" applyAlignment="1">
      <alignment vertical="center" wrapText="1"/>
    </xf>
    <xf numFmtId="49" fontId="34" fillId="12" borderId="14" xfId="0" applyNumberFormat="1" applyFont="1" applyFill="1" applyBorder="1" applyAlignment="1">
      <alignment horizontal="left" vertical="center" wrapText="1"/>
    </xf>
    <xf numFmtId="49" fontId="34" fillId="12" borderId="13" xfId="0" applyNumberFormat="1" applyFont="1" applyFill="1" applyBorder="1" applyAlignment="1">
      <alignment horizontal="left" vertical="center" wrapText="1"/>
    </xf>
    <xf numFmtId="49" fontId="34" fillId="12" borderId="15" xfId="0" applyNumberFormat="1" applyFont="1" applyFill="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3"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0" fontId="31" fillId="0" borderId="14" xfId="0" applyFont="1" applyBorder="1" applyAlignment="1">
      <alignment vertical="center" wrapText="1"/>
    </xf>
    <xf numFmtId="0" fontId="31" fillId="0" borderId="13" xfId="0" applyFont="1" applyBorder="1" applyAlignment="1">
      <alignment vertical="center" wrapText="1"/>
    </xf>
    <xf numFmtId="0" fontId="31" fillId="0" borderId="15" xfId="0" applyFont="1" applyBorder="1" applyAlignment="1">
      <alignment vertical="center" wrapText="1"/>
    </xf>
    <xf numFmtId="0" fontId="14" fillId="3" borderId="1" xfId="5" applyFont="1" applyFill="1" applyBorder="1" applyAlignment="1" applyProtection="1">
      <alignment horizontal="center" vertical="center"/>
    </xf>
    <xf numFmtId="0" fontId="3" fillId="0" borderId="1" xfId="5" applyBorder="1" applyAlignment="1" applyProtection="1">
      <alignment horizontal="center"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Font="1" applyBorder="1" applyAlignment="1" applyProtection="1">
      <alignment horizontal="right" vertical="top" wrapText="1"/>
    </xf>
    <xf numFmtId="0" fontId="3" fillId="0" borderId="0" xfId="5" applyAlignment="1" applyProtection="1"/>
    <xf numFmtId="0" fontId="7" fillId="2" borderId="11" xfId="5" applyFont="1" applyFill="1" applyBorder="1" applyAlignment="1" applyProtection="1">
      <alignment vertical="center" wrapText="1"/>
      <protection locked="0"/>
    </xf>
    <xf numFmtId="0" fontId="3" fillId="0" borderId="12" xfId="5" applyBorder="1" applyAlignment="1" applyProtection="1">
      <alignment vertical="center" wrapText="1"/>
      <protection locked="0"/>
    </xf>
    <xf numFmtId="0" fontId="3" fillId="0" borderId="12" xfId="5" applyBorder="1" applyAlignment="1" applyProtection="1">
      <protection locked="0"/>
    </xf>
    <xf numFmtId="0" fontId="5" fillId="3" borderId="1" xfId="5" applyFont="1" applyFill="1" applyBorder="1" applyAlignment="1" applyProtection="1">
      <alignment horizontal="center" vertical="center" wrapText="1"/>
    </xf>
    <xf numFmtId="0" fontId="3" fillId="0" borderId="1" xfId="5" applyBorder="1" applyAlignment="1" applyProtection="1">
      <alignment horizontal="center" vertical="center" wrapText="1"/>
    </xf>
    <xf numFmtId="0" fontId="13" fillId="6" borderId="14" xfId="0" applyFont="1" applyFill="1" applyBorder="1" applyAlignment="1">
      <alignment horizontal="left" vertical="center" shrinkToFit="1"/>
    </xf>
    <xf numFmtId="0" fontId="13" fillId="6" borderId="13" xfId="0" applyFont="1" applyFill="1" applyBorder="1" applyAlignment="1">
      <alignment horizontal="left" vertical="center" shrinkToFit="1"/>
    </xf>
    <xf numFmtId="0" fontId="9" fillId="0" borderId="0" xfId="6" applyFont="1" applyFill="1" applyBorder="1" applyAlignment="1" applyProtection="1">
      <alignment horizontal="center" vertical="center" wrapText="1"/>
    </xf>
    <xf numFmtId="0" fontId="3" fillId="0" borderId="0" xfId="6" applyAlignment="1" applyProtection="1">
      <alignment horizontal="center" vertical="center" wrapText="1"/>
    </xf>
    <xf numFmtId="0" fontId="7" fillId="0" borderId="0" xfId="6" applyFont="1" applyFill="1" applyBorder="1" applyAlignment="1" applyProtection="1">
      <alignment horizontal="center" vertical="top" wrapText="1"/>
      <protection locked="0"/>
    </xf>
    <xf numFmtId="0" fontId="3" fillId="0" borderId="0" xfId="6" applyAlignment="1" applyProtection="1">
      <alignment horizontal="center" wrapText="1"/>
      <protection locked="0"/>
    </xf>
    <xf numFmtId="3" fontId="14" fillId="3" borderId="1" xfId="3"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14" fillId="3" borderId="1" xfId="3" applyFont="1" applyFill="1" applyBorder="1" applyAlignment="1" applyProtection="1">
      <alignment horizontal="center" vertical="center"/>
    </xf>
    <xf numFmtId="0" fontId="0" fillId="0" borderId="1" xfId="0" applyBorder="1" applyAlignment="1" applyProtection="1">
      <alignment horizontal="center" vertical="center"/>
    </xf>
    <xf numFmtId="0" fontId="3" fillId="0" borderId="0" xfId="6" applyFont="1" applyFill="1" applyBorder="1" applyAlignment="1" applyProtection="1">
      <alignment horizontal="right" vertical="top" wrapText="1"/>
    </xf>
    <xf numFmtId="0" fontId="3" fillId="0" borderId="0" xfId="6" applyAlignment="1" applyProtection="1"/>
    <xf numFmtId="0" fontId="0" fillId="0" borderId="0" xfId="0" applyAlignment="1"/>
    <xf numFmtId="0" fontId="7" fillId="4" borderId="11" xfId="6" applyFont="1" applyFill="1" applyBorder="1" applyAlignment="1" applyProtection="1">
      <alignment vertical="center" wrapText="1"/>
      <protection locked="0"/>
    </xf>
    <xf numFmtId="0" fontId="3" fillId="0" borderId="12" xfId="6" applyBorder="1" applyAlignment="1" applyProtection="1">
      <protection locked="0"/>
    </xf>
    <xf numFmtId="0" fontId="0" fillId="0" borderId="12" xfId="0" applyBorder="1" applyAlignment="1"/>
    <xf numFmtId="0" fontId="5" fillId="3" borderId="1" xfId="3"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5" fillId="0" borderId="1" xfId="6" applyFont="1" applyBorder="1" applyAlignment="1" applyProtection="1">
      <alignment horizontal="left" vertical="center" wrapText="1"/>
    </xf>
    <xf numFmtId="0" fontId="6" fillId="0" borderId="1" xfId="6" applyFont="1" applyBorder="1" applyAlignment="1" applyProtection="1">
      <alignment horizontal="left" vertical="center" wrapText="1"/>
    </xf>
    <xf numFmtId="0" fontId="5" fillId="0" borderId="1" xfId="6" applyFont="1" applyFill="1" applyBorder="1" applyAlignment="1" applyProtection="1">
      <alignment horizontal="left" vertical="center" wrapText="1"/>
    </xf>
    <xf numFmtId="0" fontId="6" fillId="0" borderId="1" xfId="6" applyFont="1" applyFill="1" applyBorder="1" applyAlignment="1" applyProtection="1">
      <alignment horizontal="left" vertical="center" wrapText="1"/>
    </xf>
    <xf numFmtId="0" fontId="13" fillId="6" borderId="1" xfId="6" applyFont="1" applyFill="1" applyBorder="1" applyAlignment="1" applyProtection="1">
      <alignment horizontal="left" vertical="center" shrinkToFit="1"/>
    </xf>
    <xf numFmtId="0" fontId="6" fillId="6" borderId="1" xfId="6" applyFont="1" applyFill="1" applyBorder="1" applyAlignment="1" applyProtection="1">
      <alignment horizontal="left" vertical="center" shrinkToFit="1"/>
    </xf>
    <xf numFmtId="0" fontId="14" fillId="3" borderId="1" xfId="6" applyFont="1" applyFill="1" applyBorder="1" applyAlignment="1" applyProtection="1">
      <alignment horizontal="center" vertical="center" wrapText="1"/>
    </xf>
    <xf numFmtId="0" fontId="3" fillId="0" borderId="1" xfId="6" applyBorder="1" applyAlignment="1" applyProtection="1">
      <alignment horizontal="center" vertical="center" wrapText="1"/>
    </xf>
    <xf numFmtId="0" fontId="3" fillId="0" borderId="0" xfId="6" applyAlignment="1" applyProtection="1">
      <alignment horizontal="center" wrapText="1"/>
    </xf>
    <xf numFmtId="0" fontId="3" fillId="0" borderId="0" xfId="6" applyFont="1" applyBorder="1" applyAlignment="1" applyProtection="1">
      <alignment horizontal="right" vertical="top" wrapText="1"/>
    </xf>
    <xf numFmtId="0" fontId="3" fillId="0" borderId="0" xfId="6" applyFont="1" applyBorder="1" applyAlignment="1" applyProtection="1">
      <alignment horizontal="right"/>
    </xf>
    <xf numFmtId="0" fontId="14" fillId="2" borderId="11" xfId="6" applyFont="1" applyFill="1" applyBorder="1" applyAlignment="1" applyProtection="1">
      <alignment vertical="center" wrapText="1"/>
      <protection locked="0"/>
    </xf>
    <xf numFmtId="0" fontId="3" fillId="0" borderId="12" xfId="6" applyBorder="1" applyAlignment="1" applyProtection="1">
      <alignment vertical="center" wrapText="1"/>
      <protection locked="0"/>
    </xf>
    <xf numFmtId="0" fontId="5" fillId="3" borderId="1" xfId="6" applyFont="1" applyFill="1" applyBorder="1" applyAlignment="1" applyProtection="1">
      <alignment horizontal="center" vertical="center" wrapText="1"/>
    </xf>
    <xf numFmtId="0" fontId="14" fillId="0" borderId="1" xfId="6" applyFont="1" applyFill="1" applyBorder="1" applyAlignment="1" applyProtection="1">
      <alignment horizontal="left" vertical="center" wrapText="1"/>
    </xf>
    <xf numFmtId="0" fontId="14" fillId="0" borderId="1" xfId="6" applyFont="1" applyBorder="1" applyAlignment="1" applyProtection="1">
      <alignment horizontal="left" vertical="center" wrapText="1"/>
    </xf>
    <xf numFmtId="0" fontId="14" fillId="12" borderId="1" xfId="6" applyFont="1" applyFill="1" applyBorder="1" applyAlignment="1" applyProtection="1">
      <alignment horizontal="left" vertical="center" wrapText="1"/>
    </xf>
    <xf numFmtId="0" fontId="4" fillId="0" borderId="1" xfId="6" applyFont="1" applyFill="1" applyBorder="1" applyAlignment="1" applyProtection="1">
      <alignment horizontal="left" vertical="center" wrapText="1"/>
    </xf>
    <xf numFmtId="0" fontId="4" fillId="0" borderId="1" xfId="6" applyFont="1" applyBorder="1" applyAlignment="1" applyProtection="1">
      <alignment horizontal="left" vertical="center" wrapText="1"/>
    </xf>
    <xf numFmtId="3" fontId="10" fillId="3" borderId="1" xfId="6" applyNumberFormat="1" applyFont="1" applyFill="1" applyBorder="1" applyAlignment="1" applyProtection="1">
      <alignment horizontal="center" vertical="center" wrapText="1"/>
    </xf>
    <xf numFmtId="49" fontId="10" fillId="3" borderId="1" xfId="6" applyNumberFormat="1" applyFont="1" applyFill="1" applyBorder="1" applyAlignment="1" applyProtection="1">
      <alignment horizontal="center" vertical="center" wrapText="1"/>
    </xf>
    <xf numFmtId="3" fontId="3" fillId="0" borderId="1" xfId="6" applyNumberFormat="1" applyBorder="1" applyAlignment="1" applyProtection="1">
      <alignment horizontal="center" vertical="center" wrapText="1"/>
    </xf>
    <xf numFmtId="0" fontId="4" fillId="12" borderId="1" xfId="6"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3" fillId="0" borderId="0" xfId="6"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27" fillId="3" borderId="1" xfId="6" applyFont="1" applyFill="1" applyBorder="1" applyAlignment="1" applyProtection="1">
      <alignment horizontal="center" vertical="center" wrapText="1"/>
    </xf>
    <xf numFmtId="0" fontId="28" fillId="0" borderId="1" xfId="6" applyFont="1" applyBorder="1" applyAlignment="1" applyProtection="1">
      <alignment horizontal="center" vertical="center" wrapText="1"/>
    </xf>
    <xf numFmtId="0" fontId="28" fillId="0" borderId="1" xfId="6" applyFont="1" applyBorder="1" applyProtection="1"/>
    <xf numFmtId="3" fontId="27" fillId="3" borderId="1" xfId="6" applyNumberFormat="1" applyFont="1" applyFill="1" applyBorder="1" applyAlignment="1" applyProtection="1">
      <alignment horizontal="center" vertical="center" wrapText="1"/>
    </xf>
    <xf numFmtId="3" fontId="30" fillId="0" borderId="1" xfId="6" applyNumberFormat="1" applyFont="1" applyBorder="1" applyAlignment="1" applyProtection="1">
      <alignment horizontal="center" vertical="center" wrapText="1"/>
    </xf>
    <xf numFmtId="0" fontId="36" fillId="0" borderId="0" xfId="0" applyFont="1" applyAlignment="1">
      <alignment vertical="center"/>
    </xf>
    <xf numFmtId="0" fontId="37" fillId="0" borderId="0" xfId="0" applyFont="1" applyAlignment="1">
      <alignment vertical="center"/>
    </xf>
    <xf numFmtId="0" fontId="35" fillId="0" borderId="0" xfId="0" applyFont="1"/>
    <xf numFmtId="0" fontId="38" fillId="7" borderId="0" xfId="0" applyFont="1" applyFill="1" applyAlignment="1">
      <alignment vertical="center"/>
    </xf>
    <xf numFmtId="0" fontId="0" fillId="7" borderId="0" xfId="0" applyFill="1"/>
    <xf numFmtId="0" fontId="36" fillId="0" borderId="0" xfId="0" applyFont="1" applyAlignment="1">
      <alignment horizontal="left" vertical="center"/>
    </xf>
    <xf numFmtId="0" fontId="36" fillId="0" borderId="0" xfId="0" applyFont="1" applyAlignment="1">
      <alignment horizontal="left" vertical="center" wrapText="1"/>
    </xf>
    <xf numFmtId="0" fontId="36" fillId="0" borderId="0" xfId="0" applyFont="1" applyAlignment="1">
      <alignment horizontal="justify" vertical="center"/>
    </xf>
    <xf numFmtId="0" fontId="37" fillId="0" borderId="0" xfId="0" applyFont="1" applyAlignment="1">
      <alignment horizontal="left" vertical="center" wrapText="1"/>
    </xf>
    <xf numFmtId="0" fontId="39" fillId="0" borderId="0" xfId="0" applyFont="1"/>
    <xf numFmtId="0" fontId="40" fillId="0" borderId="0" xfId="0" applyFont="1" applyAlignment="1">
      <alignment horizontal="center" vertical="center" wrapText="1"/>
    </xf>
    <xf numFmtId="0" fontId="41" fillId="0" borderId="16" xfId="0" applyFont="1" applyBorder="1" applyAlignment="1">
      <alignment horizontal="right" vertical="center" wrapText="1"/>
    </xf>
    <xf numFmtId="0" fontId="36" fillId="0" borderId="0" xfId="0" applyFont="1" applyAlignment="1">
      <alignment horizontal="left" vertical="center"/>
    </xf>
    <xf numFmtId="0" fontId="40" fillId="0" borderId="0" xfId="0" applyFont="1" applyAlignment="1">
      <alignment horizontal="left" vertical="center" wrapText="1"/>
    </xf>
    <xf numFmtId="0" fontId="42" fillId="0" borderId="0" xfId="0" applyFont="1" applyAlignment="1">
      <alignment horizontal="left"/>
    </xf>
    <xf numFmtId="166" fontId="40" fillId="0" borderId="0" xfId="0" applyNumberFormat="1" applyFont="1" applyAlignment="1">
      <alignment horizontal="right" vertical="center" wrapText="1"/>
    </xf>
    <xf numFmtId="0" fontId="40" fillId="0" borderId="0" xfId="0" applyFont="1" applyAlignment="1">
      <alignment horizontal="left" vertical="center" wrapText="1"/>
    </xf>
    <xf numFmtId="166" fontId="40" fillId="0" borderId="12" xfId="0" applyNumberFormat="1" applyFont="1" applyBorder="1" applyAlignment="1">
      <alignment horizontal="right" vertical="center" wrapText="1"/>
    </xf>
    <xf numFmtId="166" fontId="40" fillId="0" borderId="13" xfId="0" applyNumberFormat="1" applyFont="1" applyBorder="1" applyAlignment="1">
      <alignment horizontal="right" vertical="center" wrapText="1"/>
    </xf>
    <xf numFmtId="0" fontId="41" fillId="0" borderId="0" xfId="0" applyFont="1" applyAlignment="1">
      <alignment horizontal="right" vertical="center" wrapText="1"/>
    </xf>
    <xf numFmtId="0" fontId="40" fillId="0" borderId="0" xfId="0" applyFont="1"/>
    <xf numFmtId="166" fontId="40" fillId="0" borderId="17" xfId="0" applyNumberFormat="1" applyFont="1" applyBorder="1" applyAlignment="1">
      <alignment horizontal="right" vertical="center" wrapText="1"/>
    </xf>
    <xf numFmtId="3" fontId="0" fillId="0" borderId="0" xfId="0" applyNumberFormat="1"/>
    <xf numFmtId="166" fontId="0" fillId="0" borderId="0" xfId="0" applyNumberFormat="1"/>
    <xf numFmtId="0" fontId="43" fillId="0" borderId="0" xfId="0" applyFont="1" applyAlignment="1">
      <alignment horizontal="left" vertical="top"/>
    </xf>
    <xf numFmtId="0" fontId="37" fillId="0" borderId="0" xfId="0" applyFont="1" applyAlignment="1">
      <alignment horizontal="left" vertical="center" wrapText="1"/>
    </xf>
    <xf numFmtId="0" fontId="44" fillId="0" borderId="0" xfId="0" applyFont="1"/>
    <xf numFmtId="0" fontId="44" fillId="0" borderId="0" xfId="0" applyFont="1" applyAlignment="1">
      <alignment horizontal="center"/>
    </xf>
    <xf numFmtId="0" fontId="43" fillId="14" borderId="18" xfId="0" applyFont="1" applyFill="1" applyBorder="1"/>
    <xf numFmtId="0" fontId="43" fillId="14" borderId="19" xfId="0" applyFont="1" applyFill="1" applyBorder="1" applyAlignment="1">
      <alignment vertical="top"/>
    </xf>
    <xf numFmtId="0" fontId="37" fillId="0" borderId="0" xfId="0" applyFont="1" applyAlignment="1">
      <alignment horizontal="center" vertical="center" wrapText="1"/>
    </xf>
    <xf numFmtId="0" fontId="45" fillId="0" borderId="20" xfId="0" applyFont="1" applyBorder="1" applyAlignment="1">
      <alignment vertical="center"/>
    </xf>
    <xf numFmtId="166" fontId="45" fillId="0" borderId="20" xfId="0" applyNumberFormat="1" applyFont="1" applyBorder="1" applyAlignment="1">
      <alignment horizontal="right" vertical="center" wrapText="1"/>
    </xf>
    <xf numFmtId="0" fontId="46" fillId="0" borderId="20" xfId="0" applyFont="1" applyBorder="1" applyAlignment="1">
      <alignment vertical="center"/>
    </xf>
    <xf numFmtId="166" fontId="46" fillId="0" borderId="20" xfId="0" applyNumberFormat="1" applyFont="1" applyBorder="1" applyAlignment="1">
      <alignment horizontal="right" vertical="center" wrapText="1"/>
    </xf>
    <xf numFmtId="0" fontId="45" fillId="0" borderId="20" xfId="0" applyFont="1" applyBorder="1" applyAlignment="1">
      <alignment vertical="center" wrapText="1"/>
    </xf>
    <xf numFmtId="166" fontId="45" fillId="0" borderId="20" xfId="0" applyNumberFormat="1" applyFont="1" applyBorder="1" applyAlignment="1">
      <alignment horizontal="right" vertical="center"/>
    </xf>
    <xf numFmtId="166" fontId="46" fillId="0" borderId="20" xfId="0" applyNumberFormat="1" applyFont="1" applyBorder="1" applyAlignment="1">
      <alignment horizontal="right" vertical="center"/>
    </xf>
    <xf numFmtId="0" fontId="48" fillId="0" borderId="20" xfId="8" applyFont="1" applyBorder="1" applyAlignment="1">
      <alignment horizontal="justify" vertical="center"/>
    </xf>
    <xf numFmtId="0" fontId="49" fillId="0" borderId="20" xfId="8" applyFont="1" applyBorder="1" applyAlignment="1">
      <alignment horizontal="left" vertical="center"/>
    </xf>
    <xf numFmtId="166" fontId="50" fillId="0" borderId="20" xfId="0" applyNumberFormat="1" applyFont="1" applyBorder="1"/>
    <xf numFmtId="166" fontId="51" fillId="0" borderId="20" xfId="0" applyNumberFormat="1" applyFont="1" applyBorder="1"/>
    <xf numFmtId="0" fontId="43" fillId="0" borderId="0" xfId="0" applyFont="1"/>
    <xf numFmtId="166" fontId="52" fillId="0" borderId="20" xfId="0" applyNumberFormat="1" applyFont="1" applyBorder="1" applyAlignment="1">
      <alignment horizontal="right" vertical="center" wrapText="1"/>
    </xf>
    <xf numFmtId="0" fontId="40" fillId="0" borderId="20" xfId="0" applyFont="1" applyBorder="1" applyAlignment="1">
      <alignment vertical="center" wrapText="1"/>
    </xf>
    <xf numFmtId="2" fontId="40" fillId="0" borderId="20" xfId="0" applyNumberFormat="1" applyFont="1" applyBorder="1" applyAlignment="1">
      <alignment horizontal="right" vertical="center" wrapText="1"/>
    </xf>
    <xf numFmtId="4" fontId="0" fillId="0" borderId="0" xfId="0" applyNumberFormat="1"/>
    <xf numFmtId="0" fontId="53" fillId="0" borderId="0" xfId="0" applyFont="1" applyAlignment="1">
      <alignment vertical="center" wrapText="1"/>
    </xf>
    <xf numFmtId="0" fontId="53" fillId="0" borderId="0" xfId="0" applyFont="1" applyAlignment="1">
      <alignment horizontal="center" vertical="center" wrapText="1"/>
    </xf>
    <xf numFmtId="0" fontId="54" fillId="0" borderId="0" xfId="0" applyFont="1" applyAlignment="1">
      <alignment horizontal="right" vertical="center" wrapText="1"/>
    </xf>
    <xf numFmtId="0" fontId="44" fillId="0" borderId="0" xfId="0" applyFont="1" applyAlignment="1">
      <alignment wrapText="1"/>
    </xf>
    <xf numFmtId="166" fontId="51" fillId="14" borderId="18" xfId="6" applyNumberFormat="1" applyFont="1" applyFill="1" applyBorder="1" applyAlignment="1">
      <alignment horizontal="center" vertical="center" wrapText="1"/>
    </xf>
    <xf numFmtId="0" fontId="43" fillId="0" borderId="20" xfId="0" applyFont="1" applyBorder="1" applyAlignment="1">
      <alignment horizontal="left"/>
    </xf>
    <xf numFmtId="166" fontId="43" fillId="0" borderId="20" xfId="0" applyNumberFormat="1" applyFont="1" applyBorder="1"/>
    <xf numFmtId="3" fontId="37" fillId="0" borderId="0" xfId="0" applyNumberFormat="1" applyFont="1" applyAlignment="1">
      <alignment horizontal="left" vertical="center" wrapText="1"/>
    </xf>
    <xf numFmtId="166" fontId="44" fillId="0" borderId="20" xfId="0" applyNumberFormat="1" applyFont="1" applyBorder="1"/>
    <xf numFmtId="166" fontId="37" fillId="0" borderId="0" xfId="0" applyNumberFormat="1" applyFont="1" applyAlignment="1">
      <alignment horizontal="left" vertical="center" wrapText="1"/>
    </xf>
    <xf numFmtId="166" fontId="43" fillId="0" borderId="0" xfId="0" applyNumberFormat="1" applyFont="1"/>
    <xf numFmtId="0" fontId="43" fillId="0" borderId="20" xfId="0" applyFont="1" applyBorder="1"/>
    <xf numFmtId="0" fontId="51" fillId="0" borderId="0" xfId="0" applyFont="1" applyAlignment="1">
      <alignment horizontal="left" vertical="center" wrapText="1"/>
    </xf>
    <xf numFmtId="0" fontId="0" fillId="0" borderId="0" xfId="0" applyAlignment="1">
      <alignment vertical="center"/>
    </xf>
    <xf numFmtId="0" fontId="35" fillId="7" borderId="0" xfId="0" applyFont="1" applyFill="1" applyAlignment="1">
      <alignment horizontal="center" vertical="center"/>
    </xf>
    <xf numFmtId="0" fontId="24" fillId="0" borderId="16" xfId="0" applyFont="1" applyBorder="1" applyAlignment="1">
      <alignment horizontal="center" vertical="center" wrapText="1"/>
    </xf>
    <xf numFmtId="0" fontId="55" fillId="0" borderId="16" xfId="0" applyFont="1" applyBorder="1" applyAlignment="1">
      <alignment horizontal="center" vertical="center" wrapText="1"/>
    </xf>
    <xf numFmtId="0" fontId="55" fillId="0" borderId="16" xfId="0" applyFont="1" applyBorder="1" applyAlignment="1">
      <alignment horizontal="right" vertical="center" wrapText="1"/>
    </xf>
    <xf numFmtId="0" fontId="55" fillId="0" borderId="0" xfId="0" applyFont="1" applyAlignment="1">
      <alignment horizontal="left" vertical="center"/>
    </xf>
    <xf numFmtId="166" fontId="55" fillId="0" borderId="0" xfId="0" applyNumberFormat="1" applyFont="1" applyAlignment="1">
      <alignment horizontal="right" vertical="center" wrapText="1"/>
    </xf>
    <xf numFmtId="3" fontId="55" fillId="0" borderId="0" xfId="0" applyNumberFormat="1" applyFont="1" applyAlignment="1">
      <alignment horizontal="right" vertical="center" wrapText="1"/>
    </xf>
    <xf numFmtId="167" fontId="0" fillId="0" borderId="0" xfId="0" applyNumberFormat="1"/>
    <xf numFmtId="10" fontId="0" fillId="0" borderId="0" xfId="0" applyNumberFormat="1"/>
    <xf numFmtId="9" fontId="55" fillId="0" borderId="0" xfId="0" applyNumberFormat="1" applyFont="1" applyAlignment="1">
      <alignment horizontal="right" vertical="center" wrapText="1"/>
    </xf>
    <xf numFmtId="0" fontId="56" fillId="0" borderId="0" xfId="0" applyFont="1" applyAlignment="1">
      <alignment horizontal="left" vertical="center"/>
    </xf>
    <xf numFmtId="166" fontId="56" fillId="0" borderId="0" xfId="0" applyNumberFormat="1" applyFont="1" applyAlignment="1">
      <alignment horizontal="right" vertical="center" wrapText="1"/>
    </xf>
    <xf numFmtId="0" fontId="55" fillId="0" borderId="0" xfId="0" applyFont="1" applyAlignment="1">
      <alignment horizontal="left" vertical="center" wrapText="1"/>
    </xf>
  </cellXfs>
  <cellStyles count="9">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3 2" xfId="7" xr:uid="{453A3678-ADDA-43BC-AA06-00F3EE46F992}"/>
    <cellStyle name="Normal 4" xfId="5" xr:uid="{00000000-0005-0000-0000-000005000000}"/>
    <cellStyle name="Normalno 2 2" xfId="8" xr:uid="{E3AC3EAF-1DAC-4690-A4B8-7A7651633661}"/>
    <cellStyle name="Style 1" xfId="1" xr:uid="{00000000-0005-0000-0000-000006000000}"/>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TFI_1001396">
        <xs:annotation>
          <xs:documentation>Izvještaj o sveobuhvatnoj dobiti, kreditne institucije, tromjesečni</xs:documentation>
        </xs:annotation>
        <xs:all>
          <xs:element name="P1422021" type="Decimal_TD18_FD2___5" nillable="false" minOccurs="1" maxOccurs="1"/>
          <xs:element name="P1422505" type="Decimal_TD18_FD2___5" nillable="false" minOccurs="1" maxOccurs="1"/>
          <xs:element name="P1422023" type="Decimal_TD18_FD2___5" nillable="false" minOccurs="1" maxOccurs="1"/>
          <xs:element name="P1422563" type="Decimal_TD18_FD2___5" nillable="false" minOccurs="1" maxOccurs="1"/>
          <xs:element name="P1422024" type="Decimal_TD18_FD2___5" nillable="false" minOccurs="1" maxOccurs="1"/>
          <xs:element name="P1422506" type="Decimal_TD18_FD2___5" nillable="false" minOccurs="1" maxOccurs="1"/>
          <xs:element name="P1422022" type="Decimal_TD18_FD2___5" nillable="false" minOccurs="1" maxOccurs="1"/>
          <xs:element name="P1422564" type="Decimal_TD18_FD2___5" nillable="false" minOccurs="1" maxOccurs="1"/>
          <xs:element name="P1422026" type="Decimal_TD18_FD2___5" nillable="false" minOccurs="1" maxOccurs="1"/>
          <xs:element name="P1422507" type="Decimal_TD18_FD2___5" nillable="false" minOccurs="1" maxOccurs="1"/>
          <xs:element name="P1422025" type="Decimal_TD18_FD2___5" nillable="false" minOccurs="1" maxOccurs="1"/>
          <xs:element name="P1422565" type="Decimal_TD18_FD2___5" nillable="false" minOccurs="1" maxOccurs="1"/>
          <xs:element name="P1422027" type="Decimal_TD18_FD2___5" nillable="false" minOccurs="1" maxOccurs="1"/>
          <xs:element name="P1422508" type="Decimal_TD18_FD2___5" nillable="false" minOccurs="1" maxOccurs="1"/>
          <xs:element name="P1422028" type="Decimal_TD18_FD2___5" nillable="false" minOccurs="1" maxOccurs="1"/>
          <xs:element name="P1422566" type="Decimal_TD18_FD2___5" nillable="false" minOccurs="1" maxOccurs="1"/>
          <xs:element name="P1422029" type="Decimal_TD18_FD2___5" nillable="false" minOccurs="1" maxOccurs="1"/>
          <xs:element name="P1422509" type="Decimal_TD18_FD2___5" nillable="false" minOccurs="1" maxOccurs="1"/>
          <xs:element name="P1422032" type="Decimal_TD18_FD2___5" nillable="false" minOccurs="1" maxOccurs="1"/>
          <xs:element name="P1422567" type="Decimal_TD18_FD2___5" nillable="false" minOccurs="1" maxOccurs="1"/>
          <xs:element name="P1422033" type="Decimal_TD18_FD2___5" nillable="false" minOccurs="1" maxOccurs="1"/>
          <xs:element name="P1422510" type="Decimal_TD18_FD2___5" nillable="false" minOccurs="1" maxOccurs="1"/>
          <xs:element name="P1422030" type="Decimal_TD18_FD2___5" nillable="false" minOccurs="1" maxOccurs="1"/>
          <xs:element name="P1422568" type="Decimal_TD18_FD2___5" nillable="false" minOccurs="1" maxOccurs="1"/>
          <xs:element name="P1422034" type="Decimal_TD18_FD2___5" nillable="false" minOccurs="1" maxOccurs="1"/>
          <xs:element name="P1422511" type="Decimal_TD18_FD2___5" nillable="false" minOccurs="1" maxOccurs="1"/>
          <xs:element name="P1422031" type="Decimal_TD18_FD2___5" nillable="false" minOccurs="1" maxOccurs="1"/>
          <xs:element name="P1422569" type="Decimal_TD18_FD2___5" nillable="false" minOccurs="1" maxOccurs="1"/>
          <xs:element name="P1422036" type="Decimal_TD18_FD2___5" nillable="false" minOccurs="1" maxOccurs="1"/>
          <xs:element name="P1422512" type="Decimal_TD18_FD2___5" nillable="false" minOccurs="1" maxOccurs="1"/>
          <xs:element name="P1422035" type="Decimal_TD18_FD2___5" nillable="false" minOccurs="1" maxOccurs="1"/>
          <xs:element name="P1422570" type="Decimal_TD18_FD2___5" nillable="false" minOccurs="1" maxOccurs="1"/>
          <xs:element name="P1422037" type="Decimal_TD18_FD2___5" nillable="false" minOccurs="1" maxOccurs="1"/>
          <xs:element name="P1422513" type="Decimal_TD18_FD2___5" nillable="false" minOccurs="1" maxOccurs="1"/>
          <xs:element name="P1422038" type="Decimal_TD18_FD2___5" nillable="false" minOccurs="1" maxOccurs="1"/>
          <xs:element name="P1422571" type="Decimal_TD18_FD2___5" nillable="false" minOccurs="1" maxOccurs="1"/>
          <xs:element name="P1422040" type="Decimal_TD18_FD2___5" nillable="false" minOccurs="1" maxOccurs="1"/>
          <xs:element name="P1422514" type="Decimal_TD18_FD2___5" nillable="false" minOccurs="1" maxOccurs="1"/>
          <xs:element name="P1422039" type="Decimal_TD18_FD2___5" nillable="false" minOccurs="1" maxOccurs="1"/>
          <xs:element name="P1422572" type="Decimal_TD18_FD2___5" nillable="false" minOccurs="1" maxOccurs="1"/>
          <xs:element name="P1422041" type="Decimal_TD18_FD2___5" nillable="false" minOccurs="1" maxOccurs="1"/>
          <xs:element name="P1422515" type="Decimal_TD18_FD2___5" nillable="false" minOccurs="1" maxOccurs="1"/>
          <xs:element name="P1422042" type="Decimal_TD18_FD2___5" nillable="false" minOccurs="1" maxOccurs="1"/>
          <xs:element name="P1422573" type="Decimal_TD18_FD2___5" nillable="false" minOccurs="1" maxOccurs="1"/>
          <xs:element name="P1422043" type="Decimal_TD18_FD2___5" nillable="false" minOccurs="1" maxOccurs="1"/>
          <xs:element name="P1422516" type="Decimal_TD18_FD2___5" nillable="false" minOccurs="1" maxOccurs="1"/>
          <xs:element name="P1422044" type="Decimal_TD18_FD2___5" nillable="false" minOccurs="1" maxOccurs="1"/>
          <xs:element name="P1422574" type="Decimal_TD18_FD2___5" nillable="false" minOccurs="1" maxOccurs="1"/>
          <xs:element name="P1422046" type="Decimal_TD18_FD2___5" nillable="false" minOccurs="1" maxOccurs="1"/>
          <xs:element name="P1422517" type="Decimal_TD18_FD2___5" nillable="false" minOccurs="1" maxOccurs="1"/>
          <xs:element name="P1422045" type="Decimal_TD18_FD2___5" nillable="false" minOccurs="1" maxOccurs="1"/>
          <xs:element name="P1422575" type="Decimal_TD18_FD2___5" nillable="false" minOccurs="1" maxOccurs="1"/>
          <xs:element name="P1422047" type="Decimal_TD18_FD2___5" nillable="false" minOccurs="1" maxOccurs="1"/>
          <xs:element name="P1422518" type="Decimal_TD18_FD2___5" nillable="false" minOccurs="1" maxOccurs="1"/>
          <xs:element name="P1422048" type="Decimal_TD18_FD2___5" nillable="false" minOccurs="1" maxOccurs="1"/>
          <xs:element name="P1422576" type="Decimal_TD18_FD2___5" nillable="false" minOccurs="1" maxOccurs="1"/>
          <xs:element name="P1422049" type="Decimal_TD18_FD2___5" nillable="false" minOccurs="1" maxOccurs="1"/>
          <xs:element name="P1422519" type="Decimal_TD18_FD2___5" nillable="false" minOccurs="1" maxOccurs="1"/>
          <xs:element name="P1422050" type="Decimal_TD18_FD2___5" nillable="false" minOccurs="1" maxOccurs="1"/>
          <xs:element name="P1422578" type="Decimal_TD18_FD2___5" nillable="false" minOccurs="1" maxOccurs="1"/>
          <xs:element name="P1422052" type="Decimal_TD18_FD2___5" nillable="false" minOccurs="1" maxOccurs="1"/>
          <xs:element name="P1422520" type="Decimal_TD18_FD2___5" nillable="false" minOccurs="1" maxOccurs="1"/>
          <xs:element name="P1422053" type="Decimal_TD18_FD2___5" nillable="false" minOccurs="1" maxOccurs="1"/>
          <xs:element name="P1422577" type="Decimal_TD18_FD2___5" nillable="false" minOccurs="1" maxOccurs="1"/>
          <xs:element name="P1422054" type="Decimal_TD18_FD2___5" nillable="false" minOccurs="1" maxOccurs="1"/>
          <xs:element name="P1422521" type="Decimal_TD18_FD2___5" nillable="false" minOccurs="1" maxOccurs="1"/>
          <xs:element name="P1422051" type="Decimal_TD18_FD2___5" nillable="false" minOccurs="1" maxOccurs="1"/>
          <xs:element name="P1422579" type="Decimal_TD18_FD2___5" nillable="false" minOccurs="1" maxOccurs="1"/>
          <xs:element name="P1072619" type="Decimal_TD18_FD2___5" nillable="false" minOccurs="1" maxOccurs="1"/>
          <xs:element name="P1199004" type="Decimal_TD18_FD2___5" nillable="false" minOccurs="1" maxOccurs="1"/>
          <xs:element name="P1072620" type="Decimal_TD18_FD2___5" nillable="false" minOccurs="1" maxOccurs="1"/>
          <xs:element name="P1199067" type="Decimal_TD18_FD2___5" nillable="false" minOccurs="1" maxOccurs="1"/>
          <xs:element name="P1422057" type="Decimal_TD18_FD2___5" nillable="false" minOccurs="1" maxOccurs="1"/>
          <xs:element name="P1422523" type="Decimal_TD18_FD2___5" nillable="false" minOccurs="1" maxOccurs="1"/>
          <xs:element name="P1422058" type="Decimal_TD18_FD2___5" nillable="false" minOccurs="1" maxOccurs="1"/>
          <xs:element name="P1422581" type="Decimal_TD18_FD2___5" nillable="false" minOccurs="1" maxOccurs="1"/>
          <xs:element name="P1422060" type="Decimal_TD18_FD2___5" nillable="false" minOccurs="1" maxOccurs="1"/>
          <xs:element name="P1422525" type="Decimal_TD18_FD2___5" nillable="false" minOccurs="1" maxOccurs="1"/>
          <xs:element name="P1422061" type="Decimal_TD18_FD2___5" nillable="false" minOccurs="1" maxOccurs="1"/>
          <xs:element name="P1422582" type="Decimal_TD18_FD2___5" nillable="false" minOccurs="1" maxOccurs="1"/>
          <xs:element name="P1422062" type="Decimal_TD18_FD2___5" nillable="false" minOccurs="1" maxOccurs="1"/>
          <xs:element name="P1422526" type="Decimal_TD18_FD2___5" nillable="false" minOccurs="1" maxOccurs="1"/>
          <xs:element name="P1422059" type="Decimal_TD18_FD2___5" nillable="false" minOccurs="1" maxOccurs="1"/>
          <xs:element name="P1422583" type="Decimal_TD18_FD2___5" nillable="false" minOccurs="1" maxOccurs="1"/>
          <xs:element name="P1422064" type="Decimal_TD18_FD2___5" nillable="false" minOccurs="1" maxOccurs="1"/>
          <xs:element name="P1422524" type="Decimal_TD18_FD2___5" nillable="false" minOccurs="1" maxOccurs="1"/>
          <xs:element name="P1422063" type="Decimal_TD18_FD2___5" nillable="false" minOccurs="1" maxOccurs="1"/>
          <xs:element name="P1422584" type="Decimal_TD18_FD2___5" nillable="false" minOccurs="1" maxOccurs="1"/>
          <xs:element name="P1072633" type="Decimal_TD18_FD2___5" nillable="false" minOccurs="1" maxOccurs="1"/>
          <xs:element name="P1199011" type="Decimal_TD18_FD2___5" nillable="false" minOccurs="1" maxOccurs="1"/>
          <xs:element name="P1072634" type="Decimal_TD18_FD2___5" nillable="false" minOccurs="1" maxOccurs="1"/>
          <xs:element name="P1199074" type="Decimal_TD18_FD2___5" nillable="false" minOccurs="1" maxOccurs="1"/>
          <xs:element name="P1072635" type="Decimal_TD18_FD2___5" nillable="false" minOccurs="1" maxOccurs="1"/>
          <xs:element name="P1199012" type="Decimal_TD18_FD2___5" nillable="false" minOccurs="1" maxOccurs="1"/>
          <xs:element name="P1072636" type="Decimal_TD18_FD2___5" nillable="false" minOccurs="1" maxOccurs="1"/>
          <xs:element name="P1199075" type="Decimal_TD18_FD2___5" nillable="false" minOccurs="1" maxOccurs="1"/>
          <xs:element name="P1072637" type="Decimal_TD18_FD2___5" nillable="false" minOccurs="1" maxOccurs="1"/>
          <xs:element name="P1199013" type="Decimal_TD18_FD2___5" nillable="false" minOccurs="1" maxOccurs="1"/>
          <xs:element name="P1072638" type="Decimal_TD18_FD2___5" nillable="false" minOccurs="1" maxOccurs="1"/>
          <xs:element name="P1199076" type="Decimal_TD18_FD2___5" nillable="false" minOccurs="1" maxOccurs="1"/>
          <xs:element name="P1072641" type="Decimal_TD18_FD2___5" nillable="false" minOccurs="1" maxOccurs="1"/>
          <xs:element name="P1199015" type="Decimal_TD18_FD2___5" nillable="false" minOccurs="1" maxOccurs="1"/>
          <xs:element name="P1072642" type="Decimal_TD18_FD2___5" nillable="false" minOccurs="1" maxOccurs="1"/>
          <xs:element name="P1199078" type="Decimal_TD18_FD2___5" nillable="false" minOccurs="1" maxOccurs="1"/>
          <xs:element name="P1072643" type="Decimal_TD18_FD2___5" nillable="false" minOccurs="1" maxOccurs="1"/>
          <xs:element name="P1199016" type="Decimal_TD18_FD2___5" nillable="false" minOccurs="1" maxOccurs="1"/>
          <xs:element name="P1072644" type="Decimal_TD18_FD2___5" nillable="false" minOccurs="1" maxOccurs="1"/>
          <xs:element name="P1199079" type="Decimal_TD18_FD2___5" nillable="false" minOccurs="1" maxOccurs="1"/>
          <xs:element name="P1072639" type="Decimal_TD18_FD2___5" nillable="false" minOccurs="1" maxOccurs="1"/>
          <xs:element name="P1199014" type="Decimal_TD18_FD2___5" nillable="false" minOccurs="1" maxOccurs="1"/>
          <xs:element name="P1072640" type="Decimal_TD18_FD2___5" nillable="false" minOccurs="1" maxOccurs="1"/>
          <xs:element name="P1199077" type="Decimal_TD18_FD2___5" nillable="false" minOccurs="1" maxOccurs="1"/>
          <xs:element name="P1072645" type="Decimal_TD18_FD2___5" nillable="false" minOccurs="1" maxOccurs="1"/>
          <xs:element name="P1199017" type="Decimal_TD18_FD2___5" nillable="false" minOccurs="1" maxOccurs="1"/>
          <xs:element name="P1072646" type="Decimal_TD18_FD2___5" nillable="false" minOccurs="1" maxOccurs="1"/>
          <xs:element name="P1199080" type="Decimal_TD18_FD2___5" nillable="false" minOccurs="1" maxOccurs="1"/>
          <xs:element name="P1072647" type="Decimal_TD18_FD2___5" nillable="false" minOccurs="1" maxOccurs="1"/>
          <xs:element name="P1199018" type="Decimal_TD18_FD2___5" nillable="false" minOccurs="1" maxOccurs="1"/>
          <xs:element name="P1072648" type="Decimal_TD18_FD2___5" nillable="false" minOccurs="1" maxOccurs="1"/>
          <xs:element name="P1199081" type="Decimal_TD18_FD2___5" nillable="false" minOccurs="1" maxOccurs="1"/>
          <xs:element name="P1072649" type="Decimal_TD18_FD2___5" nillable="false" minOccurs="1" maxOccurs="1"/>
          <xs:element name="P1199019" type="Decimal_TD18_FD2___5" nillable="false" minOccurs="1" maxOccurs="1"/>
          <xs:element name="P1072650" type="Decimal_TD18_FD2___5" nillable="false" minOccurs="1" maxOccurs="1"/>
          <xs:element name="P1199082" type="Decimal_TD18_FD2___5" nillable="false" minOccurs="1" maxOccurs="1"/>
          <xs:element name="P1072651" type="Decimal_TD18_FD2___5" nillable="false" minOccurs="1" maxOccurs="1"/>
          <xs:element name="P1199020" type="Decimal_TD18_FD2___5" nillable="false" minOccurs="1" maxOccurs="1"/>
          <xs:element name="P1072652" type="Decimal_TD18_FD2___5" nillable="false" minOccurs="1" maxOccurs="1"/>
          <xs:element name="P1199083" type="Decimal_TD18_FD2___5" nillable="false" minOccurs="1" maxOccurs="1"/>
          <xs:element name="P1072653" type="Decimal_TD18_FD2___5" nillable="false" minOccurs="1" maxOccurs="1"/>
          <xs:element name="P1199021" type="Decimal_TD18_FD2___5" nillable="false" minOccurs="1" maxOccurs="1"/>
          <xs:element name="P1072654" type="Decimal_TD18_FD2___5" nillable="false" minOccurs="1" maxOccurs="1"/>
          <xs:element name="P1199084" type="Decimal_TD18_FD2___5" nillable="false" minOccurs="1" maxOccurs="1"/>
          <xs:element name="P1072655" type="Decimal_TD18_FD2___5" nillable="false" minOccurs="1" maxOccurs="1"/>
          <xs:element name="P1199022" type="Decimal_TD18_FD2___5" nillable="false" minOccurs="1" maxOccurs="1"/>
          <xs:element name="P1072656" type="Decimal_TD18_FD2___5" nillable="false" minOccurs="1" maxOccurs="1"/>
          <xs:element name="P1199085" type="Decimal_TD18_FD2___5" nillable="false" minOccurs="1" maxOccurs="1"/>
          <xs:element name="P1072657" type="Decimal_TD18_FD2___5" nillable="false" minOccurs="1" maxOccurs="1"/>
          <xs:element name="P1199023" type="Decimal_TD18_FD2___5" nillable="false" minOccurs="1" maxOccurs="1"/>
          <xs:element name="P1072658" type="Decimal_TD18_FD2___5" nillable="false" minOccurs="1" maxOccurs="1"/>
          <xs:element name="P1199086" type="Decimal_TD18_FD2___5" nillable="false" minOccurs="1" maxOccurs="1"/>
          <xs:element name="P1072659" type="Decimal_TD18_FD2___5" nillable="false" minOccurs="1" maxOccurs="1"/>
          <xs:element name="P1199024" type="Decimal_TD18_FD2___5" nillable="false" minOccurs="1" maxOccurs="1"/>
          <xs:element name="P1072660" type="Decimal_TD18_FD2___5" nillable="false" minOccurs="1" maxOccurs="1"/>
          <xs:element name="P1199087" type="Decimal_TD18_FD2___5" nillable="false" minOccurs="1" maxOccurs="1"/>
          <xs:element name="P1072661" type="Decimal_TD18_FD2___5" nillable="false" minOccurs="1" maxOccurs="1"/>
          <xs:element name="P1199025" type="Decimal_TD18_FD2___5" nillable="false" minOccurs="1" maxOccurs="1"/>
          <xs:element name="P1072662" type="Decimal_TD18_FD2___5" nillable="false" minOccurs="1" maxOccurs="1"/>
          <xs:element name="P1199088" type="Decimal_TD18_FD2___5" nillable="false" minOccurs="1" maxOccurs="1"/>
          <xs:element name="P1072663" type="Decimal_TD18_FD2___5" nillable="false" minOccurs="1" maxOccurs="1"/>
          <xs:element name="P1199026" type="Decimal_TD18_FD2___5" nillable="false" minOccurs="1" maxOccurs="1"/>
          <xs:element name="P1072664" type="Decimal_TD18_FD2___5" nillable="false" minOccurs="1" maxOccurs="1"/>
          <xs:element name="P1199089" type="Decimal_TD18_FD2___5" nillable="false" minOccurs="1" maxOccurs="1"/>
          <xs:element name="P1072665" type="Decimal_TD18_FD2___5" nillable="false" minOccurs="1" maxOccurs="1"/>
          <xs:element name="P1199027" type="Decimal_TD18_FD2___5" nillable="false" minOccurs="1" maxOccurs="1"/>
          <xs:element name="P1072666" type="Decimal_TD18_FD2___5" nillable="false" minOccurs="1" maxOccurs="1"/>
          <xs:element name="P1199090" type="Decimal_TD18_FD2___5" nillable="false" minOccurs="1" maxOccurs="1"/>
          <xs:element name="P1072667" type="Decimal_TD18_FD2___5" nillable="false" minOccurs="1" maxOccurs="1"/>
          <xs:element name="P1199028" type="Decimal_TD18_FD2___5" nillable="false" minOccurs="1" maxOccurs="1"/>
          <xs:element name="P1072668" type="Decimal_TD18_FD2___5" nillable="false" minOccurs="1" maxOccurs="1"/>
          <xs:element name="P1199091" type="Decimal_TD18_FD2___5" nillable="false" minOccurs="1" maxOccurs="1"/>
          <xs:element name="P1072669" type="Decimal_TD18_FD2___5" nillable="false" minOccurs="1" maxOccurs="1"/>
          <xs:element name="P1199029" type="Decimal_TD18_FD2___5" nillable="false" minOccurs="1" maxOccurs="1"/>
          <xs:element name="P1072670" type="Decimal_TD18_FD2___5" nillable="false" minOccurs="1" maxOccurs="1"/>
          <xs:element name="P1199092" type="Decimal_TD18_FD2___5" nillable="false" minOccurs="1" maxOccurs="1"/>
          <xs:element name="P1072671" type="Decimal_TD18_FD2___5" nillable="false" minOccurs="1" maxOccurs="1"/>
          <xs:element name="P1199030" type="Decimal_TD18_FD2___5" nillable="false" minOccurs="1" maxOccurs="1"/>
          <xs:element name="P1072672" type="Decimal_TD18_FD2___5" nillable="false" minOccurs="1" maxOccurs="1"/>
          <xs:element name="P1199093" type="Decimal_TD18_FD2___5" nillable="false" minOccurs="1" maxOccurs="1"/>
          <xs:element name="P1072673" type="Decimal_TD18_FD2___5" nillable="false" minOccurs="1" maxOccurs="1"/>
          <xs:element name="P1199031" type="Decimal_TD18_FD2___5" nillable="false" minOccurs="1" maxOccurs="1"/>
          <xs:element name="P1072674" type="Decimal_TD18_FD2___5" nillable="false" minOccurs="1" maxOccurs="1"/>
          <xs:element name="P1199094" type="Decimal_TD18_FD2___5" nillable="false" minOccurs="1" maxOccurs="1"/>
          <xs:element name="P1072675" type="Decimal_TD18_FD2___5" nillable="false" minOccurs="1" maxOccurs="1"/>
          <xs:element name="P1199032" type="Decimal_TD18_FD2___5" nillable="false" minOccurs="1" maxOccurs="1"/>
          <xs:element name="P1072676" type="Decimal_TD18_FD2___5" nillable="false" minOccurs="1" maxOccurs="1"/>
          <xs:element name="P1199095" type="Decimal_TD18_FD2___5" nillable="false" minOccurs="1" maxOccurs="1"/>
          <xs:element name="P1072677" type="Decimal_TD18_FD2___5" nillable="false" minOccurs="1" maxOccurs="1"/>
          <xs:element name="P1199033" type="Decimal_TD18_FD2___5" nillable="false" minOccurs="1" maxOccurs="1"/>
          <xs:element name="P1072678" type="Decimal_TD18_FD2___5" nillable="false" minOccurs="1" maxOccurs="1"/>
          <xs:element name="P1199096" type="Decimal_TD18_FD2___5" nillable="false" minOccurs="1" maxOccurs="1"/>
          <xs:element name="P1072679" type="Decimal_TD18_FD2___5" nillable="false" minOccurs="1" maxOccurs="1"/>
          <xs:element name="P1199034" type="Decimal_TD18_FD2___5" nillable="false" minOccurs="1" maxOccurs="1"/>
          <xs:element name="P1072680" type="Decimal_TD18_FD2___5" nillable="false" minOccurs="1" maxOccurs="1"/>
          <xs:element name="P1199097" type="Decimal_TD18_FD2___5" nillable="false" minOccurs="1" maxOccurs="1"/>
          <xs:element name="P1072681" type="Decimal_TD18_FD2___5" nillable="false" minOccurs="1" maxOccurs="1"/>
          <xs:element name="P1199035" type="Decimal_TD18_FD2___5" nillable="false" minOccurs="1" maxOccurs="1"/>
          <xs:element name="P1072682" type="Decimal_TD18_FD2___5" nillable="false" minOccurs="1" maxOccurs="1"/>
          <xs:element name="P1199098" type="Decimal_TD18_FD2___5" nillable="false" minOccurs="1" maxOccurs="1"/>
          <xs:element name="P1072683" type="Decimal_TD18_FD2___5" nillable="false" minOccurs="1" maxOccurs="1"/>
          <xs:element name="P1199036" type="Decimal_TD18_FD2___5" nillable="false" minOccurs="1" maxOccurs="1"/>
          <xs:element name="P1072684" type="Decimal_TD18_FD2___5" nillable="false" minOccurs="1" maxOccurs="1"/>
          <xs:element name="P1199099" type="Decimal_TD18_FD2___5" nillable="false" minOccurs="1" maxOccurs="1"/>
          <xs:element name="P1072685" type="Decimal_TD18_FD2___5" nillable="false" minOccurs="1" maxOccurs="1"/>
          <xs:element name="P1199037" type="Decimal_TD18_FD2___5" nillable="false" minOccurs="1" maxOccurs="1"/>
          <xs:element name="P1072686" type="Decimal_TD18_FD2___5" nillable="false" minOccurs="1" maxOccurs="1"/>
          <xs:element name="P1199100" type="Decimal_TD18_FD2___5" nillable="false" minOccurs="1" maxOccurs="1"/>
          <xs:element name="P1072687" type="Decimal_TD18_FD2___5" nillable="false" minOccurs="1" maxOccurs="1"/>
          <xs:element name="P1199038" type="Decimal_TD18_FD2___5" nillable="false" minOccurs="1" maxOccurs="1"/>
          <xs:element name="P1072688" type="Decimal_TD18_FD2___5" nillable="false" minOccurs="1" maxOccurs="1"/>
          <xs:element name="P1199101" type="Decimal_TD18_FD2___5" nillable="false" minOccurs="1" maxOccurs="1"/>
          <xs:element name="P1072689" type="Decimal_TD18_FD2___5" nillable="false" minOccurs="1" maxOccurs="1"/>
          <xs:element name="P1199039" type="Decimal_TD18_FD2___5" nillable="false" minOccurs="1" maxOccurs="1"/>
          <xs:element name="P1072690" type="Decimal_TD18_FD2___5" nillable="false" minOccurs="1" maxOccurs="1"/>
          <xs:element name="P1199102" type="Decimal_TD18_FD2___5" nillable="false" minOccurs="1" maxOccurs="1"/>
          <xs:element name="P1072691" type="Decimal_TD18_FD2___5" nillable="false" minOccurs="1" maxOccurs="1"/>
          <xs:element name="P1199040" type="Decimal_TD18_FD2___5" nillable="false" minOccurs="1" maxOccurs="1"/>
          <xs:element name="P1072692" type="Decimal_TD18_FD2___5" nillable="false" minOccurs="1" maxOccurs="1"/>
          <xs:element name="P1199103" type="Decimal_TD18_FD2___5" nillable="false" minOccurs="1" maxOccurs="1"/>
          <xs:element name="P1072693" type="Decimal_TD18_FD2___5" nillable="false" minOccurs="1" maxOccurs="1"/>
          <xs:element name="P1199041" type="Decimal_TD18_FD2___5" nillable="false" minOccurs="1" maxOccurs="1"/>
          <xs:element name="P1072694" type="Decimal_TD18_FD2___5" nillable="false" minOccurs="1" maxOccurs="1"/>
          <xs:element name="P1199104" type="Decimal_TD18_FD2___5" nillable="false" minOccurs="1" maxOccurs="1"/>
          <xs:element name="P1072695" type="Decimal_TD18_FD2___5" nillable="false" minOccurs="1" maxOccurs="1"/>
          <xs:element name="P1199042" type="Decimal_TD18_FD2___5" nillable="false" minOccurs="1" maxOccurs="1"/>
          <xs:element name="P1072696" type="Decimal_TD18_FD2___5" nillable="false" minOccurs="1" maxOccurs="1"/>
          <xs:element name="P1199105" type="Decimal_TD18_FD2___5" nillable="false" minOccurs="1" maxOccurs="1"/>
          <xs:element name="P1072697" type="Decimal_TD18_FD2___5" nillable="false" minOccurs="1" maxOccurs="1"/>
          <xs:element name="P1199043" type="Decimal_TD18_FD2___5" nillable="false" minOccurs="1" maxOccurs="1"/>
          <xs:element name="P1072698" type="Decimal_TD18_FD2___5" nillable="false" minOccurs="1" maxOccurs="1"/>
          <xs:element name="P1199106" type="Decimal_TD18_FD2___5" nillable="false" minOccurs="1" maxOccurs="1"/>
          <xs:element name="P1072699" type="Decimal_TD18_FD2___5" nillable="false" minOccurs="1" maxOccurs="1"/>
          <xs:element name="P1199044" type="Decimal_TD18_FD2___5" nillable="false" minOccurs="1" maxOccurs="1"/>
          <xs:element name="P1072700" type="Decimal_TD18_FD2___5" nillable="false" minOccurs="1" maxOccurs="1"/>
          <xs:element name="P1199107" type="Decimal_TD18_FD2___5" nillable="false" minOccurs="1" maxOccurs="1"/>
          <xs:element name="P1072701" type="Decimal_TD18_FD2___5" nillable="false" minOccurs="1" maxOccurs="1"/>
          <xs:element name="P1199045" type="Decimal_TD18_FD2___5" nillable="false" minOccurs="1" maxOccurs="1"/>
          <xs:element name="P1072702" type="Decimal_TD18_FD2___5" nillable="false" minOccurs="1" maxOccurs="1"/>
          <xs:element name="P1199108" type="Decimal_TD18_FD2___5" nillable="false" minOccurs="1" maxOccurs="1"/>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element name="TFI-IZD-KI">
        <xs:complexType>
          <xs:sequence>
            <xs:element name="Izvjesce" type="FormType_Izvjesce" minOccurs="1" maxOccurs="1"/>
            <xs:element name="IFP-KI-E_1001380" type="FormType_IFP-KI-E_1001380" minOccurs="1" maxOccurs="1"/>
            <xs:element name="ISD-KI-TFI_1001396" type="FormType_ISD-KI-TFI_1001396" minOccurs="1" maxOccurs="1"/>
            <xs:element name="IPK-KI-E_1000962" type="FormType_IPK-KI-E_1000962" minOccurs="1" maxOccurs="1"/>
            <xs:element name="INT-E_1000961" type="FormType_INT-E_1000961" minOccurs="1" maxOccurs="1"/>
          </xs:sequence>
        </xs:complexType>
      </xs:element>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ilje&#353;ke%20uz%20TFI-KI%2030.06.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lje&#353;ke%20segmenti%2006%20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baciti u word"/>
      <sheetName val="rdg i bilanca"/>
      <sheetName val="vanbilančna"/>
      <sheetName val="Sheet3"/>
      <sheetName val="ikb upiti"/>
      <sheetName val="RDG"/>
      <sheetName val="bilanca"/>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anca 06 2026 SEGMENTI"/>
      <sheetName val="rdg 06 2026 SEGMENTI"/>
      <sheetName val="kadrovi"/>
      <sheetName val="rezervacije"/>
      <sheetName val="izvanbilančna"/>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7FAFD6-6908-4E04-8FCB-FC5249FA2BFA}" r="E6" connectionId="0">
    <xmlCellPr id="1" xr6:uid="{C3D2FF7F-7311-4A2F-87B6-4041E6DF39F4}" uniqueName="Godina">
      <xmlPr mapId="1" xpath="/TFI-IZD-KI/Izvjesce/Godina" xmlDataType="integer"/>
    </xmlCellPr>
  </singleXmlCell>
  <singleXmlCell id="2" xr6:uid="{21B71427-54DE-421F-847E-261A955CE588}" r="E8" connectionId="0">
    <xmlCellPr id="1" xr6:uid="{F029A8D0-7B28-488C-A6DA-35719AAD92D6}" uniqueName="Period">
      <xmlPr mapId="1" xpath="/TFI-IZD-KI/Izvjesce/Period" xmlDataType="integer"/>
    </xmlCellPr>
  </singleXmlCell>
  <singleXmlCell id="3" xr6:uid="{8C5B233A-E109-46E2-9694-130A4EA810F6}" r="C17" connectionId="0">
    <xmlCellPr id="1" xr6:uid="{BA9C22A4-5986-449F-9A9C-305B47C1EC97}" uniqueName="sif_ust">
      <xmlPr mapId="1" xpath="/TFI-IZD-KI/Izvjesce/sif_ust" xmlDataType="string"/>
    </xmlCellPr>
  </singleXmlCell>
  <singleXmlCell id="4" xr6:uid="{9966F2E4-C7BE-4077-BB39-5410381B2A8E}" r="C31" connectionId="0">
    <xmlCellPr id="1" xr6:uid="{929EF093-D2A1-45B9-AB34-BE371973FAE3}" uniqueName="AtribIzv">
      <xmlPr mapId="1"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1EBF406C-91E9-4A73-8A55-02F69A6AE6E2}" r="H8" connectionId="0">
    <xmlCellPr id="1" xr6:uid="{01C4C1EC-2EBE-49AF-9567-F1E815A71B8E}" uniqueName="P1421036">
      <xmlPr mapId="1" xpath="/TFI-IZD-KI/IFP-KI-E_1001380/P1421036" xmlDataType="decimal"/>
    </xmlCellPr>
  </singleXmlCell>
  <singleXmlCell id="6" xr6:uid="{9A6D6D08-42D5-4C13-8599-4FC098650311}" r="I8" connectionId="0">
    <xmlCellPr id="1" xr6:uid="{4C1F2668-41AA-4FE2-8DF4-90B297D7D0E5}" uniqueName="P1421037">
      <xmlPr mapId="1" xpath="/TFI-IZD-KI/IFP-KI-E_1001380/P1421037" xmlDataType="decimal"/>
    </xmlCellPr>
  </singleXmlCell>
  <singleXmlCell id="7" xr6:uid="{66920262-E544-4F65-8380-8276928284A0}" r="H9" connectionId="0">
    <xmlCellPr id="1" xr6:uid="{8B423F81-C665-4892-B64B-BA836933AFA6}" uniqueName="P1421039">
      <xmlPr mapId="1" xpath="/TFI-IZD-KI/IFP-KI-E_1001380/P1421039" xmlDataType="decimal"/>
    </xmlCellPr>
  </singleXmlCell>
  <singleXmlCell id="8" xr6:uid="{9737BFE7-3C55-4A94-A338-E42ABCCDC429}" r="I9" connectionId="0">
    <xmlCellPr id="1" xr6:uid="{3B4D96B6-0681-41C3-A308-87CDB3B51C63}" uniqueName="P1421038">
      <xmlPr mapId="1" xpath="/TFI-IZD-KI/IFP-KI-E_1001380/P1421038" xmlDataType="decimal"/>
    </xmlCellPr>
  </singleXmlCell>
  <singleXmlCell id="9" xr6:uid="{210D80E9-A1FA-4BAE-BE88-69EDBDFD74EE}" r="H10" connectionId="0">
    <xmlCellPr id="1" xr6:uid="{81B6B8DD-E02A-4FEF-B133-BF9BFC18F2A1}" uniqueName="P1421040">
      <xmlPr mapId="1" xpath="/TFI-IZD-KI/IFP-KI-E_1001380/P1421040" xmlDataType="decimal"/>
    </xmlCellPr>
  </singleXmlCell>
  <singleXmlCell id="10" xr6:uid="{7B9F8519-F6F8-4076-BBBE-E8FF48504F78}" r="I10" connectionId="0">
    <xmlCellPr id="1" xr6:uid="{F749C8C3-DCF1-46AC-AA24-B2E84F22DD57}" uniqueName="P1421041">
      <xmlPr mapId="1" xpath="/TFI-IZD-KI/IFP-KI-E_1001380/P1421041" xmlDataType="decimal"/>
    </xmlCellPr>
  </singleXmlCell>
  <singleXmlCell id="11" xr6:uid="{FA8E6E2D-BB29-4068-8492-E57DEACF2D63}" r="H11" connectionId="0">
    <xmlCellPr id="1" xr6:uid="{9C2C5854-D1B5-4C2E-89F5-5456E9EF591B}" uniqueName="P1421043">
      <xmlPr mapId="1" xpath="/TFI-IZD-KI/IFP-KI-E_1001380/P1421043" xmlDataType="decimal"/>
    </xmlCellPr>
  </singleXmlCell>
  <singleXmlCell id="12" xr6:uid="{F0392471-053C-4A74-ACE7-8D55A5BFF9C8}" r="I11" connectionId="0">
    <xmlCellPr id="1" xr6:uid="{3078F3DB-7FF4-4140-A806-396584CB8DB4}" uniqueName="P1421042">
      <xmlPr mapId="1" xpath="/TFI-IZD-KI/IFP-KI-E_1001380/P1421042" xmlDataType="decimal"/>
    </xmlCellPr>
  </singleXmlCell>
  <singleXmlCell id="13" xr6:uid="{3064C6BC-BBB0-48EB-A37C-5CBA59B3F7FC}" r="H12" connectionId="0">
    <xmlCellPr id="1" xr6:uid="{BE0AF133-5012-4A66-ADD1-E0D3E62339A9}" uniqueName="P1421044">
      <xmlPr mapId="1" xpath="/TFI-IZD-KI/IFP-KI-E_1001380/P1421044" xmlDataType="decimal"/>
    </xmlCellPr>
  </singleXmlCell>
  <singleXmlCell id="14" xr6:uid="{E882F71F-C733-440C-A3AD-D47B723189EA}" r="I12" connectionId="0">
    <xmlCellPr id="1" xr6:uid="{CAF6C5D4-710B-48E3-B67B-0F26BD1727E0}" uniqueName="P1421045">
      <xmlPr mapId="1" xpath="/TFI-IZD-KI/IFP-KI-E_1001380/P1421045" xmlDataType="decimal"/>
    </xmlCellPr>
  </singleXmlCell>
  <singleXmlCell id="15" xr6:uid="{F7546986-5667-4EB3-82FA-41F5367EB249}" r="H13" connectionId="0">
    <xmlCellPr id="1" xr6:uid="{2B5FA08D-28AE-487F-AB6D-4E7008810FF2}" uniqueName="P1421047">
      <xmlPr mapId="1" xpath="/TFI-IZD-KI/IFP-KI-E_1001380/P1421047" xmlDataType="decimal"/>
    </xmlCellPr>
  </singleXmlCell>
  <singleXmlCell id="16" xr6:uid="{AFC42368-33A3-438A-963D-BB6BFCB670A5}" r="I13" connectionId="0">
    <xmlCellPr id="1" xr6:uid="{2C85EED1-74CA-49AC-A87F-D1FAACD2D667}" uniqueName="P1421046">
      <xmlPr mapId="1" xpath="/TFI-IZD-KI/IFP-KI-E_1001380/P1421046" xmlDataType="decimal"/>
    </xmlCellPr>
  </singleXmlCell>
  <singleXmlCell id="17" xr6:uid="{804AEDBD-76BE-4C1B-BB7F-E67DE0E05C8B}" r="H14" connectionId="0">
    <xmlCellPr id="1" xr6:uid="{426DB29C-1B79-434B-83BF-1B1AB981B9DB}" uniqueName="P1421048">
      <xmlPr mapId="1" xpath="/TFI-IZD-KI/IFP-KI-E_1001380/P1421048" xmlDataType="decimal"/>
    </xmlCellPr>
  </singleXmlCell>
  <singleXmlCell id="18" xr6:uid="{870924DD-7DC5-483A-9305-B1F3FC357323}" r="I14" connectionId="0">
    <xmlCellPr id="1" xr6:uid="{D7080140-FFDD-4BE9-B202-B1F1EA64A14A}" uniqueName="P1421049">
      <xmlPr mapId="1" xpath="/TFI-IZD-KI/IFP-KI-E_1001380/P1421049" xmlDataType="decimal"/>
    </xmlCellPr>
  </singleXmlCell>
  <singleXmlCell id="19" xr6:uid="{4A9D899C-15CF-41F6-874A-5CD3C38D4474}" r="H15" connectionId="0">
    <xmlCellPr id="1" xr6:uid="{DDB6A642-36A0-4FF4-9FB0-7F71A1C0545F}" uniqueName="P1421051">
      <xmlPr mapId="1" xpath="/TFI-IZD-KI/IFP-KI-E_1001380/P1421051" xmlDataType="decimal"/>
    </xmlCellPr>
  </singleXmlCell>
  <singleXmlCell id="20" xr6:uid="{2423768F-0226-43EE-94B6-77A94B56E06F}" r="I15" connectionId="0">
    <xmlCellPr id="1" xr6:uid="{9616D4DE-9C19-4BB2-BA71-0752A8954EBD}" uniqueName="P1421050">
      <xmlPr mapId="1" xpath="/TFI-IZD-KI/IFP-KI-E_1001380/P1421050" xmlDataType="decimal"/>
    </xmlCellPr>
  </singleXmlCell>
  <singleXmlCell id="21" xr6:uid="{DDA9FB83-B7FE-498A-9557-3C8A6CAB11EA}" r="H16" connectionId="0">
    <xmlCellPr id="1" xr6:uid="{0995300D-5B8F-45AF-9AC7-5AB6152B3ACB}" uniqueName="P1421052">
      <xmlPr mapId="1" xpath="/TFI-IZD-KI/IFP-KI-E_1001380/P1421052" xmlDataType="decimal"/>
    </xmlCellPr>
  </singleXmlCell>
  <singleXmlCell id="22" xr6:uid="{04494CC3-DD58-45DF-85F4-E29139723F2A}" r="I16" connectionId="0">
    <xmlCellPr id="1" xr6:uid="{01E0642A-6690-44A1-8907-990E41FC44C9}" uniqueName="P1421053">
      <xmlPr mapId="1" xpath="/TFI-IZD-KI/IFP-KI-E_1001380/P1421053" xmlDataType="decimal"/>
    </xmlCellPr>
  </singleXmlCell>
  <singleXmlCell id="23" xr6:uid="{6A3E7D62-4C57-426F-A2B3-C6E738C6C8C5}" r="H17" connectionId="0">
    <xmlCellPr id="1" xr6:uid="{66C070D6-CC0A-4926-A640-3C50C8867336}" uniqueName="P1421055">
      <xmlPr mapId="1" xpath="/TFI-IZD-KI/IFP-KI-E_1001380/P1421055" xmlDataType="decimal"/>
    </xmlCellPr>
  </singleXmlCell>
  <singleXmlCell id="24" xr6:uid="{9271B002-9333-436A-B0E6-35927A4A37ED}" r="I17" connectionId="0">
    <xmlCellPr id="1" xr6:uid="{6BA88943-346C-4AA6-979A-440A11D898BA}" uniqueName="P1421054">
      <xmlPr mapId="1" xpath="/TFI-IZD-KI/IFP-KI-E_1001380/P1421054" xmlDataType="decimal"/>
    </xmlCellPr>
  </singleXmlCell>
  <singleXmlCell id="25" xr6:uid="{757175A0-C0FE-4DC0-9223-50F73B54EBB1}" r="H18" connectionId="0">
    <xmlCellPr id="1" xr6:uid="{12DE256D-8C70-4FC4-BDCB-06A9AB45EDA8}" uniqueName="P1421059">
      <xmlPr mapId="1" xpath="/TFI-IZD-KI/IFP-KI-E_1001380/P1421059" xmlDataType="decimal"/>
    </xmlCellPr>
  </singleXmlCell>
  <singleXmlCell id="26" xr6:uid="{FFC8A390-CF1C-40A1-A614-EB27EB69B26D}" r="I18" connectionId="0">
    <xmlCellPr id="1" xr6:uid="{F08E496C-69E3-4C53-B21E-92DFC3AF2C6C}" uniqueName="P1421058">
      <xmlPr mapId="1" xpath="/TFI-IZD-KI/IFP-KI-E_1001380/P1421058" xmlDataType="decimal"/>
    </xmlCellPr>
  </singleXmlCell>
  <singleXmlCell id="27" xr6:uid="{FCE22F9F-C883-450D-8A2B-0F73C00B71D0}" r="H19" connectionId="0">
    <xmlCellPr id="1" xr6:uid="{A52AC26C-E34C-415F-9CA5-00C2A1024D9A}" uniqueName="P1421057">
      <xmlPr mapId="1" xpath="/TFI-IZD-KI/IFP-KI-E_1001380/P1421057" xmlDataType="decimal"/>
    </xmlCellPr>
  </singleXmlCell>
  <singleXmlCell id="28" xr6:uid="{D84EEA97-C9BD-4597-A827-C0BE5C6DDE5C}" r="I19" connectionId="0">
    <xmlCellPr id="1" xr6:uid="{5BB3F9C4-5C3C-405F-A200-8360245E5678}" uniqueName="P1421056">
      <xmlPr mapId="1" xpath="/TFI-IZD-KI/IFP-KI-E_1001380/P1421056" xmlDataType="decimal"/>
    </xmlCellPr>
  </singleXmlCell>
  <singleXmlCell id="29" xr6:uid="{67072F98-6E39-48E2-B80C-C44191C779B9}" r="H20" connectionId="0">
    <xmlCellPr id="1" xr6:uid="{4A66F2FA-6A47-482E-867F-05F9123A6C4A}" uniqueName="P1421069">
      <xmlPr mapId="1" xpath="/TFI-IZD-KI/IFP-KI-E_1001380/P1421069" xmlDataType="decimal"/>
    </xmlCellPr>
  </singleXmlCell>
  <singleXmlCell id="30" xr6:uid="{6C0F4839-C021-4018-BBF7-2C05D72DCF24}" r="I20" connectionId="0">
    <xmlCellPr id="1" xr6:uid="{A9FCB0D2-7A77-4173-B736-B0788B17E027}" uniqueName="P1421060">
      <xmlPr mapId="1" xpath="/TFI-IZD-KI/IFP-KI-E_1001380/P1421060" xmlDataType="decimal"/>
    </xmlCellPr>
  </singleXmlCell>
  <singleXmlCell id="31" xr6:uid="{5BB7B9D4-5223-441B-AC52-D53749550025}" r="H21" connectionId="0">
    <xmlCellPr id="1" xr6:uid="{A5CA39B7-50E4-469D-9737-AFA7EC6F029A}" uniqueName="P1421063">
      <xmlPr mapId="1" xpath="/TFI-IZD-KI/IFP-KI-E_1001380/P1421063" xmlDataType="decimal"/>
    </xmlCellPr>
  </singleXmlCell>
  <singleXmlCell id="32" xr6:uid="{8BB39BC0-2FD9-45F4-AB22-38B3CB700FFD}" r="I21" connectionId="0">
    <xmlCellPr id="1" xr6:uid="{E6CFB666-F734-4FAE-B02D-4C70001BD74C}" uniqueName="P1421066">
      <xmlPr mapId="1" xpath="/TFI-IZD-KI/IFP-KI-E_1001380/P1421066" xmlDataType="decimal"/>
    </xmlCellPr>
  </singleXmlCell>
  <singleXmlCell id="33" xr6:uid="{36028CC8-AD8A-499A-8C4C-A544356B9EC5}" r="H22" connectionId="0">
    <xmlCellPr id="1" xr6:uid="{FD678F4C-FC74-4FB5-95BE-21808B6865A5}" uniqueName="P1071493">
      <xmlPr mapId="1" xpath="/TFI-IZD-KI/IFP-KI-E_1001380/P1071493" xmlDataType="decimal"/>
    </xmlCellPr>
  </singleXmlCell>
  <singleXmlCell id="34" xr6:uid="{6507D327-28A6-4F01-9757-A2C8A0DC6E12}" r="I22" connectionId="0">
    <xmlCellPr id="1" xr6:uid="{79931676-0AA8-43D8-9448-2D9DF3C2D6A3}" uniqueName="P1071494">
      <xmlPr mapId="1" xpath="/TFI-IZD-KI/IFP-KI-E_1001380/P1071494" xmlDataType="decimal"/>
    </xmlCellPr>
  </singleXmlCell>
  <singleXmlCell id="35" xr6:uid="{FE5CF2A4-146E-4F60-AC53-BAFC6908E123}" r="H23" connectionId="0">
    <xmlCellPr id="1" xr6:uid="{54157CF0-DE2A-4AF4-8F59-2C9FA301204A}" uniqueName="P1071491">
      <xmlPr mapId="1" xpath="/TFI-IZD-KI/IFP-KI-E_1001380/P1071491" xmlDataType="decimal"/>
    </xmlCellPr>
  </singleXmlCell>
  <singleXmlCell id="36" xr6:uid="{B8609BAC-8840-4BAE-AFA2-21B0CE643FCE}" r="I23" connectionId="0">
    <xmlCellPr id="1" xr6:uid="{F6CDCE1D-BA69-4103-9554-EEE1F2B461A6}" uniqueName="P1071492">
      <xmlPr mapId="1" xpath="/TFI-IZD-KI/IFP-KI-E_1001380/P1071492" xmlDataType="decimal"/>
    </xmlCellPr>
  </singleXmlCell>
  <singleXmlCell id="37" xr6:uid="{621AE8D0-C2DD-4B47-A1A9-462426C40DD8}" r="H24" connectionId="0">
    <xmlCellPr id="1" xr6:uid="{B8C35350-310D-4EB8-9C02-5ED31E32C4B5}" uniqueName="P1421070">
      <xmlPr mapId="1" xpath="/TFI-IZD-KI/IFP-KI-E_1001380/P1421070" xmlDataType="decimal"/>
    </xmlCellPr>
  </singleXmlCell>
  <singleXmlCell id="38" xr6:uid="{92E75D6D-EE41-43CB-BF3A-741974A7750A}" r="I24" connectionId="0">
    <xmlCellPr id="1" xr6:uid="{A23679D3-C130-420D-9C92-F283EF968F70}" uniqueName="P1421062">
      <xmlPr mapId="1" xpath="/TFI-IZD-KI/IFP-KI-E_1001380/P1421062" xmlDataType="decimal"/>
    </xmlCellPr>
  </singleXmlCell>
  <singleXmlCell id="39" xr6:uid="{EBBA4B2C-8C47-498A-BB0D-D16E2951C95E}" r="H25" connectionId="0">
    <xmlCellPr id="1" xr6:uid="{DE9C2CE2-57C3-4990-81BC-5C806697BB63}" uniqueName="P1421065">
      <xmlPr mapId="1" xpath="/TFI-IZD-KI/IFP-KI-E_1001380/P1421065" xmlDataType="decimal"/>
    </xmlCellPr>
  </singleXmlCell>
  <singleXmlCell id="40" xr6:uid="{8862784E-6116-4F24-A081-1E03B656B13D}" r="I25" connectionId="0">
    <xmlCellPr id="1" xr6:uid="{A5DFC367-C591-4773-B791-9FC4BEA2A28B}" uniqueName="P1421068">
      <xmlPr mapId="1" xpath="/TFI-IZD-KI/IFP-KI-E_1001380/P1421068" xmlDataType="decimal"/>
    </xmlCellPr>
  </singleXmlCell>
  <singleXmlCell id="41" xr6:uid="{6B8E6B12-FF0B-4158-8BB2-36049D134794}" r="H26" connectionId="0">
    <xmlCellPr id="1" xr6:uid="{81B5027A-3A33-41F3-9081-F02375FD427A}" uniqueName="P1071495">
      <xmlPr mapId="1" xpath="/TFI-IZD-KI/IFP-KI-E_1001380/P1071495" xmlDataType="decimal"/>
    </xmlCellPr>
  </singleXmlCell>
  <singleXmlCell id="42" xr6:uid="{8C765A77-62D1-4EB3-A0D5-D53FC6953E70}" r="I26" connectionId="0">
    <xmlCellPr id="1" xr6:uid="{1CFB0E5A-6BDB-43CB-8ED2-155E9494F9B3}" uniqueName="P1071496">
      <xmlPr mapId="1" xpath="/TFI-IZD-KI/IFP-KI-E_1001380/P1071496" xmlDataType="decimal"/>
    </xmlCellPr>
  </singleXmlCell>
  <singleXmlCell id="43" xr6:uid="{D2260861-B7F9-4FC7-8AE7-4926E54D1042}" r="H27" connectionId="0">
    <xmlCellPr id="1" xr6:uid="{EB7A648B-7BF6-406C-BC6F-133A9C52E47C}" uniqueName="P1421074">
      <xmlPr mapId="1" xpath="/TFI-IZD-KI/IFP-KI-E_1001380/P1421074" xmlDataType="decimal"/>
    </xmlCellPr>
  </singleXmlCell>
  <singleXmlCell id="44" xr6:uid="{4AAA3CDD-2153-481E-86C2-2C1B7511B594}" r="I27" connectionId="0">
    <xmlCellPr id="1" xr6:uid="{5E039AD2-F9D8-4A52-9132-D1F5EA27879D}" uniqueName="P1421075">
      <xmlPr mapId="1" xpath="/TFI-IZD-KI/IFP-KI-E_1001380/P1421075" xmlDataType="decimal"/>
    </xmlCellPr>
  </singleXmlCell>
  <singleXmlCell id="45" xr6:uid="{15A755B2-E7D6-406F-AF02-EDB8A49D0601}" r="H28" connectionId="0">
    <xmlCellPr id="1" xr6:uid="{1D6F1DB6-943B-4D54-ABEB-AE21945B1AF1}" uniqueName="P1421077">
      <xmlPr mapId="1" xpath="/TFI-IZD-KI/IFP-KI-E_1001380/P1421077" xmlDataType="decimal"/>
    </xmlCellPr>
  </singleXmlCell>
  <singleXmlCell id="46" xr6:uid="{7481A4B0-DC14-45C0-B44E-2948ED10F047}" r="I28" connectionId="0">
    <xmlCellPr id="1" xr6:uid="{1C0F4403-87B5-4C56-9DA2-DFF9DD26DB1F}" uniqueName="P1421076">
      <xmlPr mapId="1" xpath="/TFI-IZD-KI/IFP-KI-E_1001380/P1421076" xmlDataType="decimal"/>
    </xmlCellPr>
  </singleXmlCell>
  <singleXmlCell id="47" xr6:uid="{C20A545E-25B4-4459-8D16-62BE18F384B0}" r="H29" connectionId="0">
    <xmlCellPr id="1" xr6:uid="{62D27C21-3472-4D5C-988F-F63BE2425997}" uniqueName="P1071497">
      <xmlPr mapId="1" xpath="/TFI-IZD-KI/IFP-KI-E_1001380/P1071497" xmlDataType="decimal"/>
    </xmlCellPr>
  </singleXmlCell>
  <singleXmlCell id="48" xr6:uid="{FF5CB87F-1A43-4753-96E2-B35858BD5C0D}" r="I29" connectionId="0">
    <xmlCellPr id="1" xr6:uid="{024AF02C-AC28-4EF2-BD53-87E3923DA35F}" uniqueName="P1071498">
      <xmlPr mapId="1" xpath="/TFI-IZD-KI/IFP-KI-E_1001380/P1071498" xmlDataType="decimal"/>
    </xmlCellPr>
  </singleXmlCell>
  <singleXmlCell id="49" xr6:uid="{3766959A-DD8D-415B-A4FE-BEB81895E22B}" r="H30" connectionId="0">
    <xmlCellPr id="1" xr6:uid="{18151A22-0FAF-4FC4-9E80-5B3C4B796DE5}" uniqueName="P1421081">
      <xmlPr mapId="1" xpath="/TFI-IZD-KI/IFP-KI-E_1001380/P1421081" xmlDataType="decimal"/>
    </xmlCellPr>
  </singleXmlCell>
  <singleXmlCell id="50" xr6:uid="{6E7F5E76-BF05-4896-8AB5-A441E125B4A0}" r="I30" connectionId="0">
    <xmlCellPr id="1" xr6:uid="{F679535C-692D-4597-B75C-56CED0983F72}" uniqueName="P1421080">
      <xmlPr mapId="1" xpath="/TFI-IZD-KI/IFP-KI-E_1001380/P1421080" xmlDataType="decimal"/>
    </xmlCellPr>
  </singleXmlCell>
  <singleXmlCell id="51" xr6:uid="{8DF603E1-0CC0-49B3-A1A9-475DBF44F488}" r="H31" connectionId="0">
    <xmlCellPr id="1" xr6:uid="{2F6E5233-FC7A-4D9F-A14C-56ECB6E21602}" uniqueName="P1071499">
      <xmlPr mapId="1" xpath="/TFI-IZD-KI/IFP-KI-E_1001380/P1071499" xmlDataType="decimal"/>
    </xmlCellPr>
  </singleXmlCell>
  <singleXmlCell id="52" xr6:uid="{EE518AB0-2B62-467A-8FC7-B45506EA946A}" r="I31" connectionId="0">
    <xmlCellPr id="1" xr6:uid="{B252FD7B-36F5-44E1-9247-D600E6F3C4DD}" uniqueName="P1071500">
      <xmlPr mapId="1" xpath="/TFI-IZD-KI/IFP-KI-E_1001380/P1071500" xmlDataType="decimal"/>
    </xmlCellPr>
  </singleXmlCell>
  <singleXmlCell id="53" xr6:uid="{DDFAD177-3652-47AF-9423-FB4A2206CFFF}" r="H32" connectionId="0">
    <xmlCellPr id="1" xr6:uid="{9B3A12E6-1645-400E-A215-9316347B6C61}" uniqueName="P1071501">
      <xmlPr mapId="1" xpath="/TFI-IZD-KI/IFP-KI-E_1001380/P1071501" xmlDataType="decimal"/>
    </xmlCellPr>
  </singleXmlCell>
  <singleXmlCell id="54" xr6:uid="{2FF7DC07-9F06-4F89-9FA5-2BF5485E6EB2}" r="I32" connectionId="0">
    <xmlCellPr id="1" xr6:uid="{B71FE0F9-13E2-4436-AB55-4020B9DA1D14}" uniqueName="P1071502">
      <xmlPr mapId="1" xpath="/TFI-IZD-KI/IFP-KI-E_1001380/P1071502" xmlDataType="decimal"/>
    </xmlCellPr>
  </singleXmlCell>
  <singleXmlCell id="55" xr6:uid="{A01760A9-8674-4F82-BB55-3F6E97B45AD7}" r="H34" connectionId="0">
    <xmlCellPr id="1" xr6:uid="{0CF54716-9C97-4F65-A492-78BFCD44EAAE}" uniqueName="P1421089">
      <xmlPr mapId="1" xpath="/TFI-IZD-KI/IFP-KI-E_1001380/P1421089" xmlDataType="decimal"/>
    </xmlCellPr>
  </singleXmlCell>
  <singleXmlCell id="56" xr6:uid="{B3CF64DF-53AE-4E68-A1E5-2D0C65BEB8B3}" r="I34" connectionId="0">
    <xmlCellPr id="1" xr6:uid="{CF0EB6B9-E671-41EC-A5B8-5C0946AE9264}" uniqueName="P1421088">
      <xmlPr mapId="1" xpath="/TFI-IZD-KI/IFP-KI-E_1001380/P1421088" xmlDataType="decimal"/>
    </xmlCellPr>
  </singleXmlCell>
  <singleXmlCell id="57" xr6:uid="{716FEF5F-0DC3-4CF4-8B04-E8BE70D3F9C0}" r="H35" connectionId="0">
    <xmlCellPr id="1" xr6:uid="{D2EB452F-3ECC-40CF-B523-00464E226E7D}" uniqueName="P1421090">
      <xmlPr mapId="1" xpath="/TFI-IZD-KI/IFP-KI-E_1001380/P1421090" xmlDataType="decimal"/>
    </xmlCellPr>
  </singleXmlCell>
  <singleXmlCell id="58" xr6:uid="{0AC6ACD3-E53A-4B2D-AB8C-432B6AD8BCA7}" r="I35" connectionId="0">
    <xmlCellPr id="1" xr6:uid="{BCEBB30B-F6DA-4A3C-92B8-6E23EA80188B}" uniqueName="P1421091">
      <xmlPr mapId="1" xpath="/TFI-IZD-KI/IFP-KI-E_1001380/P1421091" xmlDataType="decimal"/>
    </xmlCellPr>
  </singleXmlCell>
  <singleXmlCell id="59" xr6:uid="{1ABF43D3-C005-43DA-96F0-6A8AB84CD148}" r="H36" connectionId="0">
    <xmlCellPr id="1" xr6:uid="{20AA1E62-671B-40CF-BCAE-EEDD6E844F6B}" uniqueName="P1421093">
      <xmlPr mapId="1" xpath="/TFI-IZD-KI/IFP-KI-E_1001380/P1421093" xmlDataType="decimal"/>
    </xmlCellPr>
  </singleXmlCell>
  <singleXmlCell id="60" xr6:uid="{08A98573-B77A-43C6-85CE-E6D6CA0CDD0A}" r="I36" connectionId="0">
    <xmlCellPr id="1" xr6:uid="{4E0E6BBB-57B1-4E18-8E5E-3E44ED22B1C7}" uniqueName="P1421092">
      <xmlPr mapId="1" xpath="/TFI-IZD-KI/IFP-KI-E_1001380/P1421092" xmlDataType="decimal"/>
    </xmlCellPr>
  </singleXmlCell>
  <singleXmlCell id="61" xr6:uid="{9B7807A6-5842-4876-B0D5-671B8F397C6D}" r="H37" connectionId="0">
    <xmlCellPr id="1" xr6:uid="{86A06D70-6306-4066-A82F-E8A197D821DD}" uniqueName="P1421094">
      <xmlPr mapId="1" xpath="/TFI-IZD-KI/IFP-KI-E_1001380/P1421094" xmlDataType="decimal"/>
    </xmlCellPr>
  </singleXmlCell>
  <singleXmlCell id="62" xr6:uid="{3ECC27CD-377E-48B4-9FDC-2E3E37E8AD2D}" r="I37" connectionId="0">
    <xmlCellPr id="1" xr6:uid="{3E95B807-8285-4EC7-A654-A26A9ABAA3A2}" uniqueName="P1421095">
      <xmlPr mapId="1" xpath="/TFI-IZD-KI/IFP-KI-E_1001380/P1421095" xmlDataType="decimal"/>
    </xmlCellPr>
  </singleXmlCell>
  <singleXmlCell id="63" xr6:uid="{41223A63-D184-4322-A350-3C3B465457CF}" r="H38" connectionId="0">
    <xmlCellPr id="1" xr6:uid="{453BBECD-A6D0-4A34-8704-B1D8ABFCFD8B}" uniqueName="P1421097">
      <xmlPr mapId="1" xpath="/TFI-IZD-KI/IFP-KI-E_1001380/P1421097" xmlDataType="decimal"/>
    </xmlCellPr>
  </singleXmlCell>
  <singleXmlCell id="64" xr6:uid="{7F7AD7A3-9551-4AEE-AD3F-8B9CFEE4B227}" r="I38" connectionId="0">
    <xmlCellPr id="1" xr6:uid="{C1FE742A-7580-47C7-9D24-92EA2C5CB706}" uniqueName="P1421096">
      <xmlPr mapId="1" xpath="/TFI-IZD-KI/IFP-KI-E_1001380/P1421096" xmlDataType="decimal"/>
    </xmlCellPr>
  </singleXmlCell>
  <singleXmlCell id="65" xr6:uid="{428C348E-6C4E-4B73-9FBC-112ED454A5AC}" r="H39" connectionId="0">
    <xmlCellPr id="1" xr6:uid="{A4A1C83D-0EB6-4516-AA9A-0379792C45A6}" uniqueName="P1421098">
      <xmlPr mapId="1" xpath="/TFI-IZD-KI/IFP-KI-E_1001380/P1421098" xmlDataType="decimal"/>
    </xmlCellPr>
  </singleXmlCell>
  <singleXmlCell id="66" xr6:uid="{AF1E2215-3845-47E2-9832-594DFBB3707D}" r="I39" connectionId="0">
    <xmlCellPr id="1" xr6:uid="{0BA34846-CAE8-4611-ADB9-7392C49716FC}" uniqueName="P1421099">
      <xmlPr mapId="1" xpath="/TFI-IZD-KI/IFP-KI-E_1001380/P1421099" xmlDataType="decimal"/>
    </xmlCellPr>
  </singleXmlCell>
  <singleXmlCell id="67" xr6:uid="{EB34212B-1CEE-43D1-8A8C-8019DCEE5FD4}" r="H40" connectionId="0">
    <xmlCellPr id="1" xr6:uid="{807E0E3F-172E-44FC-B54B-3EF5E46CEBF6}" uniqueName="P1421102">
      <xmlPr mapId="1" xpath="/TFI-IZD-KI/IFP-KI-E_1001380/P1421102" xmlDataType="decimal"/>
    </xmlCellPr>
  </singleXmlCell>
  <singleXmlCell id="68" xr6:uid="{26A4661B-6B17-4833-84B9-ECF7D91F7709}" r="I40" connectionId="0">
    <xmlCellPr id="1" xr6:uid="{7DFFE100-19C8-46A4-A968-072E484C85C1}" uniqueName="P1421100">
      <xmlPr mapId="1" xpath="/TFI-IZD-KI/IFP-KI-E_1001380/P1421100" xmlDataType="decimal"/>
    </xmlCellPr>
  </singleXmlCell>
  <singleXmlCell id="69" xr6:uid="{47EE9053-7A6F-47CD-B24C-4563C8DA410A}" r="H41" connectionId="0">
    <xmlCellPr id="1" xr6:uid="{7B5ED44C-9E7B-4A62-A0E7-BC7A2FF9DFEC}" uniqueName="P1421106">
      <xmlPr mapId="1" xpath="/TFI-IZD-KI/IFP-KI-E_1001380/P1421106" xmlDataType="decimal"/>
    </xmlCellPr>
  </singleXmlCell>
  <singleXmlCell id="70" xr6:uid="{638AE941-DC18-4082-9986-FC2B0235D723}" r="I41" connectionId="0">
    <xmlCellPr id="1" xr6:uid="{38886ABB-4DD6-4B93-A9AA-9D96B5476BCF}" uniqueName="P1421104">
      <xmlPr mapId="1" xpath="/TFI-IZD-KI/IFP-KI-E_1001380/P1421104" xmlDataType="decimal"/>
    </xmlCellPr>
  </singleXmlCell>
  <singleXmlCell id="71" xr6:uid="{614C998B-9AF3-4ADF-B0C5-16366A7BF7C0}" r="H42" connectionId="0">
    <xmlCellPr id="1" xr6:uid="{1E97EE94-ED50-47A7-B3E2-D2C7B2B01608}" uniqueName="P1421107">
      <xmlPr mapId="1" xpath="/TFI-IZD-KI/IFP-KI-E_1001380/P1421107" xmlDataType="decimal"/>
    </xmlCellPr>
  </singleXmlCell>
  <singleXmlCell id="72" xr6:uid="{6A37D410-6AFA-4988-AD25-68A69E91E767}" r="I42" connectionId="0">
    <xmlCellPr id="1" xr6:uid="{B54B9881-128E-4359-8544-C1C42F25E365}" uniqueName="P1421105">
      <xmlPr mapId="1" xpath="/TFI-IZD-KI/IFP-KI-E_1001380/P1421105" xmlDataType="decimal"/>
    </xmlCellPr>
  </singleXmlCell>
  <singleXmlCell id="73" xr6:uid="{6B939892-5383-4CCF-9943-49B3A3938266}" r="H43" connectionId="0">
    <xmlCellPr id="1" xr6:uid="{337F7A4F-75A0-465D-9859-C00D5D96FBA0}" uniqueName="P1421103">
      <xmlPr mapId="1" xpath="/TFI-IZD-KI/IFP-KI-E_1001380/P1421103" xmlDataType="decimal"/>
    </xmlCellPr>
  </singleXmlCell>
  <singleXmlCell id="74" xr6:uid="{4A4614D1-8E1D-4E40-89BA-5D487367B642}" r="I43" connectionId="0">
    <xmlCellPr id="1" xr6:uid="{81E1F830-9D9C-43E1-825A-9A8D710937AB}" uniqueName="P1421101">
      <xmlPr mapId="1" xpath="/TFI-IZD-KI/IFP-KI-E_1001380/P1421101" xmlDataType="decimal"/>
    </xmlCellPr>
  </singleXmlCell>
  <singleXmlCell id="75" xr6:uid="{B0DF4AC3-9ED6-432B-843B-263C64282119}" r="H44" connectionId="0">
    <xmlCellPr id="1" xr6:uid="{3F53850B-CD93-4F03-B30E-6E10C7D5DAAB}" uniqueName="P1071511">
      <xmlPr mapId="1" xpath="/TFI-IZD-KI/IFP-KI-E_1001380/P1071511" xmlDataType="decimal"/>
    </xmlCellPr>
  </singleXmlCell>
  <singleXmlCell id="76" xr6:uid="{C014ABC4-E280-4C0E-ACF8-976E246AAD09}" r="I44" connectionId="0">
    <xmlCellPr id="1" xr6:uid="{4CE55E84-523C-4E73-B8D3-48E2DC144A63}" uniqueName="P1071512">
      <xmlPr mapId="1" xpath="/TFI-IZD-KI/IFP-KI-E_1001380/P1071512" xmlDataType="decimal"/>
    </xmlCellPr>
  </singleXmlCell>
  <singleXmlCell id="77" xr6:uid="{ED597D3C-0EAA-4E97-8503-1BB4A94A081A}" r="H45" connectionId="0">
    <xmlCellPr id="1" xr6:uid="{8A5B82BD-4392-404A-A0FB-5FA625C5122D}" uniqueName="P1071541">
      <xmlPr mapId="1" xpath="/TFI-IZD-KI/IFP-KI-E_1001380/P1071541" xmlDataType="decimal"/>
    </xmlCellPr>
  </singleXmlCell>
  <singleXmlCell id="78" xr6:uid="{AADA3CD8-A234-496E-AC4E-80E54AEB1815}" r="I45" connectionId="0">
    <xmlCellPr id="1" xr6:uid="{488430A9-E072-4935-A6BC-8D07E290BA53}" uniqueName="P1071542">
      <xmlPr mapId="1" xpath="/TFI-IZD-KI/IFP-KI-E_1001380/P1071542" xmlDataType="decimal"/>
    </xmlCellPr>
  </singleXmlCell>
  <singleXmlCell id="79" xr6:uid="{14CB48CE-4113-4F3F-99F8-FE8597F6442D}" r="H46" connectionId="0">
    <xmlCellPr id="1" xr6:uid="{059B9897-B5E2-4F3C-9F70-65CA42E40828}" uniqueName="P1421120">
      <xmlPr mapId="1" xpath="/TFI-IZD-KI/IFP-KI-E_1001380/P1421120" xmlDataType="decimal"/>
    </xmlCellPr>
  </singleXmlCell>
  <singleXmlCell id="80" xr6:uid="{D686DF71-6EA3-4180-A2AE-926015DBB622}" r="I46" connectionId="0">
    <xmlCellPr id="1" xr6:uid="{214CA654-E191-45AC-8A25-AD962B08B001}" uniqueName="P1421116">
      <xmlPr mapId="1" xpath="/TFI-IZD-KI/IFP-KI-E_1001380/P1421116" xmlDataType="decimal"/>
    </xmlCellPr>
  </singleXmlCell>
  <singleXmlCell id="81" xr6:uid="{AB4397E7-E4D2-4CE5-985F-201AFBBA7957}" r="H47" connectionId="0">
    <xmlCellPr id="1" xr6:uid="{A71A3AFB-4C61-44BB-92BE-FB20D7FB324C}" uniqueName="P1071535">
      <xmlPr mapId="1" xpath="/TFI-IZD-KI/IFP-KI-E_1001380/P1071535" xmlDataType="decimal"/>
    </xmlCellPr>
  </singleXmlCell>
  <singleXmlCell id="82" xr6:uid="{2A1776DD-140C-497D-A284-AA5B36320BD4}" r="I47" connectionId="0">
    <xmlCellPr id="1" xr6:uid="{7E1F6145-3850-4481-8407-535B03F74491}" uniqueName="P1071536">
      <xmlPr mapId="1" xpath="/TFI-IZD-KI/IFP-KI-E_1001380/P1071536" xmlDataType="decimal"/>
    </xmlCellPr>
  </singleXmlCell>
  <singleXmlCell id="83" xr6:uid="{0FCC886F-B73F-45ED-9914-B257C1BFD21C}" r="H48" connectionId="0">
    <xmlCellPr id="1" xr6:uid="{3DB78A38-8466-4EBA-B3E3-2535C4821F8A}" uniqueName="P1421122">
      <xmlPr mapId="1" xpath="/TFI-IZD-KI/IFP-KI-E_1001380/P1421122" xmlDataType="decimal"/>
    </xmlCellPr>
  </singleXmlCell>
  <singleXmlCell id="84" xr6:uid="{BC07F3A0-56B5-4313-92E1-9B3E85BF0B0A}" r="I48" connectionId="0">
    <xmlCellPr id="1" xr6:uid="{A17A8BCE-A507-455A-8D49-D57AF2D02A47}" uniqueName="P1421123">
      <xmlPr mapId="1" xpath="/TFI-IZD-KI/IFP-KI-E_1001380/P1421123" xmlDataType="decimal"/>
    </xmlCellPr>
  </singleXmlCell>
  <singleXmlCell id="85" xr6:uid="{FDA5756C-4729-4F5D-A7DA-9587C1714C8F}" r="H49" connectionId="0">
    <xmlCellPr id="1" xr6:uid="{607977E8-6E13-4587-AC9B-A043619B7A26}" uniqueName="P1421124">
      <xmlPr mapId="1" xpath="/TFI-IZD-KI/IFP-KI-E_1001380/P1421124" xmlDataType="decimal"/>
    </xmlCellPr>
  </singleXmlCell>
  <singleXmlCell id="86" xr6:uid="{5299F260-F883-49DF-BC06-6F51E210E771}" r="I49" connectionId="0">
    <xmlCellPr id="1" xr6:uid="{74D1E598-DD10-4BE1-BA6B-F9095F080606}" uniqueName="P1421112">
      <xmlPr mapId="1" xpath="/TFI-IZD-KI/IFP-KI-E_1001380/P1421112" xmlDataType="decimal"/>
    </xmlCellPr>
  </singleXmlCell>
  <singleXmlCell id="87" xr6:uid="{E0CDDA92-FB98-45F3-9F12-19EE17CCA9E8}" r="H50" connectionId="0">
    <xmlCellPr id="1" xr6:uid="{0ADCF671-EB10-48CC-BA75-9E19FBD4D632}" uniqueName="P1071537">
      <xmlPr mapId="1" xpath="/TFI-IZD-KI/IFP-KI-E_1001380/P1071537" xmlDataType="decimal"/>
    </xmlCellPr>
  </singleXmlCell>
  <singleXmlCell id="88" xr6:uid="{FBA35858-01CA-488F-8264-4816C7395B2B}" r="I50" connectionId="0">
    <xmlCellPr id="1" xr6:uid="{B3C5C442-41FE-4FFB-B462-3DBB9869ECCE}" uniqueName="P1071538">
      <xmlPr mapId="1" xpath="/TFI-IZD-KI/IFP-KI-E_1001380/P1071538" xmlDataType="decimal"/>
    </xmlCellPr>
  </singleXmlCell>
  <singleXmlCell id="89" xr6:uid="{4E85836C-4680-4BA2-92BC-91C06E41B692}" r="H51" connectionId="0">
    <xmlCellPr id="1" xr6:uid="{DA6CF2A6-30D4-44B0-A6D3-9E417E2679AC}" uniqueName="P1421126">
      <xmlPr mapId="1" xpath="/TFI-IZD-KI/IFP-KI-E_1001380/P1421126" xmlDataType="decimal"/>
    </xmlCellPr>
  </singleXmlCell>
  <singleXmlCell id="90" xr6:uid="{8F13AEAA-4DB3-432D-B7A7-5634774389BD}" r="I51" connectionId="0">
    <xmlCellPr id="1" xr6:uid="{E9F21295-F5E2-4C7D-88F2-1BB023291B2C}" uniqueName="P1421113">
      <xmlPr mapId="1" xpath="/TFI-IZD-KI/IFP-KI-E_1001380/P1421113" xmlDataType="decimal"/>
    </xmlCellPr>
  </singleXmlCell>
  <singleXmlCell id="91" xr6:uid="{3CF2A1BB-6D6C-4625-8780-B4ED48AD5829}" r="H52" connectionId="0">
    <xmlCellPr id="1" xr6:uid="{17C773C4-9226-46EF-8887-1F5C43DC1496}" uniqueName="P1421127">
      <xmlPr mapId="1" xpath="/TFI-IZD-KI/IFP-KI-E_1001380/P1421127" xmlDataType="decimal"/>
    </xmlCellPr>
  </singleXmlCell>
  <singleXmlCell id="92" xr6:uid="{7B105773-7027-491C-BA76-57086113F748}" r="I52" connectionId="0">
    <xmlCellPr id="1" xr6:uid="{517D0C03-16D6-4163-BAB6-5B3D258AA213}" uniqueName="P1421117">
      <xmlPr mapId="1" xpath="/TFI-IZD-KI/IFP-KI-E_1001380/P1421117" xmlDataType="decimal"/>
    </xmlCellPr>
  </singleXmlCell>
  <singleXmlCell id="93" xr6:uid="{9ADD3C4B-4E0C-44B2-B688-EE036B486A3A}" r="H53" connectionId="0">
    <xmlCellPr id="1" xr6:uid="{6F1721C5-D8F9-4438-B365-272137281D34}" uniqueName="P1071543">
      <xmlPr mapId="1" xpath="/TFI-IZD-KI/IFP-KI-E_1001380/P1071543" xmlDataType="decimal"/>
    </xmlCellPr>
  </singleXmlCell>
  <singleXmlCell id="94" xr6:uid="{07495649-3963-45AB-88CE-78D414B566D0}" r="I53" connectionId="0">
    <xmlCellPr id="1" xr6:uid="{1C4DC1CE-F20D-4045-B24C-D60A3276BA0D}" uniqueName="P1071544">
      <xmlPr mapId="1" xpath="/TFI-IZD-KI/IFP-KI-E_1001380/P1071544" xmlDataType="decimal"/>
    </xmlCellPr>
  </singleXmlCell>
  <singleXmlCell id="95" xr6:uid="{8D0F8D7A-D8B2-4FD0-A914-7DF7227539A4}" r="H54" connectionId="0">
    <xmlCellPr id="1" xr6:uid="{2F0F2D36-1861-463B-A347-06A462C08F12}" uniqueName="P1421114">
      <xmlPr mapId="1" xpath="/TFI-IZD-KI/IFP-KI-E_1001380/P1421114" xmlDataType="decimal"/>
    </xmlCellPr>
  </singleXmlCell>
  <singleXmlCell id="96" xr6:uid="{F222A3D8-45E1-4F43-892F-40C68D7F8F7A}" r="I54" connectionId="0">
    <xmlCellPr id="1" xr6:uid="{AB56680C-F048-4E57-8A01-1097382B182E}" uniqueName="P1421118">
      <xmlPr mapId="1" xpath="/TFI-IZD-KI/IFP-KI-E_1001380/P1421118" xmlDataType="decimal"/>
    </xmlCellPr>
  </singleXmlCell>
  <singleXmlCell id="97" xr6:uid="{91CF9893-59FE-4466-9959-BCCE0B8882FA}" r="H55" connectionId="0">
    <xmlCellPr id="1" xr6:uid="{6473A964-7A4F-48BD-92A4-DA16ED967C2F}" uniqueName="P1071547">
      <xmlPr mapId="1" xpath="/TFI-IZD-KI/IFP-KI-E_1001380/P1071547" xmlDataType="decimal"/>
    </xmlCellPr>
  </singleXmlCell>
  <singleXmlCell id="98" xr6:uid="{E5D5BF7D-AA39-49A0-9301-DF11061C2CCC}" r="I55" connectionId="0">
    <xmlCellPr id="1" xr6:uid="{722CFF16-8164-4AB6-98AF-867650E0CE4F}" uniqueName="P1071548">
      <xmlPr mapId="1" xpath="/TFI-IZD-KI/IFP-KI-E_1001380/P1071548" xmlDataType="decimal"/>
    </xmlCellPr>
  </singleXmlCell>
  <singleXmlCell id="99" xr6:uid="{26137BB2-6988-4719-8BD0-3EFF02299C08}" r="H56" connectionId="0">
    <xmlCellPr id="1" xr6:uid="{EE1981CA-3CBB-4E4B-B1DE-462439085929}" uniqueName="P1421134">
      <xmlPr mapId="1" xpath="/TFI-IZD-KI/IFP-KI-E_1001380/P1421134" xmlDataType="decimal"/>
    </xmlCellPr>
  </singleXmlCell>
  <singleXmlCell id="100" xr6:uid="{CED9B04B-DDA0-4F26-BC43-103626A6F51B}" r="I56" connectionId="0">
    <xmlCellPr id="1" xr6:uid="{CA9C495C-CD6C-4DA3-A3EF-D1E7BDEF7DA5}" uniqueName="P1421135">
      <xmlPr mapId="1" xpath="/TFI-IZD-KI/IFP-KI-E_1001380/P1421135" xmlDataType="decimal"/>
    </xmlCellPr>
  </singleXmlCell>
  <singleXmlCell id="101" xr6:uid="{240940F0-3B2F-4D3D-B721-DD95659B7F33}" r="H57" connectionId="0">
    <xmlCellPr id="1" xr6:uid="{6E287E1E-7C39-47B0-B3A6-A078B4215CA9}" uniqueName="P1421133">
      <xmlPr mapId="1" xpath="/TFI-IZD-KI/IFP-KI-E_1001380/P1421133" xmlDataType="decimal"/>
    </xmlCellPr>
  </singleXmlCell>
  <singleXmlCell id="102" xr6:uid="{939E86E9-FB4B-4B1F-8173-88DB01DFD4E9}" r="I57" connectionId="0">
    <xmlCellPr id="1" xr6:uid="{0387386E-BF80-4EA6-B630-EAF93A9CFD69}" uniqueName="P1421132">
      <xmlPr mapId="1" xpath="/TFI-IZD-KI/IFP-KI-E_1001380/P1421132" xmlDataType="decimal"/>
    </xmlCellPr>
  </singleXmlCell>
  <singleXmlCell id="103" xr6:uid="{9E2FF5C7-1844-49B6-8EEE-757528D9B9EF}" r="H58" connectionId="0">
    <xmlCellPr id="1" xr6:uid="{D2688921-FF28-441E-BDD7-788A04A3046E}" uniqueName="P1421136">
      <xmlPr mapId="1" xpath="/TFI-IZD-KI/IFP-KI-E_1001380/P1421136" xmlDataType="decimal"/>
    </xmlCellPr>
  </singleXmlCell>
  <singleXmlCell id="104" xr6:uid="{0AFB3AD8-8443-45C3-9AE0-81280A74F20B}" r="I58" connectionId="0">
    <xmlCellPr id="1" xr6:uid="{38BC0BB8-5004-4FD8-88FD-AD919D62148F}" uniqueName="P1421137">
      <xmlPr mapId="1" xpath="/TFI-IZD-KI/IFP-KI-E_1001380/P1421137" xmlDataType="decimal"/>
    </xmlCellPr>
  </singleXmlCell>
  <singleXmlCell id="105" xr6:uid="{681E36C1-A9BA-4047-B2C8-4B793C2A2889}" r="H59" connectionId="0">
    <xmlCellPr id="1" xr6:uid="{ABB47CDE-5FF3-4C4C-9249-3E0C8B9E6687}" uniqueName="P1421139">
      <xmlPr mapId="1" xpath="/TFI-IZD-KI/IFP-KI-E_1001380/P1421139" xmlDataType="decimal"/>
    </xmlCellPr>
  </singleXmlCell>
  <singleXmlCell id="106" xr6:uid="{A1D1294A-B083-4AE4-A082-C70A04B964DF}" r="I59" connectionId="0">
    <xmlCellPr id="1" xr6:uid="{437C977B-4F91-4F52-9579-30BD04729F2D}" uniqueName="P1421138">
      <xmlPr mapId="1" xpath="/TFI-IZD-KI/IFP-KI-E_1001380/P1421138" xmlDataType="decimal"/>
    </xmlCellPr>
  </singleXmlCell>
  <singleXmlCell id="107" xr6:uid="{1DBFDD93-A8DE-4FDA-A795-D6E0FF95B768}" r="H60" connectionId="0">
    <xmlCellPr id="1" xr6:uid="{002A40C8-845F-48E3-9342-EE750ACD0C12}" uniqueName="P1421141">
      <xmlPr mapId="1" xpath="/TFI-IZD-KI/IFP-KI-E_1001380/P1421141" xmlDataType="decimal"/>
    </xmlCellPr>
  </singleXmlCell>
  <singleXmlCell id="108" xr6:uid="{2DF2B0E5-637E-46D3-ADC1-E56B09845A63}" r="I60" connectionId="0">
    <xmlCellPr id="1" xr6:uid="{7D6244F1-7F8B-4127-AE6C-B568520C323D}" uniqueName="P1421140">
      <xmlPr mapId="1" xpath="/TFI-IZD-KI/IFP-KI-E_1001380/P1421140" xmlDataType="decimal"/>
    </xmlCellPr>
  </singleXmlCell>
  <singleXmlCell id="109" xr6:uid="{A167B0C4-DBAA-436C-A7A4-A09A28ED403D}" r="H61" connectionId="0">
    <xmlCellPr id="1" xr6:uid="{D21FF4E8-662A-4618-AF5D-BE70481A98DD}" uniqueName="P1421142">
      <xmlPr mapId="1" xpath="/TFI-IZD-KI/IFP-KI-E_1001380/P1421142" xmlDataType="decimal"/>
    </xmlCellPr>
  </singleXmlCell>
  <singleXmlCell id="110" xr6:uid="{E8AA4CD3-B0D3-4FC3-9434-163A30C35DB2}" r="I61" connectionId="0">
    <xmlCellPr id="1" xr6:uid="{1C7EB2B5-A890-41E4-91B5-1B09DCFC14B7}" uniqueName="P1421143">
      <xmlPr mapId="1" xpath="/TFI-IZD-KI/IFP-KI-E_1001380/P1421143" xmlDataType="decimal"/>
    </xmlCellPr>
  </singleXmlCell>
  <singleXmlCell id="111" xr6:uid="{D4E56EF1-837F-453F-9C0F-A809077546D2}" r="H62" connectionId="0">
    <xmlCellPr id="1" xr6:uid="{39C5CFE3-F454-47C7-B411-54741B8FC1E8}" uniqueName="P1421147">
      <xmlPr mapId="1" xpath="/TFI-IZD-KI/IFP-KI-E_1001380/P1421147" xmlDataType="decimal"/>
    </xmlCellPr>
  </singleXmlCell>
  <singleXmlCell id="112" xr6:uid="{82DBC9BD-658F-4703-940A-7540C2FDBFFC}" r="I62" connectionId="0">
    <xmlCellPr id="1" xr6:uid="{962C4427-7734-4E81-A7B9-85FBA849B996}" uniqueName="P1421144">
      <xmlPr mapId="1" xpath="/TFI-IZD-KI/IFP-KI-E_1001380/P1421144" xmlDataType="decimal"/>
    </xmlCellPr>
  </singleXmlCell>
  <singleXmlCell id="113" xr6:uid="{5A2D198C-37C8-4765-89D6-395C03AABDE6}" r="H63" connectionId="0">
    <xmlCellPr id="1" xr6:uid="{163AF041-101D-4AE3-9C42-F063AAB3E2BB}" uniqueName="P1421146">
      <xmlPr mapId="1" xpath="/TFI-IZD-KI/IFP-KI-E_1001380/P1421146" xmlDataType="decimal"/>
    </xmlCellPr>
  </singleXmlCell>
  <singleXmlCell id="114" xr6:uid="{E9BD609A-61E0-436B-B631-D48A21636E37}" r="I63" connectionId="0">
    <xmlCellPr id="1" xr6:uid="{38C90C52-4834-47B1-8CE6-65397D1412A6}" uniqueName="P1421145">
      <xmlPr mapId="1" xpath="/TFI-IZD-KI/IFP-KI-E_1001380/P1421145" xmlDataType="decimal"/>
    </xmlCellPr>
  </singleXmlCell>
  <singleXmlCell id="115" xr6:uid="{080D8D09-33AD-4714-8991-9A13A9E7ACF9}" r="H64" connectionId="0">
    <xmlCellPr id="1" xr6:uid="{CCF29030-22D0-4369-9414-25CAEF8C03A8}" uniqueName="P1421148">
      <xmlPr mapId="1" xpath="/TFI-IZD-KI/IFP-KI-E_1001380/P1421148" xmlDataType="decimal"/>
    </xmlCellPr>
  </singleXmlCell>
  <singleXmlCell id="116" xr6:uid="{09029EA1-BDAB-4C51-BA4C-C03BBB4BA14B}" r="I64" connectionId="0">
    <xmlCellPr id="1" xr6:uid="{8537260B-1245-4285-AE64-CC51E59A664B}" uniqueName="P1421149">
      <xmlPr mapId="1" xpath="/TFI-IZD-KI/IFP-KI-E_1001380/P1421149" xmlDataType="decimal"/>
    </xmlCellPr>
  </singleXmlCell>
  <singleXmlCell id="117" xr6:uid="{80EE898C-2AEF-4E54-A800-101FB1CDD47F}" r="H65" connectionId="0">
    <xmlCellPr id="1" xr6:uid="{DFB0CE2D-220C-4737-8462-789AF6AF13BD}" uniqueName="P1071561">
      <xmlPr mapId="1" xpath="/TFI-IZD-KI/IFP-KI-E_1001380/P1071561" xmlDataType="decimal"/>
    </xmlCellPr>
  </singleXmlCell>
  <singleXmlCell id="118" xr6:uid="{76EF7171-FB55-49B7-9416-2BB8E0DF91D1}" r="I65" connectionId="0">
    <xmlCellPr id="1" xr6:uid="{7C4B86F6-F21C-4661-AEEA-1AA541F5A204}" uniqueName="P1071562">
      <xmlPr mapId="1" xpath="/TFI-IZD-KI/IFP-KI-E_1001380/P1071562" xmlDataType="decimal"/>
    </xmlCellPr>
  </singleXmlCell>
  <singleXmlCell id="121" xr6:uid="{F501B00D-F2DA-4CBB-A27F-DC84DB607F4A}" r="H66" connectionId="0">
    <xmlCellPr id="1" xr6:uid="{53C6453A-02C7-47B0-A2B7-1CBAA84AAB74}" uniqueName="P1071559">
      <xmlPr mapId="1" xpath="/TFI-IZD-KI/IFP-KI-E_1001380/P1071559" xmlDataType="decimal"/>
    </xmlCellPr>
  </singleXmlCell>
  <singleXmlCell id="122" xr6:uid="{FF50E218-0A95-4A84-BE83-317E17C33E9D}" r="I66" connectionId="0">
    <xmlCellPr id="1" xr6:uid="{DFFB1C59-1203-40CB-927B-2245FB4A3011}" uniqueName="P1071560">
      <xmlPr mapId="1" xpath="/TFI-IZD-KI/IFP-KI-E_1001380/P1071560" xmlDataType="decimal"/>
    </xmlCellPr>
  </singleXmlCell>
  <singleXmlCell id="123" xr6:uid="{14B88A28-CF93-452E-83C6-76C5CFF30F80}" r="H67" connectionId="0">
    <xmlCellPr id="1" xr6:uid="{6F7D41FC-73CC-417A-829A-767D2ECAD8B5}" uniqueName="P1071555">
      <xmlPr mapId="1" xpath="/TFI-IZD-KI/IFP-KI-E_1001380/P1071555" xmlDataType="decimal"/>
    </xmlCellPr>
  </singleXmlCell>
  <singleXmlCell id="124" xr6:uid="{F91539A8-1AAF-40E9-99BD-142597BF192F}" r="I67" connectionId="0">
    <xmlCellPr id="1" xr6:uid="{8ABA6EDD-060A-4C45-9768-70CBBCE81871}" uniqueName="P1071556">
      <xmlPr mapId="1" xpath="/TFI-IZD-KI/IFP-KI-E_1001380/P1071556" xmlDataType="decimal"/>
    </xmlCellPr>
  </singleXmlCell>
  <singleXmlCell id="125" xr6:uid="{BD26C8DE-6179-4DC3-A6AF-6C1E8B0D66B1}" r="H68" connectionId="0">
    <xmlCellPr id="1" xr6:uid="{765A76FC-B221-4101-A2DF-88528FC17AF5}" uniqueName="P1071557">
      <xmlPr mapId="1" xpath="/TFI-IZD-KI/IFP-KI-E_1001380/P1071557" xmlDataType="decimal"/>
    </xmlCellPr>
  </singleXmlCell>
  <singleXmlCell id="126" xr6:uid="{CBABCEE7-4882-4BCA-ACC8-05F655E60F29}" r="I68" connectionId="0">
    <xmlCellPr id="1" xr6:uid="{8029A527-7A35-4794-ABDF-3DF93EF6C446}" uniqueName="P1071558">
      <xmlPr mapId="1" xpath="/TFI-IZD-KI/IFP-KI-E_1001380/P1071558" xmlDataType="decimal"/>
    </xmlCellPr>
  </singleXmlCell>
  <singleXmlCell id="127" xr6:uid="{C63E0002-4F97-4001-933F-DB09F6502570}" r="H69" connectionId="0">
    <xmlCellPr id="1" xr6:uid="{4257127A-CD28-4DC7-A754-B71F603D56EC}" uniqueName="P1071565">
      <xmlPr mapId="1" xpath="/TFI-IZD-KI/IFP-KI-E_1001380/P1071565" xmlDataType="decimal"/>
    </xmlCellPr>
  </singleXmlCell>
  <singleXmlCell id="128" xr6:uid="{135B9A8E-3297-4992-9C74-894F1CA9E2E8}" r="I69" connectionId="0">
    <xmlCellPr id="1" xr6:uid="{2AF2E40A-5338-4D87-B3C7-3767001F733A}" uniqueName="P1071566">
      <xmlPr mapId="1" xpath="/TFI-IZD-KI/IFP-KI-E_1001380/P1071566" xmlDataType="decimal"/>
    </xmlCellPr>
  </singleXmlCell>
  <singleXmlCell id="129" xr6:uid="{F431EDD3-59A7-4F91-A84D-7AE4B0404035}" r="H70" connectionId="0">
    <xmlCellPr id="1" xr6:uid="{89320AD4-BA45-4E11-B1B6-883C6B96883E}" uniqueName="P1071569">
      <xmlPr mapId="1" xpath="/TFI-IZD-KI/IFP-KI-E_1001380/P1071569" xmlDataType="decimal"/>
    </xmlCellPr>
  </singleXmlCell>
  <singleXmlCell id="130" xr6:uid="{75AF12F5-2ECA-45FD-897C-851381E800EE}" r="I70" connectionId="0">
    <xmlCellPr id="1" xr6:uid="{F180678C-9FA3-486B-972F-45CCD7813812}" uniqueName="P1071570">
      <xmlPr mapId="1" xpath="/TFI-IZD-KI/IFP-KI-E_1001380/P1071570" xmlDataType="decimal"/>
    </xmlCellPr>
  </singleXmlCell>
  <singleXmlCell id="131" xr6:uid="{4D41B7F3-E381-4FD4-AC34-24DE83BF4DF5}" r="H71" connectionId="0">
    <xmlCellPr id="1" xr6:uid="{B814E1F6-6B13-483A-B326-5CBFBBF5F171}" uniqueName="P1071573">
      <xmlPr mapId="1" xpath="/TFI-IZD-KI/IFP-KI-E_1001380/P1071573" xmlDataType="decimal"/>
    </xmlCellPr>
  </singleXmlCell>
  <singleXmlCell id="132" xr6:uid="{3AF208E0-93BB-4262-A50A-040F436E4BBB}" r="I71" connectionId="0">
    <xmlCellPr id="1" xr6:uid="{66422578-B1CD-4F94-B5EC-2C3D91288CE4}" uniqueName="P1071574">
      <xmlPr mapId="1" xpath="/TFI-IZD-KI/IFP-KI-E_1001380/P1071574" xmlDataType="decimal"/>
    </xmlCellPr>
  </singleXmlCell>
  <singleXmlCell id="133" xr6:uid="{5354F83F-B6BB-48D4-B0E1-1773FF8AAD1E}" r="H73" connectionId="0">
    <xmlCellPr id="1" xr6:uid="{42EC9E3A-34D7-4182-9E7D-036889C6AD33}" uniqueName="P1421167">
      <xmlPr mapId="1" xpath="/TFI-IZD-KI/IFP-KI-E_1001380/P1421167" xmlDataType="decimal"/>
    </xmlCellPr>
  </singleXmlCell>
  <singleXmlCell id="134" xr6:uid="{F5AFAC37-79AA-4E2B-8932-22D702871DF6}" r="I73" connectionId="0">
    <xmlCellPr id="1" xr6:uid="{3FCA1A05-6FBB-49C4-A19D-FE472FF2D9B8}" uniqueName="P1421166">
      <xmlPr mapId="1" xpath="/TFI-IZD-KI/IFP-KI-E_1001380/P1421166" xmlDataType="decimal"/>
    </xmlCellPr>
  </singleXmlCell>
  <singleXmlCell id="135" xr6:uid="{E471BEE8-5D35-47D6-A380-AC7F5C68FDE5}" r="H74" connectionId="0">
    <xmlCellPr id="1" xr6:uid="{DA2CBB15-C7FF-457F-A069-19BEABA9ABFB}" uniqueName="P1421168">
      <xmlPr mapId="1" xpath="/TFI-IZD-KI/IFP-KI-E_1001380/P1421168" xmlDataType="decimal"/>
    </xmlCellPr>
  </singleXmlCell>
  <singleXmlCell id="136" xr6:uid="{24DCFD4B-3845-470D-BAC0-CE3E9BC9C003}" r="I74" connectionId="0">
    <xmlCellPr id="1" xr6:uid="{53C521A9-7113-49AE-BD2C-636FDC888FDD}" uniqueName="P1421169">
      <xmlPr mapId="1" xpath="/TFI-IZD-KI/IFP-KI-E_1001380/P1421169" xmlDataType="decimal"/>
    </xmlCellPr>
  </singleXmlCell>
  <singleXmlCell id="137" xr6:uid="{BDDF2F1E-299D-45CF-806C-DCE9317E1929}" r="H75" connectionId="0">
    <xmlCellPr id="1" xr6:uid="{30F6E4B5-B95B-4256-8511-3B3A12DF9D44}" uniqueName="P1421171">
      <xmlPr mapId="1" xpath="/TFI-IZD-KI/IFP-KI-E_1001380/P1421171" xmlDataType="decimal"/>
    </xmlCellPr>
  </singleXmlCell>
  <singleXmlCell id="138" xr6:uid="{63420C8D-482A-4366-B1DF-5CC1E7990FBB}" r="I75" connectionId="0">
    <xmlCellPr id="1" xr6:uid="{B193D400-9814-427A-9E5B-DF954E313440}" uniqueName="P1421170">
      <xmlPr mapId="1" xpath="/TFI-IZD-KI/IFP-KI-E_1001380/P1421170" xmlDataType="decimal"/>
    </xmlCellPr>
  </singleXmlCell>
  <singleXmlCell id="139" xr6:uid="{1B3E15C4-9114-4EAA-99DC-8059C247E626}" r="H76" connectionId="0">
    <xmlCellPr id="1" xr6:uid="{944C7054-E673-47EC-B699-638D1CD5ADD3}" uniqueName="P1421172">
      <xmlPr mapId="1" xpath="/TFI-IZD-KI/IFP-KI-E_1001380/P1421172" xmlDataType="decimal"/>
    </xmlCellPr>
  </singleXmlCell>
  <singleXmlCell id="140" xr6:uid="{2834AFCA-B9E8-4614-90ED-9B249F65F6BB}" r="I76" connectionId="0">
    <xmlCellPr id="1" xr6:uid="{1AC12C5E-C433-4642-A5B4-71CB0A4FC301}" uniqueName="P1421173">
      <xmlPr mapId="1" xpath="/T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2BFBC33B-25BA-40DD-81E8-0A8EB536AF7D}" r="H8" connectionId="0">
    <xmlCellPr id="1" xr6:uid="{8D1E592A-5E0D-4666-905E-311068CFB78E}" uniqueName="P1422021">
      <xmlPr mapId="1" xpath="/TFI-IZD-KI/ISD-KI-TFI_1001396/P1422021" xmlDataType="decimal"/>
    </xmlCellPr>
  </singleXmlCell>
  <singleXmlCell id="142" xr6:uid="{F4753FEE-F6AD-4B71-A455-4B8BDD3353F0}" r="I8" connectionId="0">
    <xmlCellPr id="1" xr6:uid="{CE31A038-6C94-435F-A60E-D42B418CC6BD}" uniqueName="P1422505">
      <xmlPr mapId="1" xpath="/TFI-IZD-KI/ISD-KI-TFI_1001396/P1422505" xmlDataType="decimal"/>
    </xmlCellPr>
  </singleXmlCell>
  <singleXmlCell id="143" xr6:uid="{EBF7B09E-B467-4E6A-8623-1DDD2C780507}" r="J8" connectionId="0">
    <xmlCellPr id="1" xr6:uid="{72819778-18E5-405B-ADE6-3D3976E66785}" uniqueName="P1422023">
      <xmlPr mapId="1" xpath="/TFI-IZD-KI/ISD-KI-TFI_1001396/P1422023" xmlDataType="decimal"/>
    </xmlCellPr>
  </singleXmlCell>
  <singleXmlCell id="144" xr6:uid="{A7AD236E-0DF1-4634-95B2-401ACBE8624A}" r="K8" connectionId="0">
    <xmlCellPr id="1" xr6:uid="{6A820588-D04B-4A90-B542-3E7CCDEDA12A}" uniqueName="P1422563">
      <xmlPr mapId="1" xpath="/TFI-IZD-KI/ISD-KI-TFI_1001396/P1422563" xmlDataType="decimal"/>
    </xmlCellPr>
  </singleXmlCell>
  <singleXmlCell id="145" xr6:uid="{8FE18954-C888-4906-8017-226594DFAECE}" r="H9" connectionId="0">
    <xmlCellPr id="1" xr6:uid="{5E481D88-D601-403B-85ED-A6BAD269261B}" uniqueName="P1422024">
      <xmlPr mapId="1" xpath="/TFI-IZD-KI/ISD-KI-TFI_1001396/P1422024" xmlDataType="decimal"/>
    </xmlCellPr>
  </singleXmlCell>
  <singleXmlCell id="146" xr6:uid="{86D149ED-CE54-4C47-960D-D3DFCC069183}" r="I9" connectionId="0">
    <xmlCellPr id="1" xr6:uid="{E5FA3F6E-D914-4403-A977-FA33E71104FB}" uniqueName="P1422506">
      <xmlPr mapId="1" xpath="/TFI-IZD-KI/ISD-KI-TFI_1001396/P1422506" xmlDataType="decimal"/>
    </xmlCellPr>
  </singleXmlCell>
  <singleXmlCell id="147" xr6:uid="{E9F10D41-BEA2-4A10-856A-0D3672677931}" r="J9" connectionId="0">
    <xmlCellPr id="1" xr6:uid="{B9CF0A34-563A-47E9-A8B0-15B0B9587AB5}" uniqueName="P1422022">
      <xmlPr mapId="1" xpath="/TFI-IZD-KI/ISD-KI-TFI_1001396/P1422022" xmlDataType="decimal"/>
    </xmlCellPr>
  </singleXmlCell>
  <singleXmlCell id="148" xr6:uid="{6D65D32D-CFE0-4A66-89E3-DEBFB8DCCD0F}" r="K9" connectionId="0">
    <xmlCellPr id="1" xr6:uid="{3A0CA52A-5671-445D-B86F-E723FACB3479}" uniqueName="P1422564">
      <xmlPr mapId="1" xpath="/TFI-IZD-KI/ISD-KI-TFI_1001396/P1422564" xmlDataType="decimal"/>
    </xmlCellPr>
  </singleXmlCell>
  <singleXmlCell id="149" xr6:uid="{FD53DFEC-86BF-46EB-9388-E06C9AD1BFDB}" r="H10" connectionId="0">
    <xmlCellPr id="1" xr6:uid="{0B32DD43-D1C0-471C-BBDB-F2D7701211DF}" uniqueName="P1422026">
      <xmlPr mapId="1" xpath="/TFI-IZD-KI/ISD-KI-TFI_1001396/P1422026" xmlDataType="decimal"/>
    </xmlCellPr>
  </singleXmlCell>
  <singleXmlCell id="150" xr6:uid="{CB41796B-434F-4344-9062-BBAA952BBE38}" r="I10" connectionId="0">
    <xmlCellPr id="1" xr6:uid="{605E702D-7EF9-4A1E-85B5-DB351ACE7CEC}" uniqueName="P1422507">
      <xmlPr mapId="1" xpath="/TFI-IZD-KI/ISD-KI-TFI_1001396/P1422507" xmlDataType="decimal"/>
    </xmlCellPr>
  </singleXmlCell>
  <singleXmlCell id="151" xr6:uid="{2077B9A0-7818-4F36-9CF0-EC98D547CBA6}" r="J10" connectionId="0">
    <xmlCellPr id="1" xr6:uid="{4157C351-F7EF-4AC5-8266-CBB53733A1E3}" uniqueName="P1422025">
      <xmlPr mapId="1" xpath="/TFI-IZD-KI/ISD-KI-TFI_1001396/P1422025" xmlDataType="decimal"/>
    </xmlCellPr>
  </singleXmlCell>
  <singleXmlCell id="152" xr6:uid="{2A1193D6-2E54-4EE4-80A3-4F8560F2A315}" r="K10" connectionId="0">
    <xmlCellPr id="1" xr6:uid="{5E9D0075-736E-4F4A-BB71-7AF4C61DD361}" uniqueName="P1422565">
      <xmlPr mapId="1" xpath="/TFI-IZD-KI/ISD-KI-TFI_1001396/P1422565" xmlDataType="decimal"/>
    </xmlCellPr>
  </singleXmlCell>
  <singleXmlCell id="153" xr6:uid="{D514F96C-54A9-43C5-B216-51298F9C5061}" r="H11" connectionId="0">
    <xmlCellPr id="1" xr6:uid="{2E80EC4F-9E8B-4F14-BFE7-C021D1373A91}" uniqueName="P1422027">
      <xmlPr mapId="1" xpath="/TFI-IZD-KI/ISD-KI-TFI_1001396/P1422027" xmlDataType="decimal"/>
    </xmlCellPr>
  </singleXmlCell>
  <singleXmlCell id="154" xr6:uid="{EC8BAF0C-ACD6-4D16-8E33-95110D58D51F}" r="I11" connectionId="0">
    <xmlCellPr id="1" xr6:uid="{0A39B899-470A-46FF-9D21-C88370162E9C}" uniqueName="P1422508">
      <xmlPr mapId="1" xpath="/TFI-IZD-KI/ISD-KI-TFI_1001396/P1422508" xmlDataType="decimal"/>
    </xmlCellPr>
  </singleXmlCell>
  <singleXmlCell id="155" xr6:uid="{52CD97CF-779B-4ED5-A4E7-C0F284E23F7E}" r="J11" connectionId="0">
    <xmlCellPr id="1" xr6:uid="{C6699902-6479-4B92-9246-93072A5061F7}" uniqueName="P1422028">
      <xmlPr mapId="1" xpath="/TFI-IZD-KI/ISD-KI-TFI_1001396/P1422028" xmlDataType="decimal"/>
    </xmlCellPr>
  </singleXmlCell>
  <singleXmlCell id="156" xr6:uid="{EEF75145-23E0-40A5-B358-72E9384B74C5}" r="K11" connectionId="0">
    <xmlCellPr id="1" xr6:uid="{5460F83B-434F-4B29-8273-EB6EB6C0C5D8}" uniqueName="P1422566">
      <xmlPr mapId="1" xpath="/TFI-IZD-KI/ISD-KI-TFI_1001396/P1422566" xmlDataType="decimal"/>
    </xmlCellPr>
  </singleXmlCell>
  <singleXmlCell id="157" xr6:uid="{4DE314D0-FE25-4714-AC89-E001544B22E5}" r="H12" connectionId="0">
    <xmlCellPr id="1" xr6:uid="{67F10A20-060E-49E4-83DB-C948122BC3DD}" uniqueName="P1422029">
      <xmlPr mapId="1" xpath="/TFI-IZD-KI/ISD-KI-TFI_1001396/P1422029" xmlDataType="decimal"/>
    </xmlCellPr>
  </singleXmlCell>
  <singleXmlCell id="158" xr6:uid="{4FFBB107-2930-4952-B0EB-F7EA1CC55B96}" r="I12" connectionId="0">
    <xmlCellPr id="1" xr6:uid="{5D76CC26-A183-48A4-A2CF-065F6E4CB140}" uniqueName="P1422509">
      <xmlPr mapId="1" xpath="/TFI-IZD-KI/ISD-KI-TFI_1001396/P1422509" xmlDataType="decimal"/>
    </xmlCellPr>
  </singleXmlCell>
  <singleXmlCell id="159" xr6:uid="{3424403C-EA8B-4C41-B4BC-45AF970DE038}" r="J12" connectionId="0">
    <xmlCellPr id="1" xr6:uid="{09CB96BA-15B9-465D-9878-34801B168B3E}" uniqueName="P1422032">
      <xmlPr mapId="1" xpath="/TFI-IZD-KI/ISD-KI-TFI_1001396/P1422032" xmlDataType="decimal"/>
    </xmlCellPr>
  </singleXmlCell>
  <singleXmlCell id="160" xr6:uid="{2509F82F-80C3-4B27-A22C-1C19300ADEE5}" r="K12" connectionId="0">
    <xmlCellPr id="1" xr6:uid="{72E40AB9-1DF0-4624-ACF7-351CDF4FCF75}" uniqueName="P1422567">
      <xmlPr mapId="1" xpath="/TFI-IZD-KI/ISD-KI-TFI_1001396/P1422567" xmlDataType="decimal"/>
    </xmlCellPr>
  </singleXmlCell>
  <singleXmlCell id="161" xr6:uid="{1C13C6D3-B903-44C0-9CF1-9F3F4EFA6695}" r="H13" connectionId="0">
    <xmlCellPr id="1" xr6:uid="{C58FEC7D-441C-4215-A5E4-ECF7DD936E52}" uniqueName="P1422033">
      <xmlPr mapId="1" xpath="/TFI-IZD-KI/ISD-KI-TFI_1001396/P1422033" xmlDataType="decimal"/>
    </xmlCellPr>
  </singleXmlCell>
  <singleXmlCell id="162" xr6:uid="{121B323B-4416-4DA1-8695-3B1A95FFF92E}" r="I13" connectionId="0">
    <xmlCellPr id="1" xr6:uid="{B7743672-E4D8-4C62-A8B8-B33F164E0593}" uniqueName="P1422510">
      <xmlPr mapId="1" xpath="/TFI-IZD-KI/ISD-KI-TFI_1001396/P1422510" xmlDataType="decimal"/>
    </xmlCellPr>
  </singleXmlCell>
  <singleXmlCell id="163" xr6:uid="{135CFEC0-3096-4F28-A843-2965ED624CF7}" r="J13" connectionId="0">
    <xmlCellPr id="1" xr6:uid="{57AA8365-6816-4295-B0EC-394CB9F54F1B}" uniqueName="P1422030">
      <xmlPr mapId="1" xpath="/TFI-IZD-KI/ISD-KI-TFI_1001396/P1422030" xmlDataType="decimal"/>
    </xmlCellPr>
  </singleXmlCell>
  <singleXmlCell id="164" xr6:uid="{53A5D416-0364-461E-97CA-AFB9658D89B5}" r="K13" connectionId="0">
    <xmlCellPr id="1" xr6:uid="{FA04F95D-9858-4A1A-9A32-481A7205F9DD}" uniqueName="P1422568">
      <xmlPr mapId="1" xpath="/TFI-IZD-KI/ISD-KI-TFI_1001396/P1422568" xmlDataType="decimal"/>
    </xmlCellPr>
  </singleXmlCell>
  <singleXmlCell id="165" xr6:uid="{16BB1BF4-803C-45C4-AD47-74F1F596068D}" r="H14" connectionId="0">
    <xmlCellPr id="1" xr6:uid="{9018FEDB-35FE-4FB1-B062-53FC9DDBE104}" uniqueName="P1422034">
      <xmlPr mapId="1" xpath="/TFI-IZD-KI/ISD-KI-TFI_1001396/P1422034" xmlDataType="decimal"/>
    </xmlCellPr>
  </singleXmlCell>
  <singleXmlCell id="166" xr6:uid="{F2188C96-E92D-4089-8F1C-B59D0FC57D42}" r="I14" connectionId="0">
    <xmlCellPr id="1" xr6:uid="{D0A18924-EA99-4DBA-9430-F5CC5FE17589}" uniqueName="P1422511">
      <xmlPr mapId="1" xpath="/TFI-IZD-KI/ISD-KI-TFI_1001396/P1422511" xmlDataType="decimal"/>
    </xmlCellPr>
  </singleXmlCell>
  <singleXmlCell id="167" xr6:uid="{B7CDF3DF-8F61-4982-A392-C2F0012AF3FD}" r="J14" connectionId="0">
    <xmlCellPr id="1" xr6:uid="{9B176867-B110-49D4-8322-8F7EE53BFB5E}" uniqueName="P1422031">
      <xmlPr mapId="1" xpath="/TFI-IZD-KI/ISD-KI-TFI_1001396/P1422031" xmlDataType="decimal"/>
    </xmlCellPr>
  </singleXmlCell>
  <singleXmlCell id="168" xr6:uid="{C0D4E3A4-92A5-42FD-8A1D-90D93CD38E37}" r="K14" connectionId="0">
    <xmlCellPr id="1" xr6:uid="{B7A3BAEC-69B7-4B54-8A98-94E1351623D1}" uniqueName="P1422569">
      <xmlPr mapId="1" xpath="/TFI-IZD-KI/ISD-KI-TFI_1001396/P1422569" xmlDataType="decimal"/>
    </xmlCellPr>
  </singleXmlCell>
  <singleXmlCell id="169" xr6:uid="{6D333F0E-3D02-45C0-A97B-CFC3166AD11C}" r="H15" connectionId="0">
    <xmlCellPr id="1" xr6:uid="{FA176C16-DEF7-4B54-8C8B-F3991ABDEA43}" uniqueName="P1422036">
      <xmlPr mapId="1" xpath="/TFI-IZD-KI/ISD-KI-TFI_1001396/P1422036" xmlDataType="decimal"/>
    </xmlCellPr>
  </singleXmlCell>
  <singleXmlCell id="170" xr6:uid="{BA3FA52B-4430-4376-A735-BA5EEDF3F99C}" r="I15" connectionId="0">
    <xmlCellPr id="1" xr6:uid="{2ED6BF11-4F95-4B9B-9680-8025714EC8D1}" uniqueName="P1422512">
      <xmlPr mapId="1" xpath="/TFI-IZD-KI/ISD-KI-TFI_1001396/P1422512" xmlDataType="decimal"/>
    </xmlCellPr>
  </singleXmlCell>
  <singleXmlCell id="171" xr6:uid="{459DD645-3F0A-4CD8-8FD7-5C4277B643A7}" r="J15" connectionId="0">
    <xmlCellPr id="1" xr6:uid="{62605EE8-A83B-464F-9E10-CED748208D1D}" uniqueName="P1422035">
      <xmlPr mapId="1" xpath="/TFI-IZD-KI/ISD-KI-TFI_1001396/P1422035" xmlDataType="decimal"/>
    </xmlCellPr>
  </singleXmlCell>
  <singleXmlCell id="172" xr6:uid="{2A3DB357-6CAE-4C8B-A2C8-7F648072F695}" r="K15" connectionId="0">
    <xmlCellPr id="1" xr6:uid="{2D386176-4037-46E0-B657-8BCFB32186D8}" uniqueName="P1422570">
      <xmlPr mapId="1" xpath="/TFI-IZD-KI/ISD-KI-TFI_1001396/P1422570" xmlDataType="decimal"/>
    </xmlCellPr>
  </singleXmlCell>
  <singleXmlCell id="173" xr6:uid="{E991E08C-94A1-4992-8DEC-38E003080CED}" r="H16" connectionId="0">
    <xmlCellPr id="1" xr6:uid="{0A0C8517-A3AD-409A-85DF-10567DF1A43B}" uniqueName="P1422037">
      <xmlPr mapId="1" xpath="/TFI-IZD-KI/ISD-KI-TFI_1001396/P1422037" xmlDataType="decimal"/>
    </xmlCellPr>
  </singleXmlCell>
  <singleXmlCell id="174" xr6:uid="{5621548C-ED87-4E85-9539-0DE4C4894D0E}" r="I16" connectionId="0">
    <xmlCellPr id="1" xr6:uid="{8C705154-92CD-4897-9E63-007EDD5B5753}" uniqueName="P1422513">
      <xmlPr mapId="1" xpath="/TFI-IZD-KI/ISD-KI-TFI_1001396/P1422513" xmlDataType="decimal"/>
    </xmlCellPr>
  </singleXmlCell>
  <singleXmlCell id="175" xr6:uid="{DD6FCFED-7041-4866-AA6E-7B7A57B49E44}" r="J16" connectionId="0">
    <xmlCellPr id="1" xr6:uid="{EC811F48-0E30-414B-8DCC-DF3EC0DE8709}" uniqueName="P1422038">
      <xmlPr mapId="1" xpath="/TFI-IZD-KI/ISD-KI-TFI_1001396/P1422038" xmlDataType="decimal"/>
    </xmlCellPr>
  </singleXmlCell>
  <singleXmlCell id="176" xr6:uid="{FB21F7DC-97F9-45C6-B1D9-97DF35D08438}" r="K16" connectionId="0">
    <xmlCellPr id="1" xr6:uid="{73125011-7454-4F37-8051-CE1C60322BD5}" uniqueName="P1422571">
      <xmlPr mapId="1" xpath="/TFI-IZD-KI/ISD-KI-TFI_1001396/P1422571" xmlDataType="decimal"/>
    </xmlCellPr>
  </singleXmlCell>
  <singleXmlCell id="177" xr6:uid="{65B01340-8004-4AB5-BF8E-152C3A7D98E6}" r="H17" connectionId="0">
    <xmlCellPr id="1" xr6:uid="{CB9FC916-FE7C-481F-BF9D-BC9E639A35B8}" uniqueName="P1422040">
      <xmlPr mapId="1" xpath="/TFI-IZD-KI/ISD-KI-TFI_1001396/P1422040" xmlDataType="decimal"/>
    </xmlCellPr>
  </singleXmlCell>
  <singleXmlCell id="178" xr6:uid="{C8E746F0-392A-43DE-99E8-1292752A5C35}" r="I17" connectionId="0">
    <xmlCellPr id="1" xr6:uid="{B1B7D712-A8C4-4DA2-98D4-D66C76032610}" uniqueName="P1422514">
      <xmlPr mapId="1" xpath="/TFI-IZD-KI/ISD-KI-TFI_1001396/P1422514" xmlDataType="decimal"/>
    </xmlCellPr>
  </singleXmlCell>
  <singleXmlCell id="179" xr6:uid="{56323B00-76E3-4F17-9149-59AD254729D7}" r="J17" connectionId="0">
    <xmlCellPr id="1" xr6:uid="{0AF8882D-F473-4422-AF86-3E33412AA040}" uniqueName="P1422039">
      <xmlPr mapId="1" xpath="/TFI-IZD-KI/ISD-KI-TFI_1001396/P1422039" xmlDataType="decimal"/>
    </xmlCellPr>
  </singleXmlCell>
  <singleXmlCell id="180" xr6:uid="{630DD1C6-5820-402C-90FE-745670DD0BA1}" r="K17" connectionId="0">
    <xmlCellPr id="1" xr6:uid="{83ACF512-537C-467B-8A08-B4B52498D0F0}" uniqueName="P1422572">
      <xmlPr mapId="1" xpath="/TFI-IZD-KI/ISD-KI-TFI_1001396/P1422572" xmlDataType="decimal"/>
    </xmlCellPr>
  </singleXmlCell>
  <singleXmlCell id="181" xr6:uid="{9326BE9A-578D-43BF-9ABB-FBAD66C9C812}" r="H18" connectionId="0">
    <xmlCellPr id="1" xr6:uid="{27942590-8D66-43F0-9C0F-B6DAFC52243A}" uniqueName="P1422041">
      <xmlPr mapId="1" xpath="/TFI-IZD-KI/ISD-KI-TFI_1001396/P1422041" xmlDataType="decimal"/>
    </xmlCellPr>
  </singleXmlCell>
  <singleXmlCell id="182" xr6:uid="{BC243D2A-C3F7-4C07-AFA4-C57C8969EF31}" r="I18" connectionId="0">
    <xmlCellPr id="1" xr6:uid="{FD28DF42-065A-4684-98AD-7C665975E20B}" uniqueName="P1422515">
      <xmlPr mapId="1" xpath="/TFI-IZD-KI/ISD-KI-TFI_1001396/P1422515" xmlDataType="decimal"/>
    </xmlCellPr>
  </singleXmlCell>
  <singleXmlCell id="183" xr6:uid="{A6D93CAC-9959-4AC0-9660-A570808D0B18}" r="J18" connectionId="0">
    <xmlCellPr id="1" xr6:uid="{51228A4F-0863-4F45-8588-5B9EB0836628}" uniqueName="P1422042">
      <xmlPr mapId="1" xpath="/TFI-IZD-KI/ISD-KI-TFI_1001396/P1422042" xmlDataType="decimal"/>
    </xmlCellPr>
  </singleXmlCell>
  <singleXmlCell id="184" xr6:uid="{CE220026-7B3D-4EA5-820F-52FAB5AC004E}" r="K18" connectionId="0">
    <xmlCellPr id="1" xr6:uid="{CAC60230-DD3A-4280-898F-D7BD7F743D3E}" uniqueName="P1422573">
      <xmlPr mapId="1" xpath="/TFI-IZD-KI/ISD-KI-TFI_1001396/P1422573" xmlDataType="decimal"/>
    </xmlCellPr>
  </singleXmlCell>
  <singleXmlCell id="185" xr6:uid="{F4378F2C-157B-48B7-888C-55D08D21FF38}" r="H19" connectionId="0">
    <xmlCellPr id="1" xr6:uid="{93D785F1-0C9B-4365-90B1-7FAC2C78DA11}" uniqueName="P1422043">
      <xmlPr mapId="1" xpath="/TFI-IZD-KI/ISD-KI-TFI_1001396/P1422043" xmlDataType="decimal"/>
    </xmlCellPr>
  </singleXmlCell>
  <singleXmlCell id="186" xr6:uid="{E19AFF40-6E88-475A-8533-188BA5145D2C}" r="I19" connectionId="0">
    <xmlCellPr id="1" xr6:uid="{606DA634-0558-48F7-A5D4-14A62E5B57BF}" uniqueName="P1422516">
      <xmlPr mapId="1" xpath="/TFI-IZD-KI/ISD-KI-TFI_1001396/P1422516" xmlDataType="decimal"/>
    </xmlCellPr>
  </singleXmlCell>
  <singleXmlCell id="187" xr6:uid="{3DF0C455-59AF-4395-A227-915EF04CD882}" r="J19" connectionId="0">
    <xmlCellPr id="1" xr6:uid="{6D84F5A4-1871-430B-8F5B-DEDED42514C1}" uniqueName="P1422044">
      <xmlPr mapId="1" xpath="/TFI-IZD-KI/ISD-KI-TFI_1001396/P1422044" xmlDataType="decimal"/>
    </xmlCellPr>
  </singleXmlCell>
  <singleXmlCell id="188" xr6:uid="{831C4261-91F2-4CED-85CE-865AB413ECDE}" r="K19" connectionId="0">
    <xmlCellPr id="1" xr6:uid="{EC74FD40-3436-49BC-A161-DE516E121082}" uniqueName="P1422574">
      <xmlPr mapId="1" xpath="/TFI-IZD-KI/ISD-KI-TFI_1001396/P1422574" xmlDataType="decimal"/>
    </xmlCellPr>
  </singleXmlCell>
  <singleXmlCell id="189" xr6:uid="{3174C510-7BDC-406A-A4F7-FD7A717EB217}" r="H20" connectionId="0">
    <xmlCellPr id="1" xr6:uid="{8E269E97-E8BE-435E-A27E-36CDB6688F51}" uniqueName="P1422046">
      <xmlPr mapId="1" xpath="/TFI-IZD-KI/ISD-KI-TFI_1001396/P1422046" xmlDataType="decimal"/>
    </xmlCellPr>
  </singleXmlCell>
  <singleXmlCell id="190" xr6:uid="{1F3EA51B-AA73-4725-883E-7E1D45CE37DB}" r="I20" connectionId="0">
    <xmlCellPr id="1" xr6:uid="{3EADCC60-0D8C-4A42-9B37-436764460622}" uniqueName="P1422517">
      <xmlPr mapId="1" xpath="/TFI-IZD-KI/ISD-KI-TFI_1001396/P1422517" xmlDataType="decimal"/>
    </xmlCellPr>
  </singleXmlCell>
  <singleXmlCell id="191" xr6:uid="{0787D924-BE12-4DFD-BF85-36AAB5579D23}" r="J20" connectionId="0">
    <xmlCellPr id="1" xr6:uid="{9D871DA3-AB5F-469D-8EC2-433C11466B99}" uniqueName="P1422045">
      <xmlPr mapId="1" xpath="/TFI-IZD-KI/ISD-KI-TFI_1001396/P1422045" xmlDataType="decimal"/>
    </xmlCellPr>
  </singleXmlCell>
  <singleXmlCell id="192" xr6:uid="{9AAA10EE-1326-4840-A2A9-2745417973C7}" r="K20" connectionId="0">
    <xmlCellPr id="1" xr6:uid="{71D0C998-04D9-4CE3-B6BE-42D6C9878129}" uniqueName="P1422575">
      <xmlPr mapId="1" xpath="/TFI-IZD-KI/ISD-KI-TFI_1001396/P1422575" xmlDataType="decimal"/>
    </xmlCellPr>
  </singleXmlCell>
  <singleXmlCell id="193" xr6:uid="{B853C4AB-3DD2-4947-BBC9-7FA7D42E80E7}" r="H21" connectionId="0">
    <xmlCellPr id="1" xr6:uid="{3C548EEA-656F-4456-B66E-52B4BCD9F581}" uniqueName="P1422047">
      <xmlPr mapId="1" xpath="/TFI-IZD-KI/ISD-KI-TFI_1001396/P1422047" xmlDataType="decimal"/>
    </xmlCellPr>
  </singleXmlCell>
  <singleXmlCell id="194" xr6:uid="{05B8053B-F4A2-4AF1-A40B-F135181C3C76}" r="I21" connectionId="0">
    <xmlCellPr id="1" xr6:uid="{FE92BCD2-7DE8-4E34-A8BF-E54795161CA4}" uniqueName="P1422518">
      <xmlPr mapId="1" xpath="/TFI-IZD-KI/ISD-KI-TFI_1001396/P1422518" xmlDataType="decimal"/>
    </xmlCellPr>
  </singleXmlCell>
  <singleXmlCell id="195" xr6:uid="{AE023BAC-6821-45E6-8B2A-D0E1EDB2EB2B}" r="J21" connectionId="0">
    <xmlCellPr id="1" xr6:uid="{550DE19D-D3DC-4E73-9102-6ACD2B42033E}" uniqueName="P1422048">
      <xmlPr mapId="1" xpath="/TFI-IZD-KI/ISD-KI-TFI_1001396/P1422048" xmlDataType="decimal"/>
    </xmlCellPr>
  </singleXmlCell>
  <singleXmlCell id="196" xr6:uid="{4FA8CD97-3D7B-426B-B70F-4D790D97DDB8}" r="K21" connectionId="0">
    <xmlCellPr id="1" xr6:uid="{328F5AB4-A958-4315-905E-3F3B78347653}" uniqueName="P1422576">
      <xmlPr mapId="1" xpath="/TFI-IZD-KI/ISD-KI-TFI_1001396/P1422576" xmlDataType="decimal"/>
    </xmlCellPr>
  </singleXmlCell>
  <singleXmlCell id="197" xr6:uid="{26AC7265-BEC3-4CAC-B5A2-8FCF3BB50353}" r="H22" connectionId="0">
    <xmlCellPr id="1" xr6:uid="{D7068898-BD49-4E0C-9C9B-6B89EDA246E5}" uniqueName="P1422049">
      <xmlPr mapId="1" xpath="/TFI-IZD-KI/ISD-KI-TFI_1001396/P1422049" xmlDataType="decimal"/>
    </xmlCellPr>
  </singleXmlCell>
  <singleXmlCell id="198" xr6:uid="{A209892D-ED4D-4CF1-870D-37C134D3B8A4}" r="I22" connectionId="0">
    <xmlCellPr id="1" xr6:uid="{FCACB3A9-1BBA-48F0-94A8-508F1114E019}" uniqueName="P1422519">
      <xmlPr mapId="1" xpath="/TFI-IZD-KI/ISD-KI-TFI_1001396/P1422519" xmlDataType="decimal"/>
    </xmlCellPr>
  </singleXmlCell>
  <singleXmlCell id="199" xr6:uid="{BF54E732-6B28-4A03-A3BD-144C3EB3EE19}" r="J22" connectionId="0">
    <xmlCellPr id="1" xr6:uid="{66D38151-0BA7-4374-94CD-A2DB0D9214EF}" uniqueName="P1422050">
      <xmlPr mapId="1" xpath="/TFI-IZD-KI/ISD-KI-TFI_1001396/P1422050" xmlDataType="decimal"/>
    </xmlCellPr>
  </singleXmlCell>
  <singleXmlCell id="200" xr6:uid="{718611BB-2023-48FC-A8D6-269688F9F611}" r="K22" connectionId="0">
    <xmlCellPr id="1" xr6:uid="{27D8EC98-8B18-42DD-92CD-D62F17D5C021}" uniqueName="P1422578">
      <xmlPr mapId="1" xpath="/TFI-IZD-KI/ISD-KI-TFI_1001396/P1422578" xmlDataType="decimal"/>
    </xmlCellPr>
  </singleXmlCell>
  <singleXmlCell id="201" xr6:uid="{77FAF636-7AFA-4E39-AC9F-7F2A7F99AC55}" r="H23" connectionId="0">
    <xmlCellPr id="1" xr6:uid="{9462C26D-5C55-47C4-8717-2288FD80081D}" uniqueName="P1422052">
      <xmlPr mapId="1" xpath="/TFI-IZD-KI/ISD-KI-TFI_1001396/P1422052" xmlDataType="decimal"/>
    </xmlCellPr>
  </singleXmlCell>
  <singleXmlCell id="202" xr6:uid="{22C1FDA2-FCB0-4F63-B690-AA49A59AEA74}" r="I23" connectionId="0">
    <xmlCellPr id="1" xr6:uid="{473B9AD4-3B17-4792-823C-993773D244E9}" uniqueName="P1422520">
      <xmlPr mapId="1" xpath="/TFI-IZD-KI/ISD-KI-TFI_1001396/P1422520" xmlDataType="decimal"/>
    </xmlCellPr>
  </singleXmlCell>
  <singleXmlCell id="203" xr6:uid="{F3F7CAC7-0A6F-4955-BE57-8F9220FE5093}" r="J23" connectionId="0">
    <xmlCellPr id="1" xr6:uid="{44C86DAA-7542-441D-820B-A1F87EC9B7FF}" uniqueName="P1422053">
      <xmlPr mapId="1" xpath="/TFI-IZD-KI/ISD-KI-TFI_1001396/P1422053" xmlDataType="decimal"/>
    </xmlCellPr>
  </singleXmlCell>
  <singleXmlCell id="204" xr6:uid="{CDCCB406-3C42-41ED-9EA8-3E4DB32F74D4}" r="K23" connectionId="0">
    <xmlCellPr id="1" xr6:uid="{6F7043EA-A0E8-47ED-97D8-72D6006241D8}" uniqueName="P1422577">
      <xmlPr mapId="1" xpath="/TFI-IZD-KI/ISD-KI-TFI_1001396/P1422577" xmlDataType="decimal"/>
    </xmlCellPr>
  </singleXmlCell>
  <singleXmlCell id="209" xr6:uid="{BD3FA3EE-4945-4ABF-A523-948CF24380D5}" r="H24" connectionId="0">
    <xmlCellPr id="1" xr6:uid="{C696DB99-430E-4358-812C-99D64FF3A88F}" uniqueName="P1422054">
      <xmlPr mapId="1" xpath="/TFI-IZD-KI/ISD-KI-TFI_1001396/P1422054" xmlDataType="decimal"/>
    </xmlCellPr>
  </singleXmlCell>
  <singleXmlCell id="210" xr6:uid="{74B29F02-14EA-4D18-8C41-F652D0FCAF0A}" r="I24" connectionId="0">
    <xmlCellPr id="1" xr6:uid="{59674D0C-B09F-438D-9E3D-27B6B6E400B4}" uniqueName="P1422521">
      <xmlPr mapId="1" xpath="/TFI-IZD-KI/ISD-KI-TFI_1001396/P1422521" xmlDataType="decimal"/>
    </xmlCellPr>
  </singleXmlCell>
  <singleXmlCell id="211" xr6:uid="{B6E88869-63F5-4959-9DBC-9197535A7F41}" r="J24" connectionId="0">
    <xmlCellPr id="1" xr6:uid="{71D46951-58D3-46FC-98A9-EEC5377EE087}" uniqueName="P1422051">
      <xmlPr mapId="1" xpath="/TFI-IZD-KI/ISD-KI-TFI_1001396/P1422051" xmlDataType="decimal"/>
    </xmlCellPr>
  </singleXmlCell>
  <singleXmlCell id="212" xr6:uid="{09E3864C-5247-445B-95DE-2526A99A0D7A}" r="K24" connectionId="0">
    <xmlCellPr id="1" xr6:uid="{218692EA-9AF9-4D93-8538-091873B6477C}" uniqueName="P1422579">
      <xmlPr mapId="1" xpath="/TFI-IZD-KI/ISD-KI-TFI_1001396/P1422579" xmlDataType="decimal"/>
    </xmlCellPr>
  </singleXmlCell>
  <singleXmlCell id="213" xr6:uid="{02B6FB7C-CC05-4A14-85DB-B1948CBC6810}" r="H25" connectionId="0">
    <xmlCellPr id="1" xr6:uid="{CE435873-83F0-4ADB-961C-917B1B9D754D}" uniqueName="P1072619">
      <xmlPr mapId="1" xpath="/TFI-IZD-KI/ISD-KI-TFI_1001396/P1072619" xmlDataType="decimal"/>
    </xmlCellPr>
  </singleXmlCell>
  <singleXmlCell id="214" xr6:uid="{F9E8FDEC-BEEC-4A2E-B556-49C18672E735}" r="I25" connectionId="0">
    <xmlCellPr id="1" xr6:uid="{A9234F6B-E9D8-4C43-BAF8-FE5F39365157}" uniqueName="P1199004">
      <xmlPr mapId="1" xpath="/TFI-IZD-KI/ISD-KI-TFI_1001396/P1199004" xmlDataType="decimal"/>
    </xmlCellPr>
  </singleXmlCell>
  <singleXmlCell id="215" xr6:uid="{E84634FA-8A8E-4235-95DC-9085BE4F2C36}" r="J25" connectionId="0">
    <xmlCellPr id="1" xr6:uid="{A805F2C7-4739-4D52-8C6F-FAA8509AD2B4}" uniqueName="P1072620">
      <xmlPr mapId="1" xpath="/TFI-IZD-KI/ISD-KI-TFI_1001396/P1072620" xmlDataType="decimal"/>
    </xmlCellPr>
  </singleXmlCell>
  <singleXmlCell id="216" xr6:uid="{5D7AC08C-1ED3-4AC5-A2B6-A4FDE58D2522}" r="K25" connectionId="0">
    <xmlCellPr id="1" xr6:uid="{6F6D3715-2DBC-4F3A-B673-DF5D3C0E91D6}" uniqueName="P1199067">
      <xmlPr mapId="1" xpath="/TFI-IZD-KI/ISD-KI-TFI_1001396/P1199067" xmlDataType="decimal"/>
    </xmlCellPr>
  </singleXmlCell>
  <singleXmlCell id="217" xr6:uid="{F0E9731D-9EEE-4076-9145-E63D189E3499}" r="H26" connectionId="0">
    <xmlCellPr id="1" xr6:uid="{E250668C-D96E-4A54-81E8-B3ACF1F2BE76}" uniqueName="P1422057">
      <xmlPr mapId="1" xpath="/TFI-IZD-KI/ISD-KI-TFI_1001396/P1422057" xmlDataType="decimal"/>
    </xmlCellPr>
  </singleXmlCell>
  <singleXmlCell id="218" xr6:uid="{DC258D4A-8265-40AF-B8D2-6AF1300F2833}" r="I26" connectionId="0">
    <xmlCellPr id="1" xr6:uid="{72A6BD24-9F09-49EA-83CA-49132FD8F614}" uniqueName="P1422523">
      <xmlPr mapId="1" xpath="/TFI-IZD-KI/ISD-KI-TFI_1001396/P1422523" xmlDataType="decimal"/>
    </xmlCellPr>
  </singleXmlCell>
  <singleXmlCell id="219" xr6:uid="{792A5F49-626D-443C-862D-A2B55F34B8ED}" r="J26" connectionId="0">
    <xmlCellPr id="1" xr6:uid="{AB7A6245-8B6E-4434-AFE7-45EBDABA754E}" uniqueName="P1422058">
      <xmlPr mapId="1" xpath="/TFI-IZD-KI/ISD-KI-TFI_1001396/P1422058" xmlDataType="decimal"/>
    </xmlCellPr>
  </singleXmlCell>
  <singleXmlCell id="220" xr6:uid="{34AC9406-37D1-44D6-A76D-A851133ADDD8}" r="K26" connectionId="0">
    <xmlCellPr id="1" xr6:uid="{C44C98DE-B959-4783-91F6-00046E546DB5}" uniqueName="P1422581">
      <xmlPr mapId="1" xpath="/TFI-IZD-KI/ISD-KI-TFI_1001396/P1422581" xmlDataType="decimal"/>
    </xmlCellPr>
  </singleXmlCell>
  <singleXmlCell id="221" xr6:uid="{6BEA1212-DC97-4560-AB1F-C61BC031EA98}" r="H27" connectionId="0">
    <xmlCellPr id="1" xr6:uid="{06D3C525-20A1-4B67-BBE2-77C0C2375E69}" uniqueName="P1422060">
      <xmlPr mapId="1" xpath="/TFI-IZD-KI/ISD-KI-TFI_1001396/P1422060" xmlDataType="decimal"/>
    </xmlCellPr>
  </singleXmlCell>
  <singleXmlCell id="222" xr6:uid="{C77E84BE-D656-49DD-8ACC-FF8440B5D878}" r="I27" connectionId="0">
    <xmlCellPr id="1" xr6:uid="{663F348E-D22E-4008-88DC-B031025E1D11}" uniqueName="P1422525">
      <xmlPr mapId="1" xpath="/TFI-IZD-KI/ISD-KI-TFI_1001396/P1422525" xmlDataType="decimal"/>
    </xmlCellPr>
  </singleXmlCell>
  <singleXmlCell id="223" xr6:uid="{CAD1643D-A9CE-4660-A728-40BDDBBBE31B}" r="J27" connectionId="0">
    <xmlCellPr id="1" xr6:uid="{CFB9A009-7219-4CD5-989C-FBA2FCF22F4D}" uniqueName="P1422061">
      <xmlPr mapId="1" xpath="/TFI-IZD-KI/ISD-KI-TFI_1001396/P1422061" xmlDataType="decimal"/>
    </xmlCellPr>
  </singleXmlCell>
  <singleXmlCell id="224" xr6:uid="{A69D47B7-E314-4F22-9A41-0E90EAA83C55}" r="K27" connectionId="0">
    <xmlCellPr id="1" xr6:uid="{944BBB56-CA4A-4B7D-AB1B-415667612701}" uniqueName="P1422582">
      <xmlPr mapId="1" xpath="/TFI-IZD-KI/ISD-KI-TFI_1001396/P1422582" xmlDataType="decimal"/>
    </xmlCellPr>
  </singleXmlCell>
  <singleXmlCell id="225" xr6:uid="{C00F3EEF-F5CF-4331-8EF1-6B62BC3F7872}" r="H28" connectionId="0">
    <xmlCellPr id="1" xr6:uid="{6D6576D6-BA93-448F-98BF-06D170CCA965}" uniqueName="P1422062">
      <xmlPr mapId="1" xpath="/TFI-IZD-KI/ISD-KI-TFI_1001396/P1422062" xmlDataType="decimal"/>
    </xmlCellPr>
  </singleXmlCell>
  <singleXmlCell id="226" xr6:uid="{07CB472B-45E8-41A1-BBEB-B3F69583ECA4}" r="I28" connectionId="0">
    <xmlCellPr id="1" xr6:uid="{F5976C00-8BF8-433A-B0E6-51847D3467CA}" uniqueName="P1422526">
      <xmlPr mapId="1" xpath="/TFI-IZD-KI/ISD-KI-TFI_1001396/P1422526" xmlDataType="decimal"/>
    </xmlCellPr>
  </singleXmlCell>
  <singleXmlCell id="227" xr6:uid="{7A8A1FD7-7FBE-4061-8035-AD527845DB43}" r="J28" connectionId="0">
    <xmlCellPr id="1" xr6:uid="{4BCF0222-AB80-4701-BFCC-6A05303619BA}" uniqueName="P1422059">
      <xmlPr mapId="1" xpath="/TFI-IZD-KI/ISD-KI-TFI_1001396/P1422059" xmlDataType="decimal"/>
    </xmlCellPr>
  </singleXmlCell>
  <singleXmlCell id="228" xr6:uid="{C5071A13-4528-4172-88FE-75AFA1A12C0C}" r="K28" connectionId="0">
    <xmlCellPr id="1" xr6:uid="{79E1C09D-10EB-469E-8150-92F17DAE3EB5}" uniqueName="P1422583">
      <xmlPr mapId="1" xpath="/TFI-IZD-KI/ISD-KI-TFI_1001396/P1422583" xmlDataType="decimal"/>
    </xmlCellPr>
  </singleXmlCell>
  <singleXmlCell id="229" xr6:uid="{938BF144-B12B-462C-882A-C227AF5BFBD4}" r="H29" connectionId="0">
    <xmlCellPr id="1" xr6:uid="{73A0A673-AD7F-4AA9-AA53-05368CC08537}" uniqueName="P1422064">
      <xmlPr mapId="1" xpath="/TFI-IZD-KI/ISD-KI-TFI_1001396/P1422064" xmlDataType="decimal"/>
    </xmlCellPr>
  </singleXmlCell>
  <singleXmlCell id="230" xr6:uid="{FB358E26-4768-4F01-87EE-BCA3DC42370A}" r="I29" connectionId="0">
    <xmlCellPr id="1" xr6:uid="{F2B68B6E-C180-4992-918A-F6A0EC316EE2}" uniqueName="P1422524">
      <xmlPr mapId="1" xpath="/TFI-IZD-KI/ISD-KI-TFI_1001396/P1422524" xmlDataType="decimal"/>
    </xmlCellPr>
  </singleXmlCell>
  <singleXmlCell id="231" xr6:uid="{351C6346-A876-4DC2-8088-825DB5E29D57}" r="J29" connectionId="0">
    <xmlCellPr id="1" xr6:uid="{E53CA15F-8CDF-4948-B0A0-46CEF79551F3}" uniqueName="P1422063">
      <xmlPr mapId="1" xpath="/TFI-IZD-KI/ISD-KI-TFI_1001396/P1422063" xmlDataType="decimal"/>
    </xmlCellPr>
  </singleXmlCell>
  <singleXmlCell id="232" xr6:uid="{2E415FC0-F5AB-49D8-82C1-76E9EECEB813}" r="K29" connectionId="0">
    <xmlCellPr id="1" xr6:uid="{ED99E4AE-7D9B-460C-A24C-1B60D3174836}" uniqueName="P1422584">
      <xmlPr mapId="1" xpath="/TFI-IZD-KI/ISD-KI-TFI_1001396/P1422584" xmlDataType="decimal"/>
    </xmlCellPr>
  </singleXmlCell>
  <singleXmlCell id="233" xr6:uid="{456D95DA-3DF0-4656-A421-9D9B28040077}" r="H30" connectionId="0">
    <xmlCellPr id="1" xr6:uid="{BA1BB359-9FD0-4E2A-8ADC-D6EE759013EF}" uniqueName="P1072633">
      <xmlPr mapId="1" xpath="/TFI-IZD-KI/ISD-KI-TFI_1001396/P1072633" xmlDataType="decimal"/>
    </xmlCellPr>
  </singleXmlCell>
  <singleXmlCell id="234" xr6:uid="{F887CE12-2C8D-4CC6-B4F4-94331643DCF3}" r="I30" connectionId="0">
    <xmlCellPr id="1" xr6:uid="{85203EAC-EC46-42A3-BDBB-CF11E0978576}" uniqueName="P1199011">
      <xmlPr mapId="1" xpath="/TFI-IZD-KI/ISD-KI-TFI_1001396/P1199011" xmlDataType="decimal"/>
    </xmlCellPr>
  </singleXmlCell>
  <singleXmlCell id="235" xr6:uid="{D54F7DC9-E0FE-4B88-939F-1D6188A8D5BC}" r="J30" connectionId="0">
    <xmlCellPr id="1" xr6:uid="{BA6C47A4-7B17-4159-8CB9-AA22396DC77A}" uniqueName="P1072634">
      <xmlPr mapId="1" xpath="/TFI-IZD-KI/ISD-KI-TFI_1001396/P1072634" xmlDataType="decimal"/>
    </xmlCellPr>
  </singleXmlCell>
  <singleXmlCell id="236" xr6:uid="{61B83C36-29C0-4F38-8A72-3A4ED9A9F94B}" r="K30" connectionId="0">
    <xmlCellPr id="1" xr6:uid="{ED33EE41-8383-4290-8DAF-2398BD14BB52}" uniqueName="P1199074">
      <xmlPr mapId="1" xpath="/TFI-IZD-KI/ISD-KI-TFI_1001396/P1199074" xmlDataType="decimal"/>
    </xmlCellPr>
  </singleXmlCell>
  <singleXmlCell id="237" xr6:uid="{9C690B1C-BDE3-4692-BE26-06A60DEFDCFC}" r="H31" connectionId="0">
    <xmlCellPr id="1" xr6:uid="{F512AD16-F897-4504-B5C3-9EFFD3B0B336}" uniqueName="P1072635">
      <xmlPr mapId="1" xpath="/TFI-IZD-KI/ISD-KI-TFI_1001396/P1072635" xmlDataType="decimal"/>
    </xmlCellPr>
  </singleXmlCell>
  <singleXmlCell id="238" xr6:uid="{9AFB9C1D-A6A0-41FA-8C06-68F22EC94341}" r="I31" connectionId="0">
    <xmlCellPr id="1" xr6:uid="{AD083B3A-3FEB-4B68-B728-1B8F1417E4C7}" uniqueName="P1199012">
      <xmlPr mapId="1" xpath="/TFI-IZD-KI/ISD-KI-TFI_1001396/P1199012" xmlDataType="decimal"/>
    </xmlCellPr>
  </singleXmlCell>
  <singleXmlCell id="239" xr6:uid="{6C909712-B163-4A7E-A8C4-48E6A36BF0E3}" r="J31" connectionId="0">
    <xmlCellPr id="1" xr6:uid="{E7C70A14-45AB-4584-BA74-94976627FDC4}" uniqueName="P1072636">
      <xmlPr mapId="1" xpath="/TFI-IZD-KI/ISD-KI-TFI_1001396/P1072636" xmlDataType="decimal"/>
    </xmlCellPr>
  </singleXmlCell>
  <singleXmlCell id="240" xr6:uid="{0CBB0111-4385-49A0-A262-65C65003026C}" r="K31" connectionId="0">
    <xmlCellPr id="1" xr6:uid="{E7810358-2DD8-4884-AA7D-0C92E7D84668}" uniqueName="P1199075">
      <xmlPr mapId="1" xpath="/TFI-IZD-KI/ISD-KI-TFI_1001396/P1199075" xmlDataType="decimal"/>
    </xmlCellPr>
  </singleXmlCell>
  <singleXmlCell id="241" xr6:uid="{6894F431-1EB4-499F-83C9-D8657FA4940C}" r="H32" connectionId="0">
    <xmlCellPr id="1" xr6:uid="{ADBA30D3-9578-49D3-AF76-B52835C22853}" uniqueName="P1072637">
      <xmlPr mapId="1" xpath="/TFI-IZD-KI/ISD-KI-TFI_1001396/P1072637" xmlDataType="decimal"/>
    </xmlCellPr>
  </singleXmlCell>
  <singleXmlCell id="242" xr6:uid="{57005A6C-EB91-43C9-A5EE-2155590A322E}" r="I32" connectionId="0">
    <xmlCellPr id="1" xr6:uid="{1F721A6C-2F96-4020-A3FE-80AD2E851CF1}" uniqueName="P1199013">
      <xmlPr mapId="1" xpath="/TFI-IZD-KI/ISD-KI-TFI_1001396/P1199013" xmlDataType="decimal"/>
    </xmlCellPr>
  </singleXmlCell>
  <singleXmlCell id="243" xr6:uid="{49BA4A35-F869-49DA-9F36-92DCFC9B7060}" r="J32" connectionId="0">
    <xmlCellPr id="1" xr6:uid="{15980EFA-AB8F-416D-88C0-C0838AEF7186}" uniqueName="P1072638">
      <xmlPr mapId="1" xpath="/TFI-IZD-KI/ISD-KI-TFI_1001396/P1072638" xmlDataType="decimal"/>
    </xmlCellPr>
  </singleXmlCell>
  <singleXmlCell id="244" xr6:uid="{85475E1C-44DD-415F-B450-049E886A5349}" r="K32" connectionId="0">
    <xmlCellPr id="1" xr6:uid="{40F22E2C-306D-4805-B5E7-56F3AAABD6D2}" uniqueName="P1199076">
      <xmlPr mapId="1" xpath="/TFI-IZD-KI/ISD-KI-TFI_1001396/P1199076" xmlDataType="decimal"/>
    </xmlCellPr>
  </singleXmlCell>
  <singleXmlCell id="245" xr6:uid="{2B69AD3B-2C8C-4A61-8CAA-E884184B0B3F}" r="H33" connectionId="0">
    <xmlCellPr id="1" xr6:uid="{2FA9DD14-96FF-4099-852F-AB8BAEEE1790}" uniqueName="P1072641">
      <xmlPr mapId="1" xpath="/TFI-IZD-KI/ISD-KI-TFI_1001396/P1072641" xmlDataType="decimal"/>
    </xmlCellPr>
  </singleXmlCell>
  <singleXmlCell id="246" xr6:uid="{292212A6-62A1-4564-B13E-FB30364F5BC9}" r="I33" connectionId="0">
    <xmlCellPr id="1" xr6:uid="{766F0D1F-F409-4322-A7DE-1F909878214B}" uniqueName="P1199015">
      <xmlPr mapId="1" xpath="/TFI-IZD-KI/ISD-KI-TFI_1001396/P1199015" xmlDataType="decimal"/>
    </xmlCellPr>
  </singleXmlCell>
  <singleXmlCell id="247" xr6:uid="{955D804D-468A-4B86-9398-DA44CB461D4B}" r="J33" connectionId="0">
    <xmlCellPr id="1" xr6:uid="{AA4DFD82-13D9-4C44-971C-C84C98F1F73F}" uniqueName="P1072642">
      <xmlPr mapId="1" xpath="/TFI-IZD-KI/ISD-KI-TFI_1001396/P1072642" xmlDataType="decimal"/>
    </xmlCellPr>
  </singleXmlCell>
  <singleXmlCell id="248" xr6:uid="{FDD57D40-7492-4C17-B80A-56A0CE8D5082}" r="K33" connectionId="0">
    <xmlCellPr id="1" xr6:uid="{281248D8-2102-42A3-A873-BA2C194D2A04}" uniqueName="P1199078">
      <xmlPr mapId="1" xpath="/TFI-IZD-KI/ISD-KI-TFI_1001396/P1199078" xmlDataType="decimal"/>
    </xmlCellPr>
  </singleXmlCell>
  <singleXmlCell id="249" xr6:uid="{83EA6AB0-CD2C-4E1F-88C3-27D001542539}" r="H34" connectionId="0">
    <xmlCellPr id="1" xr6:uid="{72F55661-F6F6-41BA-B1E8-E4CDE1B89625}" uniqueName="P1072643">
      <xmlPr mapId="1" xpath="/TFI-IZD-KI/ISD-KI-TFI_1001396/P1072643" xmlDataType="decimal"/>
    </xmlCellPr>
  </singleXmlCell>
  <singleXmlCell id="250" xr6:uid="{1F15BEA4-21FA-493E-A66F-6F7BB5DD8099}" r="I34" connectionId="0">
    <xmlCellPr id="1" xr6:uid="{6F4A79D5-25FF-458B-8232-BA6D0A96CD38}" uniqueName="P1199016">
      <xmlPr mapId="1" xpath="/TFI-IZD-KI/ISD-KI-TFI_1001396/P1199016" xmlDataType="decimal"/>
    </xmlCellPr>
  </singleXmlCell>
  <singleXmlCell id="251" xr6:uid="{5FC5430B-2F2F-405F-9D3C-97670F7E441A}" r="J34" connectionId="0">
    <xmlCellPr id="1" xr6:uid="{06A86D59-6018-4221-80CA-9C6C512D72DA}" uniqueName="P1072644">
      <xmlPr mapId="1" xpath="/TFI-IZD-KI/ISD-KI-TFI_1001396/P1072644" xmlDataType="decimal"/>
    </xmlCellPr>
  </singleXmlCell>
  <singleXmlCell id="252" xr6:uid="{1AEE171F-1274-4577-AE3A-F680740B6CB0}" r="K34" connectionId="0">
    <xmlCellPr id="1" xr6:uid="{4F4FD3AB-0E69-4D90-9DD2-98622DF1D909}" uniqueName="P1199079">
      <xmlPr mapId="1" xpath="/TFI-IZD-KI/ISD-KI-TFI_1001396/P1199079" xmlDataType="decimal"/>
    </xmlCellPr>
  </singleXmlCell>
  <singleXmlCell id="253" xr6:uid="{397D3B15-95DC-4BA4-B0C3-88C7EE098A1E}" r="H35" connectionId="0">
    <xmlCellPr id="1" xr6:uid="{41B172B4-34E7-455F-8557-936EC530BD04}" uniqueName="P1072639">
      <xmlPr mapId="1" xpath="/TFI-IZD-KI/ISD-KI-TFI_1001396/P1072639" xmlDataType="decimal"/>
    </xmlCellPr>
  </singleXmlCell>
  <singleXmlCell id="254" xr6:uid="{6E564C15-40D4-4598-9FD7-01DDA2D246CC}" r="I35" connectionId="0">
    <xmlCellPr id="1" xr6:uid="{5F0B0693-8657-40E2-9621-5B0D6A30031A}" uniqueName="P1199014">
      <xmlPr mapId="1" xpath="/TFI-IZD-KI/ISD-KI-TFI_1001396/P1199014" xmlDataType="decimal"/>
    </xmlCellPr>
  </singleXmlCell>
  <singleXmlCell id="255" xr6:uid="{DDE13AE1-82C1-43F9-AED9-CFC4073470AF}" r="J35" connectionId="0">
    <xmlCellPr id="1" xr6:uid="{BE80D115-3A14-424A-830B-D0CF35D47DCF}" uniqueName="P1072640">
      <xmlPr mapId="1" xpath="/TFI-IZD-KI/ISD-KI-TFI_1001396/P1072640" xmlDataType="decimal"/>
    </xmlCellPr>
  </singleXmlCell>
  <singleXmlCell id="256" xr6:uid="{7C4F2DF5-079A-492C-8B7D-FD1BF51C0387}" r="K35" connectionId="0">
    <xmlCellPr id="1" xr6:uid="{8A02FA47-9FA7-4C30-A8D6-893ED3F222CB}" uniqueName="P1199077">
      <xmlPr mapId="1" xpath="/TFI-IZD-KI/ISD-KI-TFI_1001396/P1199077" xmlDataType="decimal"/>
    </xmlCellPr>
  </singleXmlCell>
  <singleXmlCell id="257" xr6:uid="{4A084E7C-34E1-424C-A050-03462DAE75D4}" r="H36" connectionId="0">
    <xmlCellPr id="1" xr6:uid="{9334FDDB-23DE-4E23-A009-9DCD6B4B2434}" uniqueName="P1072645">
      <xmlPr mapId="1" xpath="/TFI-IZD-KI/ISD-KI-TFI_1001396/P1072645" xmlDataType="decimal"/>
    </xmlCellPr>
  </singleXmlCell>
  <singleXmlCell id="258" xr6:uid="{0DBAE86D-FABA-4CA9-AE2C-7AB2FE86DE82}" r="I36" connectionId="0">
    <xmlCellPr id="1" xr6:uid="{68C0F5D3-2D1E-4442-98D7-5B3AC6CCF69C}" uniqueName="P1199017">
      <xmlPr mapId="1" xpath="/TFI-IZD-KI/ISD-KI-TFI_1001396/P1199017" xmlDataType="decimal"/>
    </xmlCellPr>
  </singleXmlCell>
  <singleXmlCell id="259" xr6:uid="{54C6FC6F-CF98-47AF-8A44-C6B64390513D}" r="J36" connectionId="0">
    <xmlCellPr id="1" xr6:uid="{FBF68649-039A-46BC-BE61-2B546E3F756C}" uniqueName="P1072646">
      <xmlPr mapId="1" xpath="/TFI-IZD-KI/ISD-KI-TFI_1001396/P1072646" xmlDataType="decimal"/>
    </xmlCellPr>
  </singleXmlCell>
  <singleXmlCell id="260" xr6:uid="{84A8868F-C000-47E3-9CC3-594083A09724}" r="K36" connectionId="0">
    <xmlCellPr id="1" xr6:uid="{041C7E4E-34E8-448E-968C-945335367AFA}" uniqueName="P1199080">
      <xmlPr mapId="1" xpath="/TFI-IZD-KI/ISD-KI-TFI_1001396/P1199080" xmlDataType="decimal"/>
    </xmlCellPr>
  </singleXmlCell>
  <singleXmlCell id="261" xr6:uid="{021B3B28-CF12-40A1-888C-D359D488396E}" r="H37" connectionId="0">
    <xmlCellPr id="1" xr6:uid="{61DF7178-EBB7-433D-A80A-78E7744F2D90}" uniqueName="P1072647">
      <xmlPr mapId="1" xpath="/TFI-IZD-KI/ISD-KI-TFI_1001396/P1072647" xmlDataType="decimal"/>
    </xmlCellPr>
  </singleXmlCell>
  <singleXmlCell id="262" xr6:uid="{969A2952-5B6A-46C0-9BA8-9D98F25C31A0}" r="I37" connectionId="0">
    <xmlCellPr id="1" xr6:uid="{8B7AAF33-5B82-4CCF-BB94-2229A9C40842}" uniqueName="P1199018">
      <xmlPr mapId="1" xpath="/TFI-IZD-KI/ISD-KI-TFI_1001396/P1199018" xmlDataType="decimal"/>
    </xmlCellPr>
  </singleXmlCell>
  <singleXmlCell id="263" xr6:uid="{B9207581-CD5A-4F33-80EC-9406A92F8676}" r="J37" connectionId="0">
    <xmlCellPr id="1" xr6:uid="{F77E138C-ADC3-485A-A79B-98B94C84149E}" uniqueName="P1072648">
      <xmlPr mapId="1" xpath="/TFI-IZD-KI/ISD-KI-TFI_1001396/P1072648" xmlDataType="decimal"/>
    </xmlCellPr>
  </singleXmlCell>
  <singleXmlCell id="264" xr6:uid="{688E19C6-AE66-465A-9490-02FCB3E73610}" r="K37" connectionId="0">
    <xmlCellPr id="1" xr6:uid="{925E912C-DA03-4040-A43D-19CD7705F0A2}" uniqueName="P1199081">
      <xmlPr mapId="1" xpath="/TFI-IZD-KI/ISD-KI-TFI_1001396/P1199081" xmlDataType="decimal"/>
    </xmlCellPr>
  </singleXmlCell>
  <singleXmlCell id="265" xr6:uid="{693B648D-B600-4A2D-A3F0-8A1D17F1C40E}" r="H38" connectionId="0">
    <xmlCellPr id="1" xr6:uid="{92C7C04E-C4D2-44E9-B3CA-BF5E327809A3}" uniqueName="P1072649">
      <xmlPr mapId="1" xpath="/TFI-IZD-KI/ISD-KI-TFI_1001396/P1072649" xmlDataType="decimal"/>
    </xmlCellPr>
  </singleXmlCell>
  <singleXmlCell id="266" xr6:uid="{24EB85D0-3C7A-4A65-8997-86926D7BDD16}" r="I38" connectionId="0">
    <xmlCellPr id="1" xr6:uid="{BD741ECA-1309-4B59-8236-FE96E728D1F8}" uniqueName="P1199019">
      <xmlPr mapId="1" xpath="/TFI-IZD-KI/ISD-KI-TFI_1001396/P1199019" xmlDataType="decimal"/>
    </xmlCellPr>
  </singleXmlCell>
  <singleXmlCell id="267" xr6:uid="{492DC279-6D8B-41DD-925C-EBD51210AE59}" r="J38" connectionId="0">
    <xmlCellPr id="1" xr6:uid="{DC00BF76-8BAD-4CA3-904C-57C416198FDC}" uniqueName="P1072650">
      <xmlPr mapId="1" xpath="/TFI-IZD-KI/ISD-KI-TFI_1001396/P1072650" xmlDataType="decimal"/>
    </xmlCellPr>
  </singleXmlCell>
  <singleXmlCell id="268" xr6:uid="{83986A19-19E3-4AAC-891A-7288AA37B9FD}" r="K38" connectionId="0">
    <xmlCellPr id="1" xr6:uid="{43B7941A-77D1-4594-8115-F7B0FC1305C4}" uniqueName="P1199082">
      <xmlPr mapId="1" xpath="/TFI-IZD-KI/ISD-KI-TFI_1001396/P1199082" xmlDataType="decimal"/>
    </xmlCellPr>
  </singleXmlCell>
  <singleXmlCell id="269" xr6:uid="{32B5A271-EE1B-4B38-B8D2-3ABEBFE54FBC}" r="H40" connectionId="0">
    <xmlCellPr id="1" xr6:uid="{7FA8F9F6-B7C8-4BDF-98F2-CCA615E9342E}" uniqueName="P1072651">
      <xmlPr mapId="1" xpath="/TFI-IZD-KI/ISD-KI-TFI_1001396/P1072651" xmlDataType="decimal"/>
    </xmlCellPr>
  </singleXmlCell>
  <singleXmlCell id="270" xr6:uid="{35A87758-132E-46FF-90F7-633F47B9FACE}" r="I40" connectionId="0">
    <xmlCellPr id="1" xr6:uid="{15B31B18-4A4D-4353-BA95-97F80C863E78}" uniqueName="P1199020">
      <xmlPr mapId="1" xpath="/TFI-IZD-KI/ISD-KI-TFI_1001396/P1199020" xmlDataType="decimal"/>
    </xmlCellPr>
  </singleXmlCell>
  <singleXmlCell id="271" xr6:uid="{C2BB06FD-C1DC-4034-8FBA-4F9640DBFB1E}" r="J40" connectionId="0">
    <xmlCellPr id="1" xr6:uid="{59E65DFD-ED02-4A06-A715-100039376E78}" uniqueName="P1072652">
      <xmlPr mapId="1" xpath="/TFI-IZD-KI/ISD-KI-TFI_1001396/P1072652" xmlDataType="decimal"/>
    </xmlCellPr>
  </singleXmlCell>
  <singleXmlCell id="272" xr6:uid="{C5D625EB-3925-4408-894E-9E55A9496346}" r="K40" connectionId="0">
    <xmlCellPr id="1" xr6:uid="{D7331637-8E79-461A-8E06-DED51FE74C51}" uniqueName="P1199083">
      <xmlPr mapId="1" xpath="/TFI-IZD-KI/ISD-KI-TFI_1001396/P1199083" xmlDataType="decimal"/>
    </xmlCellPr>
  </singleXmlCell>
  <singleXmlCell id="273" xr6:uid="{556E1C3D-A70F-4700-9745-ABFCC4EF0826}" r="H41" connectionId="0">
    <xmlCellPr id="1" xr6:uid="{D989951B-B4D9-47C5-82A0-CFA87AD51251}" uniqueName="P1072653">
      <xmlPr mapId="1" xpath="/TFI-IZD-KI/ISD-KI-TFI_1001396/P1072653" xmlDataType="decimal"/>
    </xmlCellPr>
  </singleXmlCell>
  <singleXmlCell id="274" xr6:uid="{DB78477B-556F-4241-B50A-C9889875FBD6}" r="I41" connectionId="0">
    <xmlCellPr id="1" xr6:uid="{1F9543EB-209A-4B6E-BBBE-A4B871D09745}" uniqueName="P1199021">
      <xmlPr mapId="1" xpath="/TFI-IZD-KI/ISD-KI-TFI_1001396/P1199021" xmlDataType="decimal"/>
    </xmlCellPr>
  </singleXmlCell>
  <singleXmlCell id="275" xr6:uid="{9ACCC1C2-4409-44B2-92C2-B7A10B4C4F72}" r="J41" connectionId="0">
    <xmlCellPr id="1" xr6:uid="{E8857E67-E4BD-463A-B7DD-453F7CB5E74A}" uniqueName="P1072654">
      <xmlPr mapId="1" xpath="/TFI-IZD-KI/ISD-KI-TFI_1001396/P1072654" xmlDataType="decimal"/>
    </xmlCellPr>
  </singleXmlCell>
  <singleXmlCell id="276" xr6:uid="{80F4EB7B-486C-4F29-8026-D5079FA30323}" r="K41" connectionId="0">
    <xmlCellPr id="1" xr6:uid="{67B68268-9DE8-49D7-9DBE-5C208D436E91}" uniqueName="P1199084">
      <xmlPr mapId="1" xpath="/TFI-IZD-KI/ISD-KI-TFI_1001396/P1199084" xmlDataType="decimal"/>
    </xmlCellPr>
  </singleXmlCell>
  <singleXmlCell id="277" xr6:uid="{C454E96D-BE45-49A9-9548-A756B9D79825}" r="H42" connectionId="0">
    <xmlCellPr id="1" xr6:uid="{775A54F8-45D2-4AA3-A044-0D8AB83B190E}" uniqueName="P1072655">
      <xmlPr mapId="1" xpath="/TFI-IZD-KI/ISD-KI-TFI_1001396/P1072655" xmlDataType="decimal"/>
    </xmlCellPr>
  </singleXmlCell>
  <singleXmlCell id="278" xr6:uid="{D663F312-A952-43F3-A042-EB65E7C94C20}" r="I42" connectionId="0">
    <xmlCellPr id="1" xr6:uid="{3A8D6087-DF59-45DF-80F5-81490D8C8CBB}" uniqueName="P1199022">
      <xmlPr mapId="1" xpath="/TFI-IZD-KI/ISD-KI-TFI_1001396/P1199022" xmlDataType="decimal"/>
    </xmlCellPr>
  </singleXmlCell>
  <singleXmlCell id="279" xr6:uid="{E371FF64-F4AF-487D-8951-24EB019E0489}" r="J42" connectionId="0">
    <xmlCellPr id="1" xr6:uid="{64358AEF-B67F-4FD4-B77B-0578B1F18D1F}" uniqueName="P1072656">
      <xmlPr mapId="1" xpath="/TFI-IZD-KI/ISD-KI-TFI_1001396/P1072656" xmlDataType="decimal"/>
    </xmlCellPr>
  </singleXmlCell>
  <singleXmlCell id="280" xr6:uid="{5D140DA5-AE72-4449-92D6-41C987FD95D8}" r="K42" connectionId="0">
    <xmlCellPr id="1" xr6:uid="{FA814864-F5EB-4DF2-A2B2-EFB0CE73D8C7}" uniqueName="P1199085">
      <xmlPr mapId="1" xpath="/TFI-IZD-KI/ISD-KI-TFI_1001396/P1199085" xmlDataType="decimal"/>
    </xmlCellPr>
  </singleXmlCell>
  <singleXmlCell id="281" xr6:uid="{A047B689-2739-45BA-B88E-8004062EB0E0}" r="H43" connectionId="0">
    <xmlCellPr id="1" xr6:uid="{6E0073A3-3C58-4688-A13A-AC05E2C74129}" uniqueName="P1072657">
      <xmlPr mapId="1" xpath="/TFI-IZD-KI/ISD-KI-TFI_1001396/P1072657" xmlDataType="decimal"/>
    </xmlCellPr>
  </singleXmlCell>
  <singleXmlCell id="282" xr6:uid="{A302FACD-FAF2-4FB3-8800-3254CA0E14D3}" r="I43" connectionId="0">
    <xmlCellPr id="1" xr6:uid="{EE0091E7-0B18-43B7-B436-4B3174E07F93}" uniqueName="P1199023">
      <xmlPr mapId="1" xpath="/TFI-IZD-KI/ISD-KI-TFI_1001396/P1199023" xmlDataType="decimal"/>
    </xmlCellPr>
  </singleXmlCell>
  <singleXmlCell id="283" xr6:uid="{89DAFE7F-BC19-483B-9DC9-5BD42E1093A7}" r="J43" connectionId="0">
    <xmlCellPr id="1" xr6:uid="{C69EDE04-238D-4820-AAA9-5D5B5B358E56}" uniqueName="P1072658">
      <xmlPr mapId="1" xpath="/TFI-IZD-KI/ISD-KI-TFI_1001396/P1072658" xmlDataType="decimal"/>
    </xmlCellPr>
  </singleXmlCell>
  <singleXmlCell id="284" xr6:uid="{4119BAA7-A1ED-42F5-BB7F-993BE63635B1}" r="K43" connectionId="0">
    <xmlCellPr id="1" xr6:uid="{3D1BCD8A-5D8C-49D8-A1E0-6CB5970C69E8}" uniqueName="P1199086">
      <xmlPr mapId="1" xpath="/TFI-IZD-KI/ISD-KI-TFI_1001396/P1199086" xmlDataType="decimal"/>
    </xmlCellPr>
  </singleXmlCell>
  <singleXmlCell id="285" xr6:uid="{66A10CFF-51AE-4371-9D75-E4B2A758184F}" r="H44" connectionId="0">
    <xmlCellPr id="1" xr6:uid="{7F2D306E-71D0-4FFF-B95B-93493CA50CAC}" uniqueName="P1072659">
      <xmlPr mapId="1" xpath="/TFI-IZD-KI/ISD-KI-TFI_1001396/P1072659" xmlDataType="decimal"/>
    </xmlCellPr>
  </singleXmlCell>
  <singleXmlCell id="286" xr6:uid="{FDBB97F1-FA13-477C-B35B-83769EBCE79E}" r="I44" connectionId="0">
    <xmlCellPr id="1" xr6:uid="{B2C7F75F-B9DA-498E-940D-D65938D569BC}" uniqueName="P1199024">
      <xmlPr mapId="1" xpath="/TFI-IZD-KI/ISD-KI-TFI_1001396/P1199024" xmlDataType="decimal"/>
    </xmlCellPr>
  </singleXmlCell>
  <singleXmlCell id="287" xr6:uid="{F5B8FA10-4900-4655-8CB3-BB6BB4BD0E31}" r="J44" connectionId="0">
    <xmlCellPr id="1" xr6:uid="{139F0DBB-272A-41C1-AC53-BC395289AEFB}" uniqueName="P1072660">
      <xmlPr mapId="1" xpath="/TFI-IZD-KI/ISD-KI-TFI_1001396/P1072660" xmlDataType="decimal"/>
    </xmlCellPr>
  </singleXmlCell>
  <singleXmlCell id="288" xr6:uid="{FF9BF2EB-54D2-453E-840D-395807C21556}" r="K44" connectionId="0">
    <xmlCellPr id="1" xr6:uid="{760A395D-884A-4160-9D47-9D37FDEFA0F4}" uniqueName="P1199087">
      <xmlPr mapId="1" xpath="/TFI-IZD-KI/ISD-KI-TFI_1001396/P1199087" xmlDataType="decimal"/>
    </xmlCellPr>
  </singleXmlCell>
  <singleXmlCell id="289" xr6:uid="{B696C354-0D9D-481D-AD8F-0517D03E493D}" r="H45" connectionId="0">
    <xmlCellPr id="1" xr6:uid="{37F3223C-9A09-4337-90BF-2BA4A3A3F64F}" uniqueName="P1072661">
      <xmlPr mapId="1" xpath="/TFI-IZD-KI/ISD-KI-TFI_1001396/P1072661" xmlDataType="decimal"/>
    </xmlCellPr>
  </singleXmlCell>
  <singleXmlCell id="290" xr6:uid="{AF974D49-3D1B-4D51-B6E4-893824E1CC7D}" r="I45" connectionId="0">
    <xmlCellPr id="1" xr6:uid="{86FAC527-6E66-44BD-AE37-E5111CE72158}" uniqueName="P1199025">
      <xmlPr mapId="1" xpath="/TFI-IZD-KI/ISD-KI-TFI_1001396/P1199025" xmlDataType="decimal"/>
    </xmlCellPr>
  </singleXmlCell>
  <singleXmlCell id="291" xr6:uid="{CDC038BE-7B6E-461F-8771-E5EDBC826AAD}" r="J45" connectionId="0">
    <xmlCellPr id="1" xr6:uid="{8C8A202B-AAB6-4152-9C5A-3C066A293207}" uniqueName="P1072662">
      <xmlPr mapId="1" xpath="/TFI-IZD-KI/ISD-KI-TFI_1001396/P1072662" xmlDataType="decimal"/>
    </xmlCellPr>
  </singleXmlCell>
  <singleXmlCell id="292" xr6:uid="{8DD69EB8-E905-48F8-B256-5B9DE54E01C0}" r="K45" connectionId="0">
    <xmlCellPr id="1" xr6:uid="{CCEB9B77-0ACE-48F9-A800-E169856315AD}" uniqueName="P1199088">
      <xmlPr mapId="1" xpath="/TFI-IZD-KI/ISD-KI-TFI_1001396/P1199088" xmlDataType="decimal"/>
    </xmlCellPr>
  </singleXmlCell>
  <singleXmlCell id="293" xr6:uid="{A3955A2E-D151-489C-84AF-00EEFBB3264E}" r="H46" connectionId="0">
    <xmlCellPr id="1" xr6:uid="{0E625FD9-576C-473A-8400-DBF90D181C17}" uniqueName="P1072663">
      <xmlPr mapId="1" xpath="/TFI-IZD-KI/ISD-KI-TFI_1001396/P1072663" xmlDataType="decimal"/>
    </xmlCellPr>
  </singleXmlCell>
  <singleXmlCell id="294" xr6:uid="{AB11DDA8-952A-49C4-8CE7-EE44D3CFF004}" r="I46" connectionId="0">
    <xmlCellPr id="1" xr6:uid="{B47FE232-021E-48A4-9AD9-8DB5C3C6D18E}" uniqueName="P1199026">
      <xmlPr mapId="1" xpath="/TFI-IZD-KI/ISD-KI-TFI_1001396/P1199026" xmlDataType="decimal"/>
    </xmlCellPr>
  </singleXmlCell>
  <singleXmlCell id="295" xr6:uid="{6DEE3949-F980-47EE-950C-0DBDDAD09EE5}" r="J46" connectionId="0">
    <xmlCellPr id="1" xr6:uid="{D43A5D8E-7A06-454B-B1FC-2295E013AF34}" uniqueName="P1072664">
      <xmlPr mapId="1" xpath="/TFI-IZD-KI/ISD-KI-TFI_1001396/P1072664" xmlDataType="decimal"/>
    </xmlCellPr>
  </singleXmlCell>
  <singleXmlCell id="296" xr6:uid="{4A4BE192-E369-44FE-859E-B7BCF452EC1F}" r="K46" connectionId="0">
    <xmlCellPr id="1" xr6:uid="{C0B99540-9F31-410B-A688-778C3AEB4D09}" uniqueName="P1199089">
      <xmlPr mapId="1" xpath="/TFI-IZD-KI/ISD-KI-TFI_1001396/P1199089" xmlDataType="decimal"/>
    </xmlCellPr>
  </singleXmlCell>
  <singleXmlCell id="297" xr6:uid="{94D97B6F-85A3-431B-81B6-9B0C254F9B2C}" r="H47" connectionId="0">
    <xmlCellPr id="1" xr6:uid="{559F19CD-8DCE-48B5-A4FB-E56E4AD612EB}" uniqueName="P1072665">
      <xmlPr mapId="1" xpath="/TFI-IZD-KI/ISD-KI-TFI_1001396/P1072665" xmlDataType="decimal"/>
    </xmlCellPr>
  </singleXmlCell>
  <singleXmlCell id="298" xr6:uid="{D292E421-839E-4BE8-8034-D8FC330CDB6E}" r="I47" connectionId="0">
    <xmlCellPr id="1" xr6:uid="{715E94BA-B9FC-4614-AF54-8318A1217511}" uniqueName="P1199027">
      <xmlPr mapId="1" xpath="/TFI-IZD-KI/ISD-KI-TFI_1001396/P1199027" xmlDataType="decimal"/>
    </xmlCellPr>
  </singleXmlCell>
  <singleXmlCell id="299" xr6:uid="{D8FEC9A8-8E39-4A4C-AED9-560E6B9C99CB}" r="J47" connectionId="0">
    <xmlCellPr id="1" xr6:uid="{7194371C-21A6-4461-9760-CA51E7BC3483}" uniqueName="P1072666">
      <xmlPr mapId="1" xpath="/TFI-IZD-KI/ISD-KI-TFI_1001396/P1072666" xmlDataType="decimal"/>
    </xmlCellPr>
  </singleXmlCell>
  <singleXmlCell id="300" xr6:uid="{C0109153-F78E-45D8-A5CC-6DF6681F775C}" r="K47" connectionId="0">
    <xmlCellPr id="1" xr6:uid="{37FD4BB9-DAC7-4681-847B-220CC9D9A22A}" uniqueName="P1199090">
      <xmlPr mapId="1" xpath="/TFI-IZD-KI/ISD-KI-TFI_1001396/P1199090" xmlDataType="decimal"/>
    </xmlCellPr>
  </singleXmlCell>
  <singleXmlCell id="301" xr6:uid="{7B44B231-60F4-4F59-9167-CDAB64AF4C14}" r="H48" connectionId="0">
    <xmlCellPr id="1" xr6:uid="{99E6E11C-50C7-4B4D-A79D-09793B9EF64E}" uniqueName="P1072667">
      <xmlPr mapId="1" xpath="/TFI-IZD-KI/ISD-KI-TFI_1001396/P1072667" xmlDataType="decimal"/>
    </xmlCellPr>
  </singleXmlCell>
  <singleXmlCell id="302" xr6:uid="{157DED0B-3FA9-4A7B-B7B0-84FC2C388C0E}" r="I48" connectionId="0">
    <xmlCellPr id="1" xr6:uid="{E56A41AC-6BB9-41C7-A8CF-C0070A03BE44}" uniqueName="P1199028">
      <xmlPr mapId="1" xpath="/TFI-IZD-KI/ISD-KI-TFI_1001396/P1199028" xmlDataType="decimal"/>
    </xmlCellPr>
  </singleXmlCell>
  <singleXmlCell id="303" xr6:uid="{9D1C4922-19A5-4CCE-9412-28A225B5AFE7}" r="J48" connectionId="0">
    <xmlCellPr id="1" xr6:uid="{DC222869-BDB4-412E-8BB5-0D7550CA223E}" uniqueName="P1072668">
      <xmlPr mapId="1" xpath="/TFI-IZD-KI/ISD-KI-TFI_1001396/P1072668" xmlDataType="decimal"/>
    </xmlCellPr>
  </singleXmlCell>
  <singleXmlCell id="304" xr6:uid="{81494287-5E1D-4F0E-BD42-F5C4CCE24886}" r="K48" connectionId="0">
    <xmlCellPr id="1" xr6:uid="{004779C5-0C2E-47C9-BBBC-FBC1856DCDA7}" uniqueName="P1199091">
      <xmlPr mapId="1" xpath="/TFI-IZD-KI/ISD-KI-TFI_1001396/P1199091" xmlDataType="decimal"/>
    </xmlCellPr>
  </singleXmlCell>
  <singleXmlCell id="305" xr6:uid="{E121E706-F7D5-4D3D-B6E4-31452780BBDF}" r="H49" connectionId="0">
    <xmlCellPr id="1" xr6:uid="{95C9D092-5292-4080-AD89-815B315B34BA}" uniqueName="P1072669">
      <xmlPr mapId="1" xpath="/TFI-IZD-KI/ISD-KI-TFI_1001396/P1072669" xmlDataType="decimal"/>
    </xmlCellPr>
  </singleXmlCell>
  <singleXmlCell id="306" xr6:uid="{9D90CB17-F863-4908-B2D4-DE7116933FBB}" r="I49" connectionId="0">
    <xmlCellPr id="1" xr6:uid="{2E7CDA3D-F96C-4D04-8565-97827FDC053B}" uniqueName="P1199029">
      <xmlPr mapId="1" xpath="/TFI-IZD-KI/ISD-KI-TFI_1001396/P1199029" xmlDataType="decimal"/>
    </xmlCellPr>
  </singleXmlCell>
  <singleXmlCell id="307" xr6:uid="{61FAA7ED-ADE7-4C2F-BFBD-EB152C8C2AC3}" r="J49" connectionId="0">
    <xmlCellPr id="1" xr6:uid="{A3A6FE46-C05B-4BFA-94DD-2E1B028885C0}" uniqueName="P1072670">
      <xmlPr mapId="1" xpath="/TFI-IZD-KI/ISD-KI-TFI_1001396/P1072670" xmlDataType="decimal"/>
    </xmlCellPr>
  </singleXmlCell>
  <singleXmlCell id="308" xr6:uid="{74E61AF0-CEC4-485F-A5BC-D91CCD87407E}" r="K49" connectionId="0">
    <xmlCellPr id="1" xr6:uid="{CAA846FD-F359-4C83-8421-793851103B05}" uniqueName="P1199092">
      <xmlPr mapId="1" xpath="/TFI-IZD-KI/ISD-KI-TFI_1001396/P1199092" xmlDataType="decimal"/>
    </xmlCellPr>
  </singleXmlCell>
  <singleXmlCell id="309" xr6:uid="{290F742B-B83D-42C8-9A41-C3760380608E}" r="H50" connectionId="0">
    <xmlCellPr id="1" xr6:uid="{9A904D2E-821B-4A47-BD78-442B723FAF91}" uniqueName="P1072671">
      <xmlPr mapId="1" xpath="/TFI-IZD-KI/ISD-KI-TFI_1001396/P1072671" xmlDataType="decimal"/>
    </xmlCellPr>
  </singleXmlCell>
  <singleXmlCell id="310" xr6:uid="{D45A5111-F7EA-44DB-84DD-712CF227ECB2}" r="I50" connectionId="0">
    <xmlCellPr id="1" xr6:uid="{A45947AB-04BF-4618-802E-1ABCBAFB5F4D}" uniqueName="P1199030">
      <xmlPr mapId="1" xpath="/TFI-IZD-KI/ISD-KI-TFI_1001396/P1199030" xmlDataType="decimal"/>
    </xmlCellPr>
  </singleXmlCell>
  <singleXmlCell id="311" xr6:uid="{D9BC884B-00F9-4FBE-94F1-61CEEC14192E}" r="J50" connectionId="0">
    <xmlCellPr id="1" xr6:uid="{BBC3A4AD-028E-4E1D-8DEF-A64C991EC925}" uniqueName="P1072672">
      <xmlPr mapId="1" xpath="/TFI-IZD-KI/ISD-KI-TFI_1001396/P1072672" xmlDataType="decimal"/>
    </xmlCellPr>
  </singleXmlCell>
  <singleXmlCell id="312" xr6:uid="{E1EED43B-4EF5-4B31-8357-C70AF86F4B38}" r="K50" connectionId="0">
    <xmlCellPr id="1" xr6:uid="{ED750130-2B19-4A88-ADC6-0B41DBDAB1AD}" uniqueName="P1199093">
      <xmlPr mapId="1" xpath="/TFI-IZD-KI/ISD-KI-TFI_1001396/P1199093" xmlDataType="decimal"/>
    </xmlCellPr>
  </singleXmlCell>
  <singleXmlCell id="313" xr6:uid="{F52EFB67-A978-4906-866D-957DB9A2689E}" r="H51" connectionId="0">
    <xmlCellPr id="1" xr6:uid="{D4A34599-3E01-409A-977D-46A58AB284E8}" uniqueName="P1072673">
      <xmlPr mapId="1" xpath="/TFI-IZD-KI/ISD-KI-TFI_1001396/P1072673" xmlDataType="decimal"/>
    </xmlCellPr>
  </singleXmlCell>
  <singleXmlCell id="314" xr6:uid="{A2DCA7F9-E1BB-4D8F-9A72-164F2E9478DF}" r="I51" connectionId="0">
    <xmlCellPr id="1" xr6:uid="{C97B5E40-16E5-4C20-A2CA-978BAEE2524F}" uniqueName="P1199031">
      <xmlPr mapId="1" xpath="/TFI-IZD-KI/ISD-KI-TFI_1001396/P1199031" xmlDataType="decimal"/>
    </xmlCellPr>
  </singleXmlCell>
  <singleXmlCell id="315" xr6:uid="{312241DA-2C73-4B24-A4A7-951A12AC6D29}" r="J51" connectionId="0">
    <xmlCellPr id="1" xr6:uid="{B078A576-67DB-48F9-9C9D-2FF4E5C7B170}" uniqueName="P1072674">
      <xmlPr mapId="1" xpath="/TFI-IZD-KI/ISD-KI-TFI_1001396/P1072674" xmlDataType="decimal"/>
    </xmlCellPr>
  </singleXmlCell>
  <singleXmlCell id="316" xr6:uid="{A47A597C-3CD9-4D88-B34F-D6CB756EA4A5}" r="K51" connectionId="0">
    <xmlCellPr id="1" xr6:uid="{4AFF6CA2-7570-400E-8733-A5236ED081F3}" uniqueName="P1199094">
      <xmlPr mapId="1" xpath="/TFI-IZD-KI/ISD-KI-TFI_1001396/P1199094" xmlDataType="decimal"/>
    </xmlCellPr>
  </singleXmlCell>
  <singleXmlCell id="317" xr6:uid="{065B6152-AA3D-41C7-899E-2B9D11655592}" r="H52" connectionId="0">
    <xmlCellPr id="1" xr6:uid="{C995C48C-1A87-4B29-A093-F25E2CF7CBE2}" uniqueName="P1072675">
      <xmlPr mapId="1" xpath="/TFI-IZD-KI/ISD-KI-TFI_1001396/P1072675" xmlDataType="decimal"/>
    </xmlCellPr>
  </singleXmlCell>
  <singleXmlCell id="318" xr6:uid="{6AE1ED6E-F121-463E-9BBE-9E2D5B4032A6}" r="I52" connectionId="0">
    <xmlCellPr id="1" xr6:uid="{2F82BB9F-3029-476C-BE47-0BD994ECA611}" uniqueName="P1199032">
      <xmlPr mapId="1" xpath="/TFI-IZD-KI/ISD-KI-TFI_1001396/P1199032" xmlDataType="decimal"/>
    </xmlCellPr>
  </singleXmlCell>
  <singleXmlCell id="319" xr6:uid="{C9F796D4-A929-419A-A8CD-38BDF57E4E8E}" r="J52" connectionId="0">
    <xmlCellPr id="1" xr6:uid="{E8E43133-8ED3-4274-B4EB-105869FA44AA}" uniqueName="P1072676">
      <xmlPr mapId="1" xpath="/TFI-IZD-KI/ISD-KI-TFI_1001396/P1072676" xmlDataType="decimal"/>
    </xmlCellPr>
  </singleXmlCell>
  <singleXmlCell id="320" xr6:uid="{BA87C2C4-01AC-425D-BAD2-AC0E1FF9A870}" r="K52" connectionId="0">
    <xmlCellPr id="1" xr6:uid="{C20E702C-DF47-4E00-B6F7-8863109D24D3}" uniqueName="P1199095">
      <xmlPr mapId="1" xpath="/TFI-IZD-KI/ISD-KI-TFI_1001396/P1199095" xmlDataType="decimal"/>
    </xmlCellPr>
  </singleXmlCell>
  <singleXmlCell id="321" xr6:uid="{DC53857C-BA7E-47EA-B631-AC0AE8C9288B}" r="H53" connectionId="0">
    <xmlCellPr id="1" xr6:uid="{5801DDFB-A28B-4CC0-BE36-6EDD1C0A1383}" uniqueName="P1072677">
      <xmlPr mapId="1" xpath="/TFI-IZD-KI/ISD-KI-TFI_1001396/P1072677" xmlDataType="decimal"/>
    </xmlCellPr>
  </singleXmlCell>
  <singleXmlCell id="322" xr6:uid="{F83E5B69-A1BF-49D2-9EF0-1B48ED1EF166}" r="I53" connectionId="0">
    <xmlCellPr id="1" xr6:uid="{7C81D056-0FC0-4829-BA9A-9ADC14C03901}" uniqueName="P1199033">
      <xmlPr mapId="1" xpath="/TFI-IZD-KI/ISD-KI-TFI_1001396/P1199033" xmlDataType="decimal"/>
    </xmlCellPr>
  </singleXmlCell>
  <singleXmlCell id="323" xr6:uid="{CBADBCEC-BE7C-419C-8569-FEBD90A91CBF}" r="J53" connectionId="0">
    <xmlCellPr id="1" xr6:uid="{59FAD8E3-A188-49B5-A136-AD99CB248B33}" uniqueName="P1072678">
      <xmlPr mapId="1" xpath="/TFI-IZD-KI/ISD-KI-TFI_1001396/P1072678" xmlDataType="decimal"/>
    </xmlCellPr>
  </singleXmlCell>
  <singleXmlCell id="324" xr6:uid="{264E8133-0E7A-4F83-AD91-3F9D3482C5CB}" r="K53" connectionId="0">
    <xmlCellPr id="1" xr6:uid="{C3FB6855-5B67-42A4-A817-456B33E4C459}" uniqueName="P1199096">
      <xmlPr mapId="1" xpath="/TFI-IZD-KI/ISD-KI-TFI_1001396/P1199096" xmlDataType="decimal"/>
    </xmlCellPr>
  </singleXmlCell>
  <singleXmlCell id="325" xr6:uid="{FF73080A-6C3D-48A3-8D5E-BBCC98469011}" r="H54" connectionId="0">
    <xmlCellPr id="1" xr6:uid="{B2A79B89-895E-4B6C-A568-D45323596AFD}" uniqueName="P1072679">
      <xmlPr mapId="1" xpath="/TFI-IZD-KI/ISD-KI-TFI_1001396/P1072679" xmlDataType="decimal"/>
    </xmlCellPr>
  </singleXmlCell>
  <singleXmlCell id="326" xr6:uid="{C954ABA7-945C-46DD-87F9-59138D1B9CA7}" r="I54" connectionId="0">
    <xmlCellPr id="1" xr6:uid="{3B504382-7BC8-4014-9ED2-FFC4A7A7D1B8}" uniqueName="P1199034">
      <xmlPr mapId="1" xpath="/TFI-IZD-KI/ISD-KI-TFI_1001396/P1199034" xmlDataType="decimal"/>
    </xmlCellPr>
  </singleXmlCell>
  <singleXmlCell id="327" xr6:uid="{E6C26B26-2677-4CBE-91BB-C81032DDDFFF}" r="J54" connectionId="0">
    <xmlCellPr id="1" xr6:uid="{156B8694-EADD-46E6-A165-0FBD43A5D62E}" uniqueName="P1072680">
      <xmlPr mapId="1" xpath="/TFI-IZD-KI/ISD-KI-TFI_1001396/P1072680" xmlDataType="decimal"/>
    </xmlCellPr>
  </singleXmlCell>
  <singleXmlCell id="328" xr6:uid="{8DD30A89-673E-45BD-A452-5668BFBD8CDD}" r="K54" connectionId="0">
    <xmlCellPr id="1" xr6:uid="{019AE6F4-99FF-4761-829C-C658787DCCCF}" uniqueName="P1199097">
      <xmlPr mapId="1" xpath="/TFI-IZD-KI/ISD-KI-TFI_1001396/P1199097" xmlDataType="decimal"/>
    </xmlCellPr>
  </singleXmlCell>
  <singleXmlCell id="329" xr6:uid="{30643A36-2D54-4EDD-A540-45CC30B264AC}" r="H55" connectionId="0">
    <xmlCellPr id="1" xr6:uid="{21E82E40-6DEB-46CC-833F-F69642D00119}" uniqueName="P1072681">
      <xmlPr mapId="1" xpath="/TFI-IZD-KI/ISD-KI-TFI_1001396/P1072681" xmlDataType="decimal"/>
    </xmlCellPr>
  </singleXmlCell>
  <singleXmlCell id="330" xr6:uid="{D943BB9D-6754-4454-9CC1-487CBC9CB6B9}" r="I55" connectionId="0">
    <xmlCellPr id="1" xr6:uid="{29A7D16F-2B0C-4FD6-A988-33C0ECB4750E}" uniqueName="P1199035">
      <xmlPr mapId="1" xpath="/TFI-IZD-KI/ISD-KI-TFI_1001396/P1199035" xmlDataType="decimal"/>
    </xmlCellPr>
  </singleXmlCell>
  <singleXmlCell id="331" xr6:uid="{44DC0F1D-6D72-4419-B3D2-9DBAEE273525}" r="J55" connectionId="0">
    <xmlCellPr id="1" xr6:uid="{0D3421D5-C005-404B-8E09-1EA68C497100}" uniqueName="P1072682">
      <xmlPr mapId="1" xpath="/TFI-IZD-KI/ISD-KI-TFI_1001396/P1072682" xmlDataType="decimal"/>
    </xmlCellPr>
  </singleXmlCell>
  <singleXmlCell id="332" xr6:uid="{F2CD3EFA-8967-4407-8518-FDB3F2364363}" r="K55" connectionId="0">
    <xmlCellPr id="1" xr6:uid="{44856DD6-AA6D-4CA2-865E-FD6CA73A0C28}" uniqueName="P1199098">
      <xmlPr mapId="1" xpath="/TFI-IZD-KI/ISD-KI-TFI_1001396/P1199098" xmlDataType="decimal"/>
    </xmlCellPr>
  </singleXmlCell>
  <singleXmlCell id="333" xr6:uid="{06CFCF30-9E1A-41D1-B52B-74F14F523A40}" r="H56" connectionId="0">
    <xmlCellPr id="1" xr6:uid="{EBAD3471-DD3D-40B3-BDEC-3479F585F766}" uniqueName="P1072683">
      <xmlPr mapId="1" xpath="/TFI-IZD-KI/ISD-KI-TFI_1001396/P1072683" xmlDataType="decimal"/>
    </xmlCellPr>
  </singleXmlCell>
  <singleXmlCell id="334" xr6:uid="{2E7DBD68-D899-495C-8B1F-B12E2E82DB56}" r="I56" connectionId="0">
    <xmlCellPr id="1" xr6:uid="{A43E9F37-1ED4-461A-8DDE-D6F11D453BC2}" uniqueName="P1199036">
      <xmlPr mapId="1" xpath="/TFI-IZD-KI/ISD-KI-TFI_1001396/P1199036" xmlDataType="decimal"/>
    </xmlCellPr>
  </singleXmlCell>
  <singleXmlCell id="335" xr6:uid="{CD4319D8-5335-4337-B0A1-8159C86ED9A2}" r="J56" connectionId="0">
    <xmlCellPr id="1" xr6:uid="{A1DC4496-F89F-4DE1-A461-3839B19952ED}" uniqueName="P1072684">
      <xmlPr mapId="1" xpath="/TFI-IZD-KI/ISD-KI-TFI_1001396/P1072684" xmlDataType="decimal"/>
    </xmlCellPr>
  </singleXmlCell>
  <singleXmlCell id="336" xr6:uid="{8670DB1C-FEB5-43E9-A651-00D860328020}" r="K56" connectionId="0">
    <xmlCellPr id="1" xr6:uid="{ADD4EFCB-3C65-4A34-8B05-32BB79A493CC}" uniqueName="P1199099">
      <xmlPr mapId="1" xpath="/TFI-IZD-KI/ISD-KI-TFI_1001396/P1199099" xmlDataType="decimal"/>
    </xmlCellPr>
  </singleXmlCell>
  <singleXmlCell id="337" xr6:uid="{B1EC9CE7-6D42-40BA-89F7-34441A317239}" r="H57" connectionId="0">
    <xmlCellPr id="1" xr6:uid="{59ADA9C7-5A38-4BAD-BF4F-4241303C0E59}" uniqueName="P1072685">
      <xmlPr mapId="1" xpath="/TFI-IZD-KI/ISD-KI-TFI_1001396/P1072685" xmlDataType="decimal"/>
    </xmlCellPr>
  </singleXmlCell>
  <singleXmlCell id="338" xr6:uid="{3CBE54D0-8DB1-4F65-9BEB-51D2E67BC6B6}" r="I57" connectionId="0">
    <xmlCellPr id="1" xr6:uid="{605516A0-82E4-41FA-823F-A80325B35775}" uniqueName="P1199037">
      <xmlPr mapId="1" xpath="/TFI-IZD-KI/ISD-KI-TFI_1001396/P1199037" xmlDataType="decimal"/>
    </xmlCellPr>
  </singleXmlCell>
  <singleXmlCell id="339" xr6:uid="{32A73DE2-D573-413E-8266-6FCF5165EDD9}" r="J57" connectionId="0">
    <xmlCellPr id="1" xr6:uid="{6EC5AAD0-B4D7-4EDB-9358-1F85065F43A6}" uniqueName="P1072686">
      <xmlPr mapId="1" xpath="/TFI-IZD-KI/ISD-KI-TFI_1001396/P1072686" xmlDataType="decimal"/>
    </xmlCellPr>
  </singleXmlCell>
  <singleXmlCell id="340" xr6:uid="{5F2C0AC0-C3BD-4795-8B09-26707BE5351E}" r="K57" connectionId="0">
    <xmlCellPr id="1" xr6:uid="{E4473DA4-C742-44EA-89AD-1B9408FFBEDA}" uniqueName="P1199100">
      <xmlPr mapId="1" xpath="/TFI-IZD-KI/ISD-KI-TFI_1001396/P1199100" xmlDataType="decimal"/>
    </xmlCellPr>
  </singleXmlCell>
  <singleXmlCell id="341" xr6:uid="{B2288C52-EDFD-483A-A4EF-F4C6784A989B}" r="H58" connectionId="0">
    <xmlCellPr id="1" xr6:uid="{481B02A5-2C84-46CD-8AC1-3E6E35B9B84D}" uniqueName="P1072687">
      <xmlPr mapId="1" xpath="/TFI-IZD-KI/ISD-KI-TFI_1001396/P1072687" xmlDataType="decimal"/>
    </xmlCellPr>
  </singleXmlCell>
  <singleXmlCell id="342" xr6:uid="{D85BFE0E-C004-4ED3-82B1-2ED1CB0EC1E4}" r="I58" connectionId="0">
    <xmlCellPr id="1" xr6:uid="{1A9BAAD3-7E8E-4021-A8D4-95F3D12D9871}" uniqueName="P1199038">
      <xmlPr mapId="1" xpath="/TFI-IZD-KI/ISD-KI-TFI_1001396/P1199038" xmlDataType="decimal"/>
    </xmlCellPr>
  </singleXmlCell>
  <singleXmlCell id="343" xr6:uid="{9EFBF72E-B540-4618-BE9B-240A2BF79335}" r="J58" connectionId="0">
    <xmlCellPr id="1" xr6:uid="{E12E84DB-1F98-4A89-BBB7-CF92972B4686}" uniqueName="P1072688">
      <xmlPr mapId="1" xpath="/TFI-IZD-KI/ISD-KI-TFI_1001396/P1072688" xmlDataType="decimal"/>
    </xmlCellPr>
  </singleXmlCell>
  <singleXmlCell id="344" xr6:uid="{45C47BFC-7699-4EA3-B465-7263175BF8F1}" r="K58" connectionId="0">
    <xmlCellPr id="1" xr6:uid="{9ADBA203-BAA6-4BFA-8744-D36CB4A3BDFC}" uniqueName="P1199101">
      <xmlPr mapId="1" xpath="/TFI-IZD-KI/ISD-KI-TFI_1001396/P1199101" xmlDataType="decimal"/>
    </xmlCellPr>
  </singleXmlCell>
  <singleXmlCell id="345" xr6:uid="{BF080797-E1BB-45DB-A690-FD6036600284}" r="H59" connectionId="0">
    <xmlCellPr id="1" xr6:uid="{0FA1DD6F-8B75-4EED-BBA7-02873BC9FD59}" uniqueName="P1072689">
      <xmlPr mapId="1" xpath="/TFI-IZD-KI/ISD-KI-TFI_1001396/P1072689" xmlDataType="decimal"/>
    </xmlCellPr>
  </singleXmlCell>
  <singleXmlCell id="346" xr6:uid="{2651A960-F31D-497A-88FD-20B6D2D7AC59}" r="I59" connectionId="0">
    <xmlCellPr id="1" xr6:uid="{549421E0-A24E-474A-A04C-9558FC0FEB12}" uniqueName="P1199039">
      <xmlPr mapId="1" xpath="/TFI-IZD-KI/ISD-KI-TFI_1001396/P1199039" xmlDataType="decimal"/>
    </xmlCellPr>
  </singleXmlCell>
  <singleXmlCell id="347" xr6:uid="{CCDBF144-169D-4C74-9257-3C5C0C77A22D}" r="J59" connectionId="0">
    <xmlCellPr id="1" xr6:uid="{EF801C18-360C-4EB4-AE3A-3BCB7C87F3D4}" uniqueName="P1072690">
      <xmlPr mapId="1" xpath="/TFI-IZD-KI/ISD-KI-TFI_1001396/P1072690" xmlDataType="decimal"/>
    </xmlCellPr>
  </singleXmlCell>
  <singleXmlCell id="348" xr6:uid="{8776DEDF-43BC-4609-8CB0-24482115B8BF}" r="K59" connectionId="0">
    <xmlCellPr id="1" xr6:uid="{45558DB3-0073-42C4-9EA6-034C07DD1ED4}" uniqueName="P1199102">
      <xmlPr mapId="1" xpath="/TFI-IZD-KI/ISD-KI-TFI_1001396/P1199102" xmlDataType="decimal"/>
    </xmlCellPr>
  </singleXmlCell>
  <singleXmlCell id="349" xr6:uid="{C554F41E-3A35-424D-87AA-7453B25CE4C9}" r="H60" connectionId="0">
    <xmlCellPr id="1" xr6:uid="{0ADDB7EF-979D-4E90-80E2-2236E48CEDC3}" uniqueName="P1072691">
      <xmlPr mapId="1" xpath="/TFI-IZD-KI/ISD-KI-TFI_1001396/P1072691" xmlDataType="decimal"/>
    </xmlCellPr>
  </singleXmlCell>
  <singleXmlCell id="350" xr6:uid="{6658E8CD-CCAE-4DE7-A22A-71B82B4E7916}" r="I60" connectionId="0">
    <xmlCellPr id="1" xr6:uid="{07DEE73D-59A0-4158-B33A-D0850CB9C9B0}" uniqueName="P1199040">
      <xmlPr mapId="1" xpath="/TFI-IZD-KI/ISD-KI-TFI_1001396/P1199040" xmlDataType="decimal"/>
    </xmlCellPr>
  </singleXmlCell>
  <singleXmlCell id="351" xr6:uid="{F4E26762-937E-4CCE-82E0-B5A42124FDE3}" r="J60" connectionId="0">
    <xmlCellPr id="1" xr6:uid="{AB93F3BD-1D7D-49CB-BB91-AE0DB55D5F14}" uniqueName="P1072692">
      <xmlPr mapId="1" xpath="/TFI-IZD-KI/ISD-KI-TFI_1001396/P1072692" xmlDataType="decimal"/>
    </xmlCellPr>
  </singleXmlCell>
  <singleXmlCell id="352" xr6:uid="{14CD4731-D24B-4FA1-B856-6DFDD13C9E08}" r="K60" connectionId="0">
    <xmlCellPr id="1" xr6:uid="{01923FFB-7A52-4E29-BF52-0E4276EBD8EF}" uniqueName="P1199103">
      <xmlPr mapId="1" xpath="/TFI-IZD-KI/ISD-KI-TFI_1001396/P1199103" xmlDataType="decimal"/>
    </xmlCellPr>
  </singleXmlCell>
  <singleXmlCell id="353" xr6:uid="{DDE5568F-D79C-431D-8257-E8652D4DBE6A}" r="H61" connectionId="0">
    <xmlCellPr id="1" xr6:uid="{15E5DECA-B94C-49E5-8A40-D5A022D76EF9}" uniqueName="P1072693">
      <xmlPr mapId="1" xpath="/TFI-IZD-KI/ISD-KI-TFI_1001396/P1072693" xmlDataType="decimal"/>
    </xmlCellPr>
  </singleXmlCell>
  <singleXmlCell id="354" xr6:uid="{07539CD4-9224-4157-8D55-7950C2D5D83D}" r="I61" connectionId="0">
    <xmlCellPr id="1" xr6:uid="{39BD7B4A-4615-4E3C-B7D5-96CA0C60F3B7}" uniqueName="P1199041">
      <xmlPr mapId="1" xpath="/TFI-IZD-KI/ISD-KI-TFI_1001396/P1199041" xmlDataType="decimal"/>
    </xmlCellPr>
  </singleXmlCell>
  <singleXmlCell id="355" xr6:uid="{C1CD4CED-44E7-4FEF-9049-A61F309592AC}" r="J61" connectionId="0">
    <xmlCellPr id="1" xr6:uid="{67B349FE-E242-461F-B0DC-E902E0471C51}" uniqueName="P1072694">
      <xmlPr mapId="1" xpath="/TFI-IZD-KI/ISD-KI-TFI_1001396/P1072694" xmlDataType="decimal"/>
    </xmlCellPr>
  </singleXmlCell>
  <singleXmlCell id="356" xr6:uid="{82DAB0D5-01B2-47E6-AB85-9D344A78B365}" r="K61" connectionId="0">
    <xmlCellPr id="1" xr6:uid="{A2C4A9FC-F932-4E70-891B-EF7A856C4B40}" uniqueName="P1199104">
      <xmlPr mapId="1" xpath="/TFI-IZD-KI/ISD-KI-TFI_1001396/P1199104" xmlDataType="decimal"/>
    </xmlCellPr>
  </singleXmlCell>
  <singleXmlCell id="357" xr6:uid="{9ACA3A91-E0EE-4AEB-B6E8-73159F63D35D}" r="H62" connectionId="0">
    <xmlCellPr id="1" xr6:uid="{30E31A2F-CF67-48CC-9534-6AB375552AC3}" uniqueName="P1072695">
      <xmlPr mapId="1" xpath="/TFI-IZD-KI/ISD-KI-TFI_1001396/P1072695" xmlDataType="decimal"/>
    </xmlCellPr>
  </singleXmlCell>
  <singleXmlCell id="358" xr6:uid="{DF44C237-EB2E-433A-9709-E8757E0ABC3A}" r="I62" connectionId="0">
    <xmlCellPr id="1" xr6:uid="{698736DD-E5BF-4C1F-9443-45037F65E0F4}" uniqueName="P1199042">
      <xmlPr mapId="1" xpath="/TFI-IZD-KI/ISD-KI-TFI_1001396/P1199042" xmlDataType="decimal"/>
    </xmlCellPr>
  </singleXmlCell>
  <singleXmlCell id="359" xr6:uid="{17DE8F8D-2FCF-4E53-8518-013C4AF320AD}" r="J62" connectionId="0">
    <xmlCellPr id="1" xr6:uid="{3F72CCEA-37E1-4729-8E1C-8CFF41A157BF}" uniqueName="P1072696">
      <xmlPr mapId="1" xpath="/TFI-IZD-KI/ISD-KI-TFI_1001396/P1072696" xmlDataType="decimal"/>
    </xmlCellPr>
  </singleXmlCell>
  <singleXmlCell id="360" xr6:uid="{E22E0C17-38BD-402C-B484-A6DFAE115883}" r="K62" connectionId="0">
    <xmlCellPr id="1" xr6:uid="{F0CF8F46-8DE0-4078-9486-BAF088E9DD22}" uniqueName="P1199105">
      <xmlPr mapId="1" xpath="/TFI-IZD-KI/ISD-KI-TFI_1001396/P1199105" xmlDataType="decimal"/>
    </xmlCellPr>
  </singleXmlCell>
  <singleXmlCell id="361" xr6:uid="{79C2E3ED-E8D3-4AA6-BBFA-9CC4DF988F03}" r="H63" connectionId="0">
    <xmlCellPr id="1" xr6:uid="{6051F069-96BE-4C0B-9EAD-9F2711C736AE}" uniqueName="P1072697">
      <xmlPr mapId="1" xpath="/TFI-IZD-KI/ISD-KI-TFI_1001396/P1072697" xmlDataType="decimal"/>
    </xmlCellPr>
  </singleXmlCell>
  <singleXmlCell id="362" xr6:uid="{1AACFD8A-BD52-436A-8952-8B3E392D9824}" r="I63" connectionId="0">
    <xmlCellPr id="1" xr6:uid="{7E4D0D6D-4D5E-439B-A153-6016E1A8106F}" uniqueName="P1199043">
      <xmlPr mapId="1" xpath="/TFI-IZD-KI/ISD-KI-TFI_1001396/P1199043" xmlDataType="decimal"/>
    </xmlCellPr>
  </singleXmlCell>
  <singleXmlCell id="363" xr6:uid="{138DDEA9-B32A-4756-95BB-E609CCA4D516}" r="J63" connectionId="0">
    <xmlCellPr id="1" xr6:uid="{C148857A-B314-4B87-9CB5-CB45BF73AB48}" uniqueName="P1072698">
      <xmlPr mapId="1" xpath="/TFI-IZD-KI/ISD-KI-TFI_1001396/P1072698" xmlDataType="decimal"/>
    </xmlCellPr>
  </singleXmlCell>
  <singleXmlCell id="364" xr6:uid="{A9BC239A-FBE3-497B-B623-661F62931848}" r="K63" connectionId="0">
    <xmlCellPr id="1" xr6:uid="{2B33468F-7FAA-4051-8744-FCCA32787105}" uniqueName="P1199106">
      <xmlPr mapId="1" xpath="/TFI-IZD-KI/ISD-KI-TFI_1001396/P1199106" xmlDataType="decimal"/>
    </xmlCellPr>
  </singleXmlCell>
  <singleXmlCell id="365" xr6:uid="{4DB74B75-3DBD-4C77-94D9-735E1BB8738C}" r="H64" connectionId="0">
    <xmlCellPr id="1" xr6:uid="{EF412229-4A55-4D0F-AE45-F759A054E5A2}" uniqueName="P1072699">
      <xmlPr mapId="1" xpath="/TFI-IZD-KI/ISD-KI-TFI_1001396/P1072699" xmlDataType="decimal"/>
    </xmlCellPr>
  </singleXmlCell>
  <singleXmlCell id="366" xr6:uid="{30A60FD2-A481-4DBC-A546-798FE9548A71}" r="I64" connectionId="0">
    <xmlCellPr id="1" xr6:uid="{9C110B8C-3E19-4F4B-82B3-3165AE4D5554}" uniqueName="P1199044">
      <xmlPr mapId="1" xpath="/TFI-IZD-KI/ISD-KI-TFI_1001396/P1199044" xmlDataType="decimal"/>
    </xmlCellPr>
  </singleXmlCell>
  <singleXmlCell id="367" xr6:uid="{EB603EB6-413C-4046-8572-FED1A7543A01}" r="J64" connectionId="0">
    <xmlCellPr id="1" xr6:uid="{571F2A0C-3317-498B-A64B-253B936064F2}" uniqueName="P1072700">
      <xmlPr mapId="1" xpath="/TFI-IZD-KI/ISD-KI-TFI_1001396/P1072700" xmlDataType="decimal"/>
    </xmlCellPr>
  </singleXmlCell>
  <singleXmlCell id="368" xr6:uid="{264221F6-85E1-4BEE-AB6A-F24CD79B8C7E}" r="K64" connectionId="0">
    <xmlCellPr id="1" xr6:uid="{3043A90E-2675-4A4F-B739-3871BFBC3E52}" uniqueName="P1199107">
      <xmlPr mapId="1" xpath="/TFI-IZD-KI/ISD-KI-TFI_1001396/P1199107" xmlDataType="decimal"/>
    </xmlCellPr>
  </singleXmlCell>
  <singleXmlCell id="369" xr6:uid="{469EC96D-3088-49E4-9E53-41DCDE95D1E0}" r="H65" connectionId="0">
    <xmlCellPr id="1" xr6:uid="{CCD3FE26-14F6-4D57-96B1-C40278171599}" uniqueName="P1072701">
      <xmlPr mapId="1" xpath="/TFI-IZD-KI/ISD-KI-TFI_1001396/P1072701" xmlDataType="decimal"/>
    </xmlCellPr>
  </singleXmlCell>
  <singleXmlCell id="370" xr6:uid="{B434556A-1EBE-4531-A83C-92096D297720}" r="I65" connectionId="0">
    <xmlCellPr id="1" xr6:uid="{D835AFD3-460E-4B42-9EBC-1C032C3C5FD3}" uniqueName="P1199045">
      <xmlPr mapId="1" xpath="/TFI-IZD-KI/ISD-KI-TFI_1001396/P1199045" xmlDataType="decimal"/>
    </xmlCellPr>
  </singleXmlCell>
  <singleXmlCell id="371" xr6:uid="{D1BDC232-E5EE-4521-996F-4D4374787138}" r="J65" connectionId="0">
    <xmlCellPr id="1" xr6:uid="{8FDD72DC-B671-4F87-8679-72D18D5C65DB}" uniqueName="P1072702">
      <xmlPr mapId="1" xpath="/TFI-IZD-KI/ISD-KI-TFI_1001396/P1072702" xmlDataType="decimal"/>
    </xmlCellPr>
  </singleXmlCell>
  <singleXmlCell id="372" xr6:uid="{1BFC2EF0-F94A-4864-9470-60E3C553DCAE}" r="K65" connectionId="0">
    <xmlCellPr id="1" xr6:uid="{EF3D79FC-7D27-436F-9BCC-51D4BD44DB15}" uniqueName="P1199108">
      <xmlPr mapId="1" xpath="/TFI-IZD-KI/ISD-KI-TFI_1001396/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73" xr6:uid="{C4FA41B9-E3FC-432C-8D6F-FF0C5DC7BE49}" r="H8" connectionId="0">
    <xmlCellPr id="1" xr6:uid="{70175262-2B39-49E1-ADB8-248CFE71082C}" uniqueName="P1071697">
      <xmlPr mapId="1" xpath="/TFI-IZD-KI/INT-E_1000961/P1071697" xmlDataType="decimal"/>
    </xmlCellPr>
  </singleXmlCell>
  <singleXmlCell id="374" xr6:uid="{D9FFC6ED-B389-472F-8A21-D8D49EB5F280}" r="I8" connectionId="0">
    <xmlCellPr id="1" xr6:uid="{178A54CA-4E84-4634-9A72-5334D0088CF4}" uniqueName="P1071698">
      <xmlPr mapId="1" xpath="/TFI-IZD-KI/INT-E_1000961/P1071698" xmlDataType="decimal"/>
    </xmlCellPr>
  </singleXmlCell>
  <singleXmlCell id="375" xr6:uid="{8D0CB65D-5061-467D-9A6A-40C652D780B7}" r="H9" connectionId="0">
    <xmlCellPr id="1" xr6:uid="{BA0C12CD-90DA-4A6D-B8CE-CD53AB054283}" uniqueName="P1071699">
      <xmlPr mapId="1" xpath="/TFI-IZD-KI/INT-E_1000961/P1071699" xmlDataType="decimal"/>
    </xmlCellPr>
  </singleXmlCell>
  <singleXmlCell id="376" xr6:uid="{45E6047B-0234-483A-A02F-F2DD667BC5D4}" r="I9" connectionId="0">
    <xmlCellPr id="1" xr6:uid="{426ADABD-EFA6-478F-B79B-F1D571A0E428}" uniqueName="P1071700">
      <xmlPr mapId="1" xpath="/TFI-IZD-KI/INT-E_1000961/P1071700" xmlDataType="decimal"/>
    </xmlCellPr>
  </singleXmlCell>
  <singleXmlCell id="377" xr6:uid="{D587D114-E628-4851-87E6-9AC41CDE96F1}" r="H10" connectionId="0">
    <xmlCellPr id="1" xr6:uid="{FC95F026-2737-41F7-BFC4-B03773230560}" uniqueName="P1071701">
      <xmlPr mapId="1" xpath="/TFI-IZD-KI/INT-E_1000961/P1071701" xmlDataType="decimal"/>
    </xmlCellPr>
  </singleXmlCell>
  <singleXmlCell id="378" xr6:uid="{F4CA252D-F7F9-49C8-9225-C4B78A4D91C4}" r="I10" connectionId="0">
    <xmlCellPr id="1" xr6:uid="{5E92DEF2-8069-4117-9AF6-FBD687569C93}" uniqueName="P1071702">
      <xmlPr mapId="1" xpath="/TFI-IZD-KI/INT-E_1000961/P1071702" xmlDataType="decimal"/>
    </xmlCellPr>
  </singleXmlCell>
  <singleXmlCell id="379" xr6:uid="{AFF8CBC0-CB22-45D0-B99E-43E5B4B3B566}" r="H11" connectionId="0">
    <xmlCellPr id="1" xr6:uid="{B469A0AA-38EB-4E1A-B58E-2DFBFD195407}" uniqueName="P1071703">
      <xmlPr mapId="1" xpath="/TFI-IZD-KI/INT-E_1000961/P1071703" xmlDataType="decimal"/>
    </xmlCellPr>
  </singleXmlCell>
  <singleXmlCell id="380" xr6:uid="{DC76EC91-DBA6-4CF5-8E2C-A4C3414D326E}" r="I11" connectionId="0">
    <xmlCellPr id="1" xr6:uid="{E7F630EE-4105-40EA-B428-E5FD20A467DC}" uniqueName="P1071704">
      <xmlPr mapId="1" xpath="/TFI-IZD-KI/INT-E_1000961/P1071704" xmlDataType="decimal"/>
    </xmlCellPr>
  </singleXmlCell>
  <singleXmlCell id="381" xr6:uid="{65231536-E4EA-4EB6-A5A9-FC8E30F4C588}" r="H12" connectionId="0">
    <xmlCellPr id="1" xr6:uid="{2162F537-704A-4767-BC2A-5EDE002DFCF7}" uniqueName="P1071705">
      <xmlPr mapId="1" xpath="/TFI-IZD-KI/INT-E_1000961/P1071705" xmlDataType="decimal"/>
    </xmlCellPr>
  </singleXmlCell>
  <singleXmlCell id="382" xr6:uid="{EFEC2D69-F6D7-4518-9A6B-D169B348FF43}" r="I12" connectionId="0">
    <xmlCellPr id="1" xr6:uid="{3F6EF42E-15E8-4C24-9448-DCBFF884DE5F}" uniqueName="P1071706">
      <xmlPr mapId="1" xpath="/TFI-IZD-KI/INT-E_1000961/P1071706" xmlDataType="decimal"/>
    </xmlCellPr>
  </singleXmlCell>
  <singleXmlCell id="383" xr6:uid="{690BF559-4FF7-4179-8195-BD56927C4A9E}" r="H13" connectionId="0">
    <xmlCellPr id="1" xr6:uid="{F9F172CC-4EE4-424D-A6C6-8B6B956E8750}" uniqueName="P1071707">
      <xmlPr mapId="1" xpath="/TFI-IZD-KI/INT-E_1000961/P1071707" xmlDataType="decimal"/>
    </xmlCellPr>
  </singleXmlCell>
  <singleXmlCell id="384" xr6:uid="{40846DF2-7079-4143-9B78-1352B98606E4}" r="I13" connectionId="0">
    <xmlCellPr id="1" xr6:uid="{5747218E-0D25-410B-8125-B28E20429F16}" uniqueName="P1071708">
      <xmlPr mapId="1" xpath="/TFI-IZD-KI/INT-E_1000961/P1071708" xmlDataType="decimal"/>
    </xmlCellPr>
  </singleXmlCell>
  <singleXmlCell id="385" xr6:uid="{3714D262-844F-4D6C-A805-468975DB196B}" r="H14" connectionId="0">
    <xmlCellPr id="1" xr6:uid="{69760BF7-AD45-4EC2-82DB-DD66B3EF2979}" uniqueName="P1071709">
      <xmlPr mapId="1" xpath="/TFI-IZD-KI/INT-E_1000961/P1071709" xmlDataType="decimal"/>
    </xmlCellPr>
  </singleXmlCell>
  <singleXmlCell id="386" xr6:uid="{27CC6E49-BFD4-4F28-8FDC-70271E684C59}" r="I14" connectionId="0">
    <xmlCellPr id="1" xr6:uid="{BE510B3A-DC84-4CE6-8269-175DB82376C8}" uniqueName="P1071710">
      <xmlPr mapId="1" xpath="/TFI-IZD-KI/INT-E_1000961/P1071710" xmlDataType="decimal"/>
    </xmlCellPr>
  </singleXmlCell>
  <singleXmlCell id="387" xr6:uid="{63BDA191-E4AE-42E7-9329-B58DD9740D43}" r="H15" connectionId="0">
    <xmlCellPr id="1" xr6:uid="{F49D9AA1-C54C-4ACB-9F1C-DE68DC778123}" uniqueName="P1071711">
      <xmlPr mapId="1" xpath="/TFI-IZD-KI/INT-E_1000961/P1071711" xmlDataType="decimal"/>
    </xmlCellPr>
  </singleXmlCell>
  <singleXmlCell id="388" xr6:uid="{4DE12633-C21A-4DB3-ACF8-298947FD0B70}" r="I15" connectionId="0">
    <xmlCellPr id="1" xr6:uid="{90E04D87-4DAD-40BB-B907-DBCEF79B863E}" uniqueName="P1071712">
      <xmlPr mapId="1" xpath="/TFI-IZD-KI/INT-E_1000961/P1071712" xmlDataType="decimal"/>
    </xmlCellPr>
  </singleXmlCell>
  <singleXmlCell id="389" xr6:uid="{21B1E26F-CB8F-4B0E-8D72-644C34D25BA5}" r="H17" connectionId="0">
    <xmlCellPr id="1" xr6:uid="{99FA8859-5493-4000-B3E9-473A2BA8040A}" uniqueName="P1071713">
      <xmlPr mapId="1" xpath="/TFI-IZD-KI/INT-E_1000961/P1071713" xmlDataType="decimal"/>
    </xmlCellPr>
  </singleXmlCell>
  <singleXmlCell id="390" xr6:uid="{21939833-46FA-4058-86EA-798363CF06D5}" r="I17" connectionId="0">
    <xmlCellPr id="1" xr6:uid="{74FED48C-62E4-44C5-AD97-DCC7B8547B65}" uniqueName="P1071714">
      <xmlPr mapId="1" xpath="/TFI-IZD-KI/INT-E_1000961/P1071714" xmlDataType="decimal"/>
    </xmlCellPr>
  </singleXmlCell>
  <singleXmlCell id="391" xr6:uid="{CFD8BEAC-3616-4F98-AA28-3B8D65310C52}" r="H19" connectionId="0">
    <xmlCellPr id="1" xr6:uid="{52077AD8-9886-44AA-891B-B1F1A895E110}" uniqueName="P1071715">
      <xmlPr mapId="1" xpath="/TFI-IZD-KI/INT-E_1000961/P1071715" xmlDataType="decimal"/>
    </xmlCellPr>
  </singleXmlCell>
  <singleXmlCell id="392" xr6:uid="{6FB4B66D-95F5-4B96-ABDD-C701532E1B80}" r="I19" connectionId="0">
    <xmlCellPr id="1" xr6:uid="{C58BF97A-41AB-4E7A-B3F5-287152B31A2A}" uniqueName="P1071716">
      <xmlPr mapId="1" xpath="/TFI-IZD-KI/INT-E_1000961/P1071716" xmlDataType="decimal"/>
    </xmlCellPr>
  </singleXmlCell>
  <singleXmlCell id="393" xr6:uid="{FB7CCF81-4D8A-4797-8F02-5176A66AA90A}" r="H20" connectionId="0">
    <xmlCellPr id="1" xr6:uid="{A4ED1801-00EC-4418-A330-68A69488489D}" uniqueName="P1071717">
      <xmlPr mapId="1" xpath="/TFI-IZD-KI/INT-E_1000961/P1071717" xmlDataType="decimal"/>
    </xmlCellPr>
  </singleXmlCell>
  <singleXmlCell id="394" xr6:uid="{9786A431-BEAC-4F4B-9CC5-62649677A2C9}" r="I20" connectionId="0">
    <xmlCellPr id="1" xr6:uid="{F0ABC941-8836-4D93-B90E-346173A7798B}" uniqueName="P1071718">
      <xmlPr mapId="1" xpath="/TFI-IZD-KI/INT-E_1000961/P1071718" xmlDataType="decimal"/>
    </xmlCellPr>
  </singleXmlCell>
  <singleXmlCell id="395" xr6:uid="{8B7B6F55-C294-492F-8BEA-2B2C62966E7E}" r="H21" connectionId="0">
    <xmlCellPr id="1" xr6:uid="{FC6C37F5-9EDC-47E2-B22A-738C3DB2FD4C}" uniqueName="P1071719">
      <xmlPr mapId="1" xpath="/TFI-IZD-KI/INT-E_1000961/P1071719" xmlDataType="decimal"/>
    </xmlCellPr>
  </singleXmlCell>
  <singleXmlCell id="396" xr6:uid="{56EBEF2A-5A26-421A-972A-EA44F49FE509}" r="I21" connectionId="0">
    <xmlCellPr id="1" xr6:uid="{2CAA1F89-48BE-4218-9BAE-BE7AFCD2793D}" uniqueName="P1071720">
      <xmlPr mapId="1" xpath="/TFI-IZD-KI/INT-E_1000961/P1071720" xmlDataType="decimal"/>
    </xmlCellPr>
  </singleXmlCell>
  <singleXmlCell id="397" xr6:uid="{7C5D4043-3D2C-4DD9-9E57-BA72CD1F159A}" r="H22" connectionId="0">
    <xmlCellPr id="1" xr6:uid="{2E5B6F95-2C1C-47C8-81A9-229AE7657CEB}" uniqueName="P1071721">
      <xmlPr mapId="1" xpath="/TFI-IZD-KI/INT-E_1000961/P1071721" xmlDataType="decimal"/>
    </xmlCellPr>
  </singleXmlCell>
  <singleXmlCell id="398" xr6:uid="{C8844737-CE99-43B0-B088-7D64525128DE}" r="I22" connectionId="0">
    <xmlCellPr id="1" xr6:uid="{48609924-3AC8-4357-8B61-4707D62DC654}" uniqueName="P1071722">
      <xmlPr mapId="1" xpath="/TFI-IZD-KI/INT-E_1000961/P1071722" xmlDataType="decimal"/>
    </xmlCellPr>
  </singleXmlCell>
  <singleXmlCell id="399" xr6:uid="{48A42C3B-5234-4705-9BA1-CAC2B8C2BFA5}" r="H23" connectionId="0">
    <xmlCellPr id="1" xr6:uid="{550E3155-476C-4A86-9EE6-039C2AEC8D52}" uniqueName="P1071723">
      <xmlPr mapId="1" xpath="/TFI-IZD-KI/INT-E_1000961/P1071723" xmlDataType="decimal"/>
    </xmlCellPr>
  </singleXmlCell>
  <singleXmlCell id="400" xr6:uid="{87E4F878-C0D0-4B4C-8F8C-2C7033EEEB68}" r="I23" connectionId="0">
    <xmlCellPr id="1" xr6:uid="{F5A4E8FD-3EEE-4046-8BA4-7E43EC515748}" uniqueName="P1071724">
      <xmlPr mapId="1" xpath="/TFI-IZD-KI/INT-E_1000961/P1071724" xmlDataType="decimal"/>
    </xmlCellPr>
  </singleXmlCell>
  <singleXmlCell id="401" xr6:uid="{6521417B-D93B-41ED-8D60-BAEE851CF82C}" r="H25" connectionId="0">
    <xmlCellPr id="1" xr6:uid="{FD6CAC66-B97F-4BF4-A0EF-FC3DCF078F13}" uniqueName="P1071725">
      <xmlPr mapId="1" xpath="/TFI-IZD-KI/INT-E_1000961/P1071725" xmlDataType="decimal"/>
    </xmlCellPr>
  </singleXmlCell>
  <singleXmlCell id="402" xr6:uid="{DDA39325-2034-4FB5-9204-6CA1A0A539B0}" r="I25" connectionId="0">
    <xmlCellPr id="1" xr6:uid="{253AFFC8-D861-46FB-A9BE-760C6208085A}" uniqueName="P1071726">
      <xmlPr mapId="1" xpath="/TFI-IZD-KI/INT-E_1000961/P1071726" xmlDataType="decimal"/>
    </xmlCellPr>
  </singleXmlCell>
  <singleXmlCell id="403" xr6:uid="{9FD9CA0D-C729-4F4F-BE68-80061D117CFF}" r="H26" connectionId="0">
    <xmlCellPr id="1" xr6:uid="{3EC8574C-9DF3-4B2E-B42D-1FE24A9BA833}" uniqueName="P1071727">
      <xmlPr mapId="1" xpath="/TFI-IZD-KI/INT-E_1000961/P1071727" xmlDataType="decimal"/>
    </xmlCellPr>
  </singleXmlCell>
  <singleXmlCell id="404" xr6:uid="{1FC7A24F-6A5E-4CA4-BE7C-634425F8674F}" r="I26" connectionId="0">
    <xmlCellPr id="1" xr6:uid="{657FAEBE-B617-47FE-A31E-BE0AC68EAF3C}" uniqueName="P1071728">
      <xmlPr mapId="1" xpath="/TFI-IZD-KI/INT-E_1000961/P1071728" xmlDataType="decimal"/>
    </xmlCellPr>
  </singleXmlCell>
  <singleXmlCell id="405" xr6:uid="{773E6A99-F7DD-4438-88CD-18581854C829}" r="H27" connectionId="0">
    <xmlCellPr id="1" xr6:uid="{F4D0DAF9-CADD-47A7-83CD-F23337736E13}" uniqueName="P1071729">
      <xmlPr mapId="1" xpath="/TFI-IZD-KI/INT-E_1000961/P1071729" xmlDataType="decimal"/>
    </xmlCellPr>
  </singleXmlCell>
  <singleXmlCell id="406" xr6:uid="{12008138-9CD4-43C6-8EE5-447E237E1975}" r="I27" connectionId="0">
    <xmlCellPr id="1" xr6:uid="{4E44CF3D-1AAD-49A3-AABB-AE00BA1FA985}" uniqueName="P1071730">
      <xmlPr mapId="1" xpath="/TFI-IZD-KI/INT-E_1000961/P1071730" xmlDataType="decimal"/>
    </xmlCellPr>
  </singleXmlCell>
  <singleXmlCell id="407" xr6:uid="{E2BF05D0-8629-45ED-A6F3-2B00D9B62862}" r="H28" connectionId="0">
    <xmlCellPr id="1" xr6:uid="{3A010999-F0C7-4274-A978-ED7876ACBA6D}" uniqueName="P1071731">
      <xmlPr mapId="1" xpath="/TFI-IZD-KI/INT-E_1000961/P1071731" xmlDataType="decimal"/>
    </xmlCellPr>
  </singleXmlCell>
  <singleXmlCell id="408" xr6:uid="{EB645015-468D-4A79-9054-3DEF411CC991}" r="I28" connectionId="0">
    <xmlCellPr id="1" xr6:uid="{71AB0D40-61D6-4599-9C75-F149F5DBA3E3}" uniqueName="P1071732">
      <xmlPr mapId="1" xpath="/TFI-IZD-KI/INT-E_1000961/P1071732" xmlDataType="decimal"/>
    </xmlCellPr>
  </singleXmlCell>
  <singleXmlCell id="409" xr6:uid="{5B2157F9-55FF-4FD0-9FAC-9A19246C5582}" r="H29" connectionId="0">
    <xmlCellPr id="1" xr6:uid="{74B074BC-B8E6-43E6-BC81-68F7A8DEC396}" uniqueName="P1071733">
      <xmlPr mapId="1" xpath="/TFI-IZD-KI/INT-E_1000961/P1071733" xmlDataType="decimal"/>
    </xmlCellPr>
  </singleXmlCell>
  <singleXmlCell id="410" xr6:uid="{7BF62617-24C6-4027-8CA4-737F13FF33EC}" r="I29" connectionId="0">
    <xmlCellPr id="1" xr6:uid="{9A066506-0C89-4498-90F1-EF037E34DBA0}" uniqueName="P1071734">
      <xmlPr mapId="1" xpath="/TFI-IZD-KI/INT-E_1000961/P1071734" xmlDataType="decimal"/>
    </xmlCellPr>
  </singleXmlCell>
  <singleXmlCell id="411" xr6:uid="{5E75F403-303D-48DE-BB56-2E14199E755C}" r="H30" connectionId="0">
    <xmlCellPr id="1" xr6:uid="{10102D88-4CE9-4AD1-8217-F4FACB55D84A}" uniqueName="P1071735">
      <xmlPr mapId="1" xpath="/TFI-IZD-KI/INT-E_1000961/P1071735" xmlDataType="decimal"/>
    </xmlCellPr>
  </singleXmlCell>
  <singleXmlCell id="412" xr6:uid="{3DC2F90D-C144-48AE-BB01-D775D446FF0A}" r="I30" connectionId="0">
    <xmlCellPr id="1" xr6:uid="{BF302A9A-3E06-453A-BFE8-5866A99A8592}" uniqueName="P1071736">
      <xmlPr mapId="1" xpath="/TFI-IZD-KI/INT-E_1000961/P1071736" xmlDataType="decimal"/>
    </xmlCellPr>
  </singleXmlCell>
  <singleXmlCell id="413" xr6:uid="{6B46CA59-F505-431C-851B-B5DB0A6D8334}" r="H31" connectionId="0">
    <xmlCellPr id="1" xr6:uid="{03D33734-F7B8-4416-A258-843A6D1F220A}" uniqueName="P1071737">
      <xmlPr mapId="1" xpath="/TFI-IZD-KI/INT-E_1000961/P1071737" xmlDataType="decimal"/>
    </xmlCellPr>
  </singleXmlCell>
  <singleXmlCell id="414" xr6:uid="{E6268941-F5B6-411D-9E4D-E0217674E8CB}" r="I31" connectionId="0">
    <xmlCellPr id="1" xr6:uid="{3FEB8FDB-7102-4256-8E11-71696EB53299}" uniqueName="P1071738">
      <xmlPr mapId="1" xpath="/TFI-IZD-KI/INT-E_1000961/P1071738" xmlDataType="decimal"/>
    </xmlCellPr>
  </singleXmlCell>
  <singleXmlCell id="415" xr6:uid="{0B02188D-F4AC-4EB8-B22A-96C265FD946C}" r="H32" connectionId="0">
    <xmlCellPr id="1" xr6:uid="{C36C78BA-C080-4A91-A247-5937072561F1}" uniqueName="P1071739">
      <xmlPr mapId="1" xpath="/TFI-IZD-KI/INT-E_1000961/P1071739" xmlDataType="decimal"/>
    </xmlCellPr>
  </singleXmlCell>
  <singleXmlCell id="416" xr6:uid="{E2820CEB-A13D-49D6-8501-A3EAB2B48900}" r="I32" connectionId="0">
    <xmlCellPr id="1" xr6:uid="{1B21AD73-8CBA-4AE1-A0A7-A4746212CFCB}" uniqueName="P1071740">
      <xmlPr mapId="1" xpath="/TFI-IZD-KI/INT-E_1000961/P1071740" xmlDataType="decimal"/>
    </xmlCellPr>
  </singleXmlCell>
  <singleXmlCell id="417" xr6:uid="{978014EC-D375-445D-8F49-895C4C27F764}" r="H33" connectionId="0">
    <xmlCellPr id="1" xr6:uid="{3AF6BA8A-47F7-4D66-923E-5FFB0B4F05D5}" uniqueName="P1071741">
      <xmlPr mapId="1" xpath="/TFI-IZD-KI/INT-E_1000961/P1071741" xmlDataType="decimal"/>
    </xmlCellPr>
  </singleXmlCell>
  <singleXmlCell id="418" xr6:uid="{1AD131E2-A31D-420A-B83C-17DEB3871B1D}" r="I33" connectionId="0">
    <xmlCellPr id="1" xr6:uid="{3AC43B4E-5896-4095-AB3B-A0F11A144870}" uniqueName="P1071742">
      <xmlPr mapId="1" xpath="/TFI-IZD-KI/INT-E_1000961/P1071742" xmlDataType="decimal"/>
    </xmlCellPr>
  </singleXmlCell>
  <singleXmlCell id="419" xr6:uid="{A7EF03CB-B49D-4FE0-A36E-C6051D218623}" r="H34" connectionId="0">
    <xmlCellPr id="1" xr6:uid="{5F34E31E-7486-4C34-A2E9-BF2BE8DE79D3}" uniqueName="P1071743">
      <xmlPr mapId="1" xpath="/TFI-IZD-KI/INT-E_1000961/P1071743" xmlDataType="decimal"/>
    </xmlCellPr>
  </singleXmlCell>
  <singleXmlCell id="420" xr6:uid="{48EC5F48-E565-44F1-81B3-697C40A0850C}" r="I34" connectionId="0">
    <xmlCellPr id="1" xr6:uid="{45DE94E6-000B-4CA7-889C-55D87E4849B7}" uniqueName="P1071744">
      <xmlPr mapId="1" xpath="/TFI-IZD-KI/INT-E_1000961/P1071744" xmlDataType="decimal"/>
    </xmlCellPr>
  </singleXmlCell>
  <singleXmlCell id="421" xr6:uid="{501DEDC1-E9B5-49C3-9CD3-6FA8C654725A}" r="H35" connectionId="0">
    <xmlCellPr id="1" xr6:uid="{63ED5C76-5130-4A3F-B5FD-613F9F8B22AE}" uniqueName="P1071745">
      <xmlPr mapId="1" xpath="/TFI-IZD-KI/INT-E_1000961/P1071745" xmlDataType="decimal"/>
    </xmlCellPr>
  </singleXmlCell>
  <singleXmlCell id="422" xr6:uid="{976CAE33-7A5C-4631-9040-2C696A94A224}" r="I35" connectionId="0">
    <xmlCellPr id="1" xr6:uid="{81286EB6-7CB6-4C33-A005-DB925FDE57B8}" uniqueName="P1071746">
      <xmlPr mapId="1" xpath="/TFI-IZD-KI/INT-E_1000961/P1071746" xmlDataType="decimal"/>
    </xmlCellPr>
  </singleXmlCell>
  <singleXmlCell id="423" xr6:uid="{5BD8C9ED-8E60-4573-894D-F74B72FEE534}" r="H36" connectionId="0">
    <xmlCellPr id="1" xr6:uid="{2C7AAFA8-B818-47E1-8EAF-4F4D4198A6E4}" uniqueName="P1071747">
      <xmlPr mapId="1" xpath="/TFI-IZD-KI/INT-E_1000961/P1071747" xmlDataType="decimal"/>
    </xmlCellPr>
  </singleXmlCell>
  <singleXmlCell id="424" xr6:uid="{18BDC9A9-5A0E-492F-B0E4-3018529E7D8A}" r="I36" connectionId="0">
    <xmlCellPr id="1" xr6:uid="{E22C8474-5B9B-4C5C-AA87-61715DD7B3F1}" uniqueName="P1071748">
      <xmlPr mapId="1" xpath="/TFI-IZD-KI/INT-E_1000961/P1071748" xmlDataType="decimal"/>
    </xmlCellPr>
  </singleXmlCell>
  <singleXmlCell id="425" xr6:uid="{7E0DFB82-A66D-4358-BF74-51607555A4C3}" r="H37" connectionId="0">
    <xmlCellPr id="1" xr6:uid="{E69705B2-A4BE-492E-9297-E6D27427C85C}" uniqueName="P1071749">
      <xmlPr mapId="1" xpath="/TFI-IZD-KI/INT-E_1000961/P1071749" xmlDataType="decimal"/>
    </xmlCellPr>
  </singleXmlCell>
  <singleXmlCell id="426" xr6:uid="{EF68B8BD-3A27-467A-BA77-C5298AE2BB84}" r="I37" connectionId="0">
    <xmlCellPr id="1" xr6:uid="{C7A0BB22-95B7-430A-B86C-DFEC13917C38}" uniqueName="P1071750">
      <xmlPr mapId="1" xpath="/TFI-IZD-KI/INT-E_1000961/P1071750" xmlDataType="decimal"/>
    </xmlCellPr>
  </singleXmlCell>
  <singleXmlCell id="427" xr6:uid="{22EADF46-CB6D-4E7D-9530-8BAD52DA117B}" r="H38" connectionId="0">
    <xmlCellPr id="1" xr6:uid="{7B677CDC-0F84-4D07-9EA3-AF0596943953}" uniqueName="P1071751">
      <xmlPr mapId="1" xpath="/TFI-IZD-KI/INT-E_1000961/P1071751" xmlDataType="decimal"/>
    </xmlCellPr>
  </singleXmlCell>
  <singleXmlCell id="428" xr6:uid="{A98C59D1-E811-4928-9BE8-7382DBA22857}" r="I38" connectionId="0">
    <xmlCellPr id="1" xr6:uid="{BC0286C8-7F36-4F98-BEBF-DBDBF8F0401D}" uniqueName="P1071752">
      <xmlPr mapId="1" xpath="/TFI-IZD-KI/INT-E_1000961/P1071752" xmlDataType="decimal"/>
    </xmlCellPr>
  </singleXmlCell>
  <singleXmlCell id="429" xr6:uid="{20A11A88-08D5-490F-BD1F-DE2977771527}" r="H39" connectionId="0">
    <xmlCellPr id="1" xr6:uid="{44A02564-A278-4F80-A651-9B1142ED95FD}" uniqueName="P1071753">
      <xmlPr mapId="1" xpath="/TFI-IZD-KI/INT-E_1000961/P1071753" xmlDataType="decimal"/>
    </xmlCellPr>
  </singleXmlCell>
  <singleXmlCell id="430" xr6:uid="{DA1EFF76-0552-4860-BF7D-624DA7482BCC}" r="I39" connectionId="0">
    <xmlCellPr id="1" xr6:uid="{31B9C75A-68A7-465B-9E87-742A28712A64}" uniqueName="P1071754">
      <xmlPr mapId="1" xpath="/TFI-IZD-KI/INT-E_1000961/P1071754" xmlDataType="decimal"/>
    </xmlCellPr>
  </singleXmlCell>
  <singleXmlCell id="431" xr6:uid="{C14EDBC2-26EA-440B-A8B9-E115752BAC4A}" r="H40" connectionId="0">
    <xmlCellPr id="1" xr6:uid="{65FA30E8-63A2-4D54-823D-B56F5435C160}" uniqueName="P1071755">
      <xmlPr mapId="1" xpath="/TFI-IZD-KI/INT-E_1000961/P1071755" xmlDataType="decimal"/>
    </xmlCellPr>
  </singleXmlCell>
  <singleXmlCell id="432" xr6:uid="{88B3E654-6301-4A0A-AA53-7E60DE1D7BC6}" r="I40" connectionId="0">
    <xmlCellPr id="1" xr6:uid="{2489C4E8-EE3C-4613-8BAA-0E93C9A3023A}" uniqueName="P1071756">
      <xmlPr mapId="1" xpath="/TFI-IZD-KI/INT-E_1000961/P1071756" xmlDataType="decimal"/>
    </xmlCellPr>
  </singleXmlCell>
  <singleXmlCell id="433" xr6:uid="{E899E27D-19BE-49DF-B844-F7E75E7D0864}" r="H41" connectionId="0">
    <xmlCellPr id="1" xr6:uid="{F48FB87F-87CF-4EE0-AB89-10915EEFC8F1}" uniqueName="P1071757">
      <xmlPr mapId="1" xpath="/TFI-IZD-KI/INT-E_1000961/P1071757" xmlDataType="decimal"/>
    </xmlCellPr>
  </singleXmlCell>
  <singleXmlCell id="434" xr6:uid="{D57BDD03-5A92-4F5E-9D21-509DCF1EB0EB}" r="I41" connectionId="0">
    <xmlCellPr id="1" xr6:uid="{225F0A56-85B7-4BF6-BAFC-A64024B13957}" uniqueName="P1071758">
      <xmlPr mapId="1" xpath="/TFI-IZD-KI/INT-E_1000961/P1071758" xmlDataType="decimal"/>
    </xmlCellPr>
  </singleXmlCell>
  <singleXmlCell id="435" xr6:uid="{B652C55D-10C2-4B3C-BDE9-FE155379CDFF}" r="H42" connectionId="0">
    <xmlCellPr id="1" xr6:uid="{01084742-7D56-41A0-80AC-5CC86D1D18A0}" uniqueName="P1071759">
      <xmlPr mapId="1" xpath="/TFI-IZD-KI/INT-E_1000961/P1071759" xmlDataType="decimal"/>
    </xmlCellPr>
  </singleXmlCell>
  <singleXmlCell id="436" xr6:uid="{FE3DEE62-EB1C-4184-AB7C-2BBBC9EA5F00}" r="I42" connectionId="0">
    <xmlCellPr id="1" xr6:uid="{7E34F948-FC9C-44AD-B575-855990E804D2}" uniqueName="P1071760">
      <xmlPr mapId="1" xpath="/TFI-IZD-KI/INT-E_1000961/P1071760" xmlDataType="decimal"/>
    </xmlCellPr>
  </singleXmlCell>
  <singleXmlCell id="437" xr6:uid="{9B0608C0-58D9-48CC-B0BE-E674B700000D}" r="H43" connectionId="0">
    <xmlCellPr id="1" xr6:uid="{0F1AA3FE-4676-4631-BAA3-CC3CDC0402FB}" uniqueName="P1071761">
      <xmlPr mapId="1" xpath="/TFI-IZD-KI/INT-E_1000961/P1071761" xmlDataType="decimal"/>
    </xmlCellPr>
  </singleXmlCell>
  <singleXmlCell id="438" xr6:uid="{E456F44C-2E9E-4EA9-8994-AF509570320D}" r="I43" connectionId="0">
    <xmlCellPr id="1" xr6:uid="{802F9FA7-50C2-4A5E-AD75-C66E7FA75C2D}" uniqueName="P1071762">
      <xmlPr mapId="1" xpath="/TFI-IZD-KI/INT-E_1000961/P1071762" xmlDataType="decimal"/>
    </xmlCellPr>
  </singleXmlCell>
  <singleXmlCell id="439" xr6:uid="{8C8A92EF-711A-4E3A-9832-55A1517EA565}" r="H44" connectionId="0">
    <xmlCellPr id="1" xr6:uid="{161F98F2-45F9-4864-8896-862F71CB8F7C}" uniqueName="P1071763">
      <xmlPr mapId="1" xpath="/TFI-IZD-KI/INT-E_1000961/P1071763" xmlDataType="decimal"/>
    </xmlCellPr>
  </singleXmlCell>
  <singleXmlCell id="440" xr6:uid="{1ABA8AA3-5D52-4F8E-AAC2-540F416D953A}" r="I44" connectionId="0">
    <xmlCellPr id="1" xr6:uid="{02D13F14-80C9-4048-8E32-5BD2D5CF709B}" uniqueName="P1071764">
      <xmlPr mapId="1" xpath="/TFI-IZD-KI/INT-E_1000961/P1071764" xmlDataType="decimal"/>
    </xmlCellPr>
  </singleXmlCell>
  <singleXmlCell id="441" xr6:uid="{04BA93B9-11D9-4DBD-88BF-E050065C2127}" r="H46" connectionId="0">
    <xmlCellPr id="1" xr6:uid="{8B0EDBE9-CAC5-46D4-9A17-4B05C1D3992C}" uniqueName="P1071765">
      <xmlPr mapId="1" xpath="/TFI-IZD-KI/INT-E_1000961/P1071765" xmlDataType="decimal"/>
    </xmlCellPr>
  </singleXmlCell>
  <singleXmlCell id="442" xr6:uid="{D9446C1E-B563-4015-B672-566DA826BCAC}" r="I46" connectionId="0">
    <xmlCellPr id="1" xr6:uid="{D16F93EB-E05F-45DA-A8BE-809EB9422867}" uniqueName="P1071766">
      <xmlPr mapId="1" xpath="/TFI-IZD-KI/INT-E_1000961/P1071766" xmlDataType="decimal"/>
    </xmlCellPr>
  </singleXmlCell>
  <singleXmlCell id="443" xr6:uid="{D6253700-C149-4F2E-A29D-086392D70B72}" r="H47" connectionId="0">
    <xmlCellPr id="1" xr6:uid="{76E837BD-5CBB-4F4A-8FE1-3CA554EC68AA}" uniqueName="P1071767">
      <xmlPr mapId="1" xpath="/TFI-IZD-KI/INT-E_1000961/P1071767" xmlDataType="decimal"/>
    </xmlCellPr>
  </singleXmlCell>
  <singleXmlCell id="444" xr6:uid="{4FFDB2E0-0577-4453-92C6-578E0533799F}" r="I47" connectionId="0">
    <xmlCellPr id="1" xr6:uid="{97EB390E-936D-47AC-8645-41529085D928}" uniqueName="P1071768">
      <xmlPr mapId="1" xpath="/TFI-IZD-KI/INT-E_1000961/P1071768" xmlDataType="decimal"/>
    </xmlCellPr>
  </singleXmlCell>
  <singleXmlCell id="445" xr6:uid="{7D937C6B-66D2-41CC-888C-2E0250E27361}" r="H48" connectionId="0">
    <xmlCellPr id="1" xr6:uid="{69EEBD6A-E379-4941-915C-76853BB7058F}" uniqueName="P1071769">
      <xmlPr mapId="1" xpath="/TFI-IZD-KI/INT-E_1000961/P1071769" xmlDataType="decimal"/>
    </xmlCellPr>
  </singleXmlCell>
  <singleXmlCell id="446" xr6:uid="{8B8F747B-3E9D-4C9F-A58D-8E9BE9C3C688}" r="I48" connectionId="0">
    <xmlCellPr id="1" xr6:uid="{9EC1D9F3-5A20-41BA-82AF-E0767A429592}" uniqueName="P1071770">
      <xmlPr mapId="1" xpath="/TFI-IZD-KI/INT-E_1000961/P1071770" xmlDataType="decimal"/>
    </xmlCellPr>
  </singleXmlCell>
  <singleXmlCell id="447" xr6:uid="{965ACD9B-71F1-454E-861B-4FC1685D1016}" r="H49" connectionId="0">
    <xmlCellPr id="1" xr6:uid="{CF417866-E42D-4663-804F-FD395F966CF0}" uniqueName="P1071771">
      <xmlPr mapId="1" xpath="/TFI-IZD-KI/INT-E_1000961/P1071771" xmlDataType="decimal"/>
    </xmlCellPr>
  </singleXmlCell>
  <singleXmlCell id="448" xr6:uid="{25AD46A3-2951-4CC4-86A0-5524F250E3A0}" r="I49" connectionId="0">
    <xmlCellPr id="1" xr6:uid="{D0D03E16-125D-4F6F-90CB-003B0BD29CDD}" uniqueName="P1071772">
      <xmlPr mapId="1" xpath="/TFI-IZD-KI/INT-E_1000961/P1071772" xmlDataType="decimal"/>
    </xmlCellPr>
  </singleXmlCell>
  <singleXmlCell id="449" xr6:uid="{DB8D06A0-314C-4DB7-8A5C-9EF614C2FEC0}" r="H50" connectionId="0">
    <xmlCellPr id="1" xr6:uid="{DE99F146-CDCA-47E8-8A16-2DC5D20168B1}" uniqueName="P1071773">
      <xmlPr mapId="1" xpath="/TFI-IZD-KI/INT-E_1000961/P1071773" xmlDataType="decimal"/>
    </xmlCellPr>
  </singleXmlCell>
  <singleXmlCell id="450" xr6:uid="{B72E8430-7B3C-4E58-AFE4-45C8893E8240}" r="I50" connectionId="0">
    <xmlCellPr id="1" xr6:uid="{B2093F72-755D-4193-BDB4-DE3FD9142F07}" uniqueName="P1071774">
      <xmlPr mapId="1" xpath="/TFI-IZD-KI/INT-E_1000961/P1071774" xmlDataType="decimal"/>
    </xmlCellPr>
  </singleXmlCell>
  <singleXmlCell id="451" xr6:uid="{49DB87ED-115E-4CA2-9D92-69F4CBBC00B5}" r="H51" connectionId="0">
    <xmlCellPr id="1" xr6:uid="{60C9BE99-5CCE-40FF-8A25-27EBB050099D}" uniqueName="P1071775">
      <xmlPr mapId="1" xpath="/TFI-IZD-KI/INT-E_1000961/P1071775" xmlDataType="decimal"/>
    </xmlCellPr>
  </singleXmlCell>
  <singleXmlCell id="452" xr6:uid="{35F88BBC-22E0-46B6-BE25-35AD9BA7C824}" r="I51" connectionId="0">
    <xmlCellPr id="1" xr6:uid="{12FF8A59-0660-4C2D-9177-AD8509DE4729}" uniqueName="P1071776">
      <xmlPr mapId="1" xpath="/TFI-IZD-KI/INT-E_1000961/P1071776" xmlDataType="decimal"/>
    </xmlCellPr>
  </singleXmlCell>
  <singleXmlCell id="453" xr6:uid="{C515C6FC-BE35-4A13-BF33-140C5E68400F}" r="H53" connectionId="0">
    <xmlCellPr id="1" xr6:uid="{85BD3A54-C19E-4C6B-BAB0-02E1140C9F52}" uniqueName="P1071777">
      <xmlPr mapId="1" xpath="/TFI-IZD-KI/INT-E_1000961/P1071777" xmlDataType="decimal"/>
    </xmlCellPr>
  </singleXmlCell>
  <singleXmlCell id="454" xr6:uid="{6450364C-5D25-462C-9298-A50124658012}" r="I53" connectionId="0">
    <xmlCellPr id="1" xr6:uid="{51AAD65D-ABBB-428B-B64C-A745A76CF937}" uniqueName="P1071778">
      <xmlPr mapId="1" xpath="/TFI-IZD-KI/INT-E_1000961/P1071778" xmlDataType="decimal"/>
    </xmlCellPr>
  </singleXmlCell>
  <singleXmlCell id="455" xr6:uid="{BFA8B4B3-B073-4842-8621-A4DD049DCE9B}" r="H54" connectionId="0">
    <xmlCellPr id="1" xr6:uid="{F2641778-8BC6-4CFD-A776-5DF0DF0A56DE}" uniqueName="P1071779">
      <xmlPr mapId="1" xpath="/TFI-IZD-KI/INT-E_1000961/P1071779" xmlDataType="decimal"/>
    </xmlCellPr>
  </singleXmlCell>
  <singleXmlCell id="456" xr6:uid="{EE56FAD5-94B1-42A0-B646-1C9A40DD024C}" r="I54" connectionId="0">
    <xmlCellPr id="1" xr6:uid="{9DC2F25D-62B6-4C57-A41A-201BB0CA5250}" uniqueName="P1071780">
      <xmlPr mapId="1" xpath="/TFI-IZD-KI/INT-E_1000961/P1071780" xmlDataType="decimal"/>
    </xmlCellPr>
  </singleXmlCell>
  <singleXmlCell id="457" xr6:uid="{5EC962E7-39E1-4DB9-BDB4-185638DD375F}" r="H55" connectionId="0">
    <xmlCellPr id="1" xr6:uid="{C20296A4-D32D-48FA-B2F5-9FB8DF6545FC}" uniqueName="P1071781">
      <xmlPr mapId="1" xpath="/TFI-IZD-KI/INT-E_1000961/P1071781" xmlDataType="decimal"/>
    </xmlCellPr>
  </singleXmlCell>
  <singleXmlCell id="458" xr6:uid="{F14D7B09-D645-460F-84EB-21C939053069}" r="I55" connectionId="0">
    <xmlCellPr id="1" xr6:uid="{EDF0E5AD-1D43-4A53-934E-C7102DADB785}" uniqueName="P1071782">
      <xmlPr mapId="1" xpath="/TFI-IZD-KI/INT-E_1000961/P1071782" xmlDataType="decimal"/>
    </xmlCellPr>
  </singleXmlCell>
  <singleXmlCell id="459" xr6:uid="{1B04012C-4F67-47A9-93DC-B03321323C4D}" r="H56" connectionId="0">
    <xmlCellPr id="1" xr6:uid="{AEC45B0A-27EF-40D7-9A64-47BDB6130897}" uniqueName="P1071783">
      <xmlPr mapId="1" xpath="/TFI-IZD-KI/INT-E_1000961/P1071783" xmlDataType="decimal"/>
    </xmlCellPr>
  </singleXmlCell>
  <singleXmlCell id="460" xr6:uid="{8A032253-6089-4FBF-86C7-C64BCFFEE9C2}" r="I56" connectionId="0">
    <xmlCellPr id="1" xr6:uid="{2FEEFDE5-8409-403B-A59A-E8397EFF65A1}" uniqueName="P1071784">
      <xmlPr mapId="1" xpath="/TFI-IZD-KI/INT-E_1000961/P1071784" xmlDataType="decimal"/>
    </xmlCellPr>
  </singleXmlCell>
  <singleXmlCell id="461" xr6:uid="{2C95115C-41F1-4AD5-84E0-2875FBC43387}" r="H57" connectionId="0">
    <xmlCellPr id="1" xr6:uid="{455957C4-6B48-49F1-9758-F8AD7F5C56EF}" uniqueName="P1071785">
      <xmlPr mapId="1" xpath="/TFI-IZD-KI/INT-E_1000961/P1071785" xmlDataType="decimal"/>
    </xmlCellPr>
  </singleXmlCell>
  <singleXmlCell id="462" xr6:uid="{7A477956-0DB8-4BE2-9577-E26B288201AB}" r="I57" connectionId="0">
    <xmlCellPr id="1" xr6:uid="{BF4D33DB-7553-46FE-9E47-2FC226F44B8D}" uniqueName="P1071786">
      <xmlPr mapId="1" xpath="/TFI-IZD-KI/INT-E_1000961/P1071786" xmlDataType="decimal"/>
    </xmlCellPr>
  </singleXmlCell>
  <singleXmlCell id="463" xr6:uid="{D4BF3B7E-4EDC-4C3E-8D22-0FC29DA7EECD}" r="H58" connectionId="0">
    <xmlCellPr id="1" xr6:uid="{B8151FA9-5D11-464A-84BA-F9256AF6FD09}" uniqueName="P1071787">
      <xmlPr mapId="1" xpath="/TFI-IZD-KI/INT-E_1000961/P1071787" xmlDataType="decimal"/>
    </xmlCellPr>
  </singleXmlCell>
  <singleXmlCell id="464" xr6:uid="{3C8EF065-6E15-4E0E-ABA2-833F241FB7DC}" r="I58" connectionId="0">
    <xmlCellPr id="1" xr6:uid="{A3442AE5-D7A3-427A-B30C-6FD9DD87E774}" uniqueName="P1071788">
      <xmlPr mapId="1" xpath="/TFI-IZD-KI/INT-E_1000961/P1071788" xmlDataType="decimal"/>
    </xmlCellPr>
  </singleXmlCell>
  <singleXmlCell id="465" xr6:uid="{B4E0BFBF-B65C-4BF8-BF7E-CD122F9D0EAA}" r="H59" connectionId="0">
    <xmlCellPr id="1" xr6:uid="{9B059062-1F88-45BB-8BDD-A03196C194A9}" uniqueName="P1071789">
      <xmlPr mapId="1" xpath="/TFI-IZD-KI/INT-E_1000961/P1071789" xmlDataType="decimal"/>
    </xmlCellPr>
  </singleXmlCell>
  <singleXmlCell id="466" xr6:uid="{CDCA3239-D690-4CD6-9E77-DFBCCC412473}" r="I59" connectionId="0">
    <xmlCellPr id="1" xr6:uid="{3ECAC753-E81C-402F-B1CC-B48E66B52D68}" uniqueName="P1071790">
      <xmlPr mapId="1" xpath="/TFI-IZD-KI/INT-E_1000961/P1071790" xmlDataType="decimal"/>
    </xmlCellPr>
  </singleXmlCell>
  <singleXmlCell id="467" xr6:uid="{A190040D-C91C-46DF-8C83-D6C206623FB4}" r="H60" connectionId="0">
    <xmlCellPr id="1" xr6:uid="{64B558AA-BE49-4A6B-868F-8ED297E36EAD}" uniqueName="P1071791">
      <xmlPr mapId="1" xpath="/TFI-IZD-KI/INT-E_1000961/P1071791" xmlDataType="decimal"/>
    </xmlCellPr>
  </singleXmlCell>
  <singleXmlCell id="468" xr6:uid="{DE208065-80F8-4A84-A9FA-7C5EBF96CD3D}" r="I60" connectionId="0">
    <xmlCellPr id="1" xr6:uid="{3E4995B2-B20C-452B-8644-03113C5F68AF}" uniqueName="P1071792">
      <xmlPr mapId="1" xpath="/TFI-IZD-KI/INT-E_1000961/P1071792" xmlDataType="decimal"/>
    </xmlCellPr>
  </singleXmlCell>
  <singleXmlCell id="469" xr6:uid="{A6375F56-0C56-42C4-B4D6-530222026FD4}" r="H61" connectionId="0">
    <xmlCellPr id="1" xr6:uid="{9CA6F12A-D532-4E91-AC73-9C920A7D2BC2}" uniqueName="P1071793">
      <xmlPr mapId="1" xpath="/TFI-IZD-KI/INT-E_1000961/P1071793" xmlDataType="decimal"/>
    </xmlCellPr>
  </singleXmlCell>
  <singleXmlCell id="470" xr6:uid="{F91DA7E1-F58C-4C3F-8E63-F0233BFDCB52}" r="I61" connectionId="0">
    <xmlCellPr id="1" xr6:uid="{4338A838-A2DF-4D53-9D8A-4CD7D76A4DB8}" uniqueName="P1071794">
      <xmlPr mapId="1" xpath="/TFI-IZD-KI/INT-E_1000961/P1071794" xmlDataType="decimal"/>
    </xmlCellPr>
  </singleXmlCell>
  <singleXmlCell id="471" xr6:uid="{7A9F792D-3760-4BF3-9586-C3B8B12F8011}" r="H62" connectionId="0">
    <xmlCellPr id="1" xr6:uid="{94D6654C-AF0E-4779-8159-3A17D5DED35E}" uniqueName="P1071795">
      <xmlPr mapId="1" xpath="/TFI-IZD-KI/INT-E_1000961/P1071795" xmlDataType="decimal"/>
    </xmlCellPr>
  </singleXmlCell>
  <singleXmlCell id="472" xr6:uid="{5EB73BC6-FE27-4058-98B3-EE8559C4ED05}" r="I62" connectionId="0">
    <xmlCellPr id="1" xr6:uid="{50762AAB-EEF9-4677-9933-F6C6FA7CF82C}" uniqueName="P1071796">
      <xmlPr mapId="1" xpath="/TFI-IZD-KI/INT-E_1000961/P1071796" xmlDataType="decimal"/>
    </xmlCellPr>
  </singleXmlCell>
  <singleXmlCell id="473" xr6:uid="{E9FAF6F9-5D85-4A1E-B31F-D74A84170BAE}" r="H63" connectionId="0">
    <xmlCellPr id="1" xr6:uid="{787145FB-5C3C-4F31-ABD1-EE9DD04D2A98}" uniqueName="P1071797">
      <xmlPr mapId="1" xpath="/TFI-IZD-KI/INT-E_1000961/P1071797" xmlDataType="decimal"/>
    </xmlCellPr>
  </singleXmlCell>
  <singleXmlCell id="474" xr6:uid="{4110F026-C295-49CE-8C9A-12B979A0F358}" r="I63" connectionId="0">
    <xmlCellPr id="1" xr6:uid="{14450456-BDCD-49AA-A530-F41C57457B4E}" uniqueName="P1071798">
      <xmlPr mapId="1"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75" xr6:uid="{78FCAF8A-89AF-4658-8337-26B741F11658}" r="E6" connectionId="0">
    <xmlCellPr id="1" xr6:uid="{2BFDE964-F7FF-4292-A3F6-918166377120}" uniqueName="P1071799">
      <xmlPr mapId="1" xpath="/TFI-IZD-KI/IPK-KI-E_1000962/P1071799" xmlDataType="decimal"/>
    </xmlCellPr>
  </singleXmlCell>
  <singleXmlCell id="476" xr6:uid="{857EADDD-C186-4DF1-860A-E1B3D5A80849}" r="F6" connectionId="0">
    <xmlCellPr id="1" xr6:uid="{E74A0DA1-265E-4581-81EB-051BF2A6B6EB}" uniqueName="P1071800">
      <xmlPr mapId="1" xpath="/TFI-IZD-KI/IPK-KI-E_1000962/P1071800" xmlDataType="decimal"/>
    </xmlCellPr>
  </singleXmlCell>
  <singleXmlCell id="477" xr6:uid="{049A1010-8565-4DA0-A064-CC1081917378}" r="G6" connectionId="0">
    <xmlCellPr id="1" xr6:uid="{D64FF1BF-A12C-41A2-9906-BA3CC2395880}" uniqueName="P1071801">
      <xmlPr mapId="1" xpath="/TFI-IZD-KI/IPK-KI-E_1000962/P1071801" xmlDataType="decimal"/>
    </xmlCellPr>
  </singleXmlCell>
  <singleXmlCell id="478" xr6:uid="{9529FF73-DB77-47EE-9569-720273D4A99B}" r="H6" connectionId="0">
    <xmlCellPr id="1" xr6:uid="{8962280B-648E-4119-A94C-8CDB0E1656B2}" uniqueName="P1071802">
      <xmlPr mapId="1" xpath="/TFI-IZD-KI/IPK-KI-E_1000962/P1071802" xmlDataType="decimal"/>
    </xmlCellPr>
  </singleXmlCell>
  <singleXmlCell id="479" xr6:uid="{D215CDC9-CD89-46ED-A5A4-B3C578EDD8B7}" r="I6" connectionId="0">
    <xmlCellPr id="1" xr6:uid="{AC4B829F-093B-490C-BAEE-4A416E84B086}" uniqueName="P1071803">
      <xmlPr mapId="1" xpath="/TFI-IZD-KI/IPK-KI-E_1000962/P1071803" xmlDataType="decimal"/>
    </xmlCellPr>
  </singleXmlCell>
  <singleXmlCell id="480" xr6:uid="{4491B22E-6B21-4D92-A4CC-6BD0AB0633D9}" r="J6" connectionId="0">
    <xmlCellPr id="1" xr6:uid="{7578580B-681C-45F2-8CB1-C3F6BC6D571A}" uniqueName="P1071804">
      <xmlPr mapId="1" xpath="/TFI-IZD-KI/IPK-KI-E_1000962/P1071804" xmlDataType="decimal"/>
    </xmlCellPr>
  </singleXmlCell>
  <singleXmlCell id="481" xr6:uid="{A3C228DE-B78E-4546-A583-847F7EE9B046}" r="K6" connectionId="0">
    <xmlCellPr id="1" xr6:uid="{46A86C94-C9D5-4D32-9675-1149AA0412CC}" uniqueName="P1071805">
      <xmlPr mapId="1" xpath="/TFI-IZD-KI/IPK-KI-E_1000962/P1071805" xmlDataType="decimal"/>
    </xmlCellPr>
  </singleXmlCell>
  <singleXmlCell id="482" xr6:uid="{3C9FCFCC-1DFB-4A6E-BDA7-246E0015AB19}" r="L6" connectionId="0">
    <xmlCellPr id="1" xr6:uid="{2185C3B4-5B21-49C0-993E-7159B6EC16DF}" uniqueName="P1071806">
      <xmlPr mapId="1" xpath="/TFI-IZD-KI/IPK-KI-E_1000962/P1071806" xmlDataType="decimal"/>
    </xmlCellPr>
  </singleXmlCell>
  <singleXmlCell id="483" xr6:uid="{4B34E943-38DB-413C-BE77-F1D4B8293D48}" r="M6" connectionId="0">
    <xmlCellPr id="1" xr6:uid="{DF9A06E9-2FA3-4CA5-AFA8-89A6AB0B356C}" uniqueName="P1071807">
      <xmlPr mapId="1" xpath="/TFI-IZD-KI/IPK-KI-E_1000962/P1071807" xmlDataType="decimal"/>
    </xmlCellPr>
  </singleXmlCell>
  <singleXmlCell id="484" xr6:uid="{8FBC6B7D-CF2C-40DE-BD3B-3304DEDB291F}" r="N6" connectionId="0">
    <xmlCellPr id="1" xr6:uid="{D53574C9-1ECF-4975-A2F3-E0935400F0EE}" uniqueName="P1071808">
      <xmlPr mapId="1" xpath="/TFI-IZD-KI/IPK-KI-E_1000962/P1071808" xmlDataType="decimal"/>
    </xmlCellPr>
  </singleXmlCell>
  <singleXmlCell id="485" xr6:uid="{AB72E278-DE1B-4384-BEEE-D4BED5BE5901}" r="O6" connectionId="0">
    <xmlCellPr id="1" xr6:uid="{B50DF9C9-3F6C-41FB-A4D3-FC6E498BED19}" uniqueName="P1071809">
      <xmlPr mapId="1" xpath="/TFI-IZD-KI/IPK-KI-E_1000962/P1071809" xmlDataType="decimal"/>
    </xmlCellPr>
  </singleXmlCell>
  <singleXmlCell id="486" xr6:uid="{F287F7B7-01AA-4216-84D3-703EF3928221}" r="P6" connectionId="0">
    <xmlCellPr id="1" xr6:uid="{3B5DB142-DA26-4088-AEB2-36E7A88ABA5B}" uniqueName="P1071810">
      <xmlPr mapId="1" xpath="/TFI-IZD-KI/IPK-KI-E_1000962/P1071810" xmlDataType="decimal"/>
    </xmlCellPr>
  </singleXmlCell>
  <singleXmlCell id="487" xr6:uid="{657C8CF0-725C-40E7-A82B-C8C0FE88E080}" r="Q6" connectionId="0">
    <xmlCellPr id="1" xr6:uid="{7C049819-B39D-400B-BD7F-8EB0897DF988}" uniqueName="P1071811">
      <xmlPr mapId="1" xpath="/TFI-IZD-KI/IPK-KI-E_1000962/P1071811" xmlDataType="decimal"/>
    </xmlCellPr>
  </singleXmlCell>
  <singleXmlCell id="488" xr6:uid="{B933F495-B004-4926-90D8-4D7678F6B111}" r="R6" connectionId="0">
    <xmlCellPr id="1" xr6:uid="{7AC0EA04-408C-40FA-A997-7D29B1D788B6}" uniqueName="P1071812">
      <xmlPr mapId="1" xpath="/TFI-IZD-KI/IPK-KI-E_1000962/P1071812" xmlDataType="decimal"/>
    </xmlCellPr>
  </singleXmlCell>
  <singleXmlCell id="489" xr6:uid="{F5B7E717-04E5-4A55-9A30-33F52054DAE0}" r="E7" connectionId="0">
    <xmlCellPr id="1" xr6:uid="{2878435A-AAE7-41FD-9E98-F6CC9B763177}" uniqueName="P1071813">
      <xmlPr mapId="1" xpath="/TFI-IZD-KI/IPK-KI-E_1000962/P1071813" xmlDataType="decimal"/>
    </xmlCellPr>
  </singleXmlCell>
  <singleXmlCell id="490" xr6:uid="{67DECBD0-5767-445F-B690-281B52C4388F}" r="F7" connectionId="0">
    <xmlCellPr id="1" xr6:uid="{B0A52559-FC89-4AB8-895C-85E4570E1383}" uniqueName="P1071814">
      <xmlPr mapId="1" xpath="/TFI-IZD-KI/IPK-KI-E_1000962/P1071814" xmlDataType="decimal"/>
    </xmlCellPr>
  </singleXmlCell>
  <singleXmlCell id="491" xr6:uid="{46E0C2F1-A46B-4808-B4DC-47D4AA169F48}" r="G7" connectionId="0">
    <xmlCellPr id="1" xr6:uid="{5672C7E7-1E42-4C15-8E91-A158C53065FE}" uniqueName="P1071815">
      <xmlPr mapId="1" xpath="/TFI-IZD-KI/IPK-KI-E_1000962/P1071815" xmlDataType="decimal"/>
    </xmlCellPr>
  </singleXmlCell>
  <singleXmlCell id="492" xr6:uid="{BB1782A8-D93F-43E4-9E64-6908EFEA4535}" r="H7" connectionId="0">
    <xmlCellPr id="1" xr6:uid="{83D791E8-2EFA-4A2E-B575-8EDEB17F3DAB}" uniqueName="P1071816">
      <xmlPr mapId="1" xpath="/TFI-IZD-KI/IPK-KI-E_1000962/P1071816" xmlDataType="decimal"/>
    </xmlCellPr>
  </singleXmlCell>
  <singleXmlCell id="493" xr6:uid="{CF9CA0FE-90FB-49F4-8271-B69643A48E68}" r="I7" connectionId="0">
    <xmlCellPr id="1" xr6:uid="{267B0976-714F-4E14-A704-F3D3955AAA7F}" uniqueName="P1071817">
      <xmlPr mapId="1" xpath="/TFI-IZD-KI/IPK-KI-E_1000962/P1071817" xmlDataType="decimal"/>
    </xmlCellPr>
  </singleXmlCell>
  <singleXmlCell id="494" xr6:uid="{DF68D65C-B36E-40BE-817F-7B4BF50C4268}" r="J7" connectionId="0">
    <xmlCellPr id="1" xr6:uid="{BBB5DACE-EFC1-488E-AE4E-BA5DDBB29785}" uniqueName="P1071818">
      <xmlPr mapId="1" xpath="/TFI-IZD-KI/IPK-KI-E_1000962/P1071818" xmlDataType="decimal"/>
    </xmlCellPr>
  </singleXmlCell>
  <singleXmlCell id="495" xr6:uid="{829C1412-EFF1-488A-BDFF-72F11D98FD0C}" r="K7" connectionId="0">
    <xmlCellPr id="1" xr6:uid="{EDF811C8-751C-4C05-8CE2-BB04E377FE53}" uniqueName="P1071819">
      <xmlPr mapId="1" xpath="/TFI-IZD-KI/IPK-KI-E_1000962/P1071819" xmlDataType="decimal"/>
    </xmlCellPr>
  </singleXmlCell>
  <singleXmlCell id="496" xr6:uid="{1679AA9A-D057-4C8F-9767-6A6A81DC1FB9}" r="L7" connectionId="0">
    <xmlCellPr id="1" xr6:uid="{F8A9EAA1-3185-4106-946A-18E046833029}" uniqueName="P1071820">
      <xmlPr mapId="1" xpath="/TFI-IZD-KI/IPK-KI-E_1000962/P1071820" xmlDataType="decimal"/>
    </xmlCellPr>
  </singleXmlCell>
  <singleXmlCell id="497" xr6:uid="{4A7F5FF2-FFF2-4DE4-9269-CAF2C2A30DE0}" r="M7" connectionId="0">
    <xmlCellPr id="1" xr6:uid="{4F7EE184-D1EF-4C30-B032-A198329E4E9D}" uniqueName="P1071821">
      <xmlPr mapId="1" xpath="/TFI-IZD-KI/IPK-KI-E_1000962/P1071821" xmlDataType="decimal"/>
    </xmlCellPr>
  </singleXmlCell>
  <singleXmlCell id="498" xr6:uid="{0110754E-3F2C-4647-955E-2E4D655860D4}" r="N7" connectionId="0">
    <xmlCellPr id="1" xr6:uid="{A2A56B67-7FF8-4B5F-B359-C4106158C7D5}" uniqueName="P1071822">
      <xmlPr mapId="1" xpath="/TFI-IZD-KI/IPK-KI-E_1000962/P1071822" xmlDataType="decimal"/>
    </xmlCellPr>
  </singleXmlCell>
  <singleXmlCell id="499" xr6:uid="{320AD7C5-3B87-4544-A626-29814A98E270}" r="O7" connectionId="0">
    <xmlCellPr id="1" xr6:uid="{EC51212F-7527-42D5-A501-1CBAAEFB1EAD}" uniqueName="P1071823">
      <xmlPr mapId="1" xpath="/TFI-IZD-KI/IPK-KI-E_1000962/P1071823" xmlDataType="decimal"/>
    </xmlCellPr>
  </singleXmlCell>
  <singleXmlCell id="500" xr6:uid="{34CF0F96-35FC-417D-8531-ECB974E315F5}" r="P7" connectionId="0">
    <xmlCellPr id="1" xr6:uid="{D282ADA7-2087-4D25-82D7-D1E6199CE073}" uniqueName="P1071824">
      <xmlPr mapId="1" xpath="/TFI-IZD-KI/IPK-KI-E_1000962/P1071824" xmlDataType="decimal"/>
    </xmlCellPr>
  </singleXmlCell>
  <singleXmlCell id="501" xr6:uid="{254A4FE9-704F-489C-83CB-B4B4DF4019FF}" r="Q7" connectionId="0">
    <xmlCellPr id="1" xr6:uid="{3148195E-10AB-4BFC-B0B5-E5E12B63350B}" uniqueName="P1071825">
      <xmlPr mapId="1" xpath="/TFI-IZD-KI/IPK-KI-E_1000962/P1071825" xmlDataType="decimal"/>
    </xmlCellPr>
  </singleXmlCell>
  <singleXmlCell id="502" xr6:uid="{983C18C1-6A54-4BCC-921E-6868AADC191C}" r="R7" connectionId="0">
    <xmlCellPr id="1" xr6:uid="{4A240999-313A-4F3C-905F-4BFC62A580F1}" uniqueName="P1071826">
      <xmlPr mapId="1" xpath="/TFI-IZD-KI/IPK-KI-E_1000962/P1071826" xmlDataType="decimal"/>
    </xmlCellPr>
  </singleXmlCell>
  <singleXmlCell id="503" xr6:uid="{8AFA4A30-97BA-45BC-B107-481CEC59BDD0}" r="E8" connectionId="0">
    <xmlCellPr id="1" xr6:uid="{A8E9DDBB-B58D-43F5-9A88-B3BAD9842BBC}" uniqueName="P1071827">
      <xmlPr mapId="1" xpath="/TFI-IZD-KI/IPK-KI-E_1000962/P1071827" xmlDataType="decimal"/>
    </xmlCellPr>
  </singleXmlCell>
  <singleXmlCell id="504" xr6:uid="{D477C1D8-8126-40ED-8255-A5611F003347}" r="F8" connectionId="0">
    <xmlCellPr id="1" xr6:uid="{79D05D92-D601-444C-9D8F-9AF63B241E63}" uniqueName="P1071828">
      <xmlPr mapId="1" xpath="/TFI-IZD-KI/IPK-KI-E_1000962/P1071828" xmlDataType="decimal"/>
    </xmlCellPr>
  </singleXmlCell>
  <singleXmlCell id="505" xr6:uid="{5A568B8F-2D8D-4AE7-8BCF-6A3090295C19}" r="G8" connectionId="0">
    <xmlCellPr id="1" xr6:uid="{DE54C5B5-9EC1-436B-8450-B22E57B0BD54}" uniqueName="P1071829">
      <xmlPr mapId="1" xpath="/TFI-IZD-KI/IPK-KI-E_1000962/P1071829" xmlDataType="decimal"/>
    </xmlCellPr>
  </singleXmlCell>
  <singleXmlCell id="506" xr6:uid="{FF6BA4D1-0BBE-4396-90C9-BBEE343B9D88}" r="H8" connectionId="0">
    <xmlCellPr id="1" xr6:uid="{33FD6FCA-5081-467A-BA81-179C189D0A47}" uniqueName="P1071830">
      <xmlPr mapId="1" xpath="/TFI-IZD-KI/IPK-KI-E_1000962/P1071830" xmlDataType="decimal"/>
    </xmlCellPr>
  </singleXmlCell>
  <singleXmlCell id="507" xr6:uid="{6BD6D6D5-669E-4669-BF1A-83E44BA96E73}" r="I8" connectionId="0">
    <xmlCellPr id="1" xr6:uid="{5710D348-E51A-44FF-8230-25CBAD372FCA}" uniqueName="P1071831">
      <xmlPr mapId="1" xpath="/TFI-IZD-KI/IPK-KI-E_1000962/P1071831" xmlDataType="decimal"/>
    </xmlCellPr>
  </singleXmlCell>
  <singleXmlCell id="508" xr6:uid="{0531262A-66D8-47B2-BD00-51785D3C18CC}" r="J8" connectionId="0">
    <xmlCellPr id="1" xr6:uid="{59D53C3C-F4CA-4C66-B335-FCD8469F0AD3}" uniqueName="P1071832">
      <xmlPr mapId="1" xpath="/TFI-IZD-KI/IPK-KI-E_1000962/P1071832" xmlDataType="decimal"/>
    </xmlCellPr>
  </singleXmlCell>
  <singleXmlCell id="509" xr6:uid="{166DD1C9-F51C-4F45-A607-8E1740767FE6}" r="K8" connectionId="0">
    <xmlCellPr id="1" xr6:uid="{DBA18CD9-C713-4E9A-8204-03260659C44F}" uniqueName="P1071833">
      <xmlPr mapId="1" xpath="/TFI-IZD-KI/IPK-KI-E_1000962/P1071833" xmlDataType="decimal"/>
    </xmlCellPr>
  </singleXmlCell>
  <singleXmlCell id="510" xr6:uid="{0CAB07D1-04FC-4CBF-BCFC-50AD0BC804F6}" r="L8" connectionId="0">
    <xmlCellPr id="1" xr6:uid="{97230663-4E05-4F2E-AFFE-894A7B5D1850}" uniqueName="P1071834">
      <xmlPr mapId="1" xpath="/TFI-IZD-KI/IPK-KI-E_1000962/P1071834" xmlDataType="decimal"/>
    </xmlCellPr>
  </singleXmlCell>
  <singleXmlCell id="511" xr6:uid="{B3A3614F-D2AF-4367-99CB-23EC28FF58E2}" r="M8" connectionId="0">
    <xmlCellPr id="1" xr6:uid="{EFCCF460-49DF-40DE-85B0-D0B2BD024042}" uniqueName="P1071835">
      <xmlPr mapId="1" xpath="/TFI-IZD-KI/IPK-KI-E_1000962/P1071835" xmlDataType="decimal"/>
    </xmlCellPr>
  </singleXmlCell>
  <singleXmlCell id="512" xr6:uid="{F5DC0A10-0D90-44D0-8B87-1F6BC03D0D77}" r="N8" connectionId="0">
    <xmlCellPr id="1" xr6:uid="{023C232E-6DEC-4F2B-91CC-BBC24D666AFC}" uniqueName="P1071836">
      <xmlPr mapId="1" xpath="/TFI-IZD-KI/IPK-KI-E_1000962/P1071836" xmlDataType="decimal"/>
    </xmlCellPr>
  </singleXmlCell>
  <singleXmlCell id="513" xr6:uid="{3C29A568-488C-4A7B-9043-7A384A3CA473}" r="O8" connectionId="0">
    <xmlCellPr id="1" xr6:uid="{4604E800-628E-474C-8247-A01CD17FA037}" uniqueName="P1071837">
      <xmlPr mapId="1" xpath="/TFI-IZD-KI/IPK-KI-E_1000962/P1071837" xmlDataType="decimal"/>
    </xmlCellPr>
  </singleXmlCell>
  <singleXmlCell id="514" xr6:uid="{8967ECFC-222A-4B80-B2AB-EFE1BF326952}" r="P8" connectionId="0">
    <xmlCellPr id="1" xr6:uid="{2C37FFFB-FCEA-478F-B180-84E23E4F2D0B}" uniqueName="P1071838">
      <xmlPr mapId="1" xpath="/TFI-IZD-KI/IPK-KI-E_1000962/P1071838" xmlDataType="decimal"/>
    </xmlCellPr>
  </singleXmlCell>
  <singleXmlCell id="515" xr6:uid="{C7E84999-B472-4705-B7BD-96F9AAC17FDC}" r="Q8" connectionId="0">
    <xmlCellPr id="1" xr6:uid="{10362EC8-43A1-4042-9D65-5765EA795CC0}" uniqueName="P1071839">
      <xmlPr mapId="1" xpath="/TFI-IZD-KI/IPK-KI-E_1000962/P1071839" xmlDataType="decimal"/>
    </xmlCellPr>
  </singleXmlCell>
  <singleXmlCell id="516" xr6:uid="{305404C5-48A9-41BC-B758-6A8EB49BDB3C}" r="R8" connectionId="0">
    <xmlCellPr id="1" xr6:uid="{E730B3BD-5813-4BE8-AE7A-98281375C93F}" uniqueName="P1071840">
      <xmlPr mapId="1" xpath="/TFI-IZD-KI/IPK-KI-E_1000962/P1071840" xmlDataType="decimal"/>
    </xmlCellPr>
  </singleXmlCell>
  <singleXmlCell id="517" xr6:uid="{5A6EA383-A24A-4C0C-A4FD-7D08B353FD87}" r="E9" connectionId="0">
    <xmlCellPr id="1" xr6:uid="{B7E0F726-C1A2-4F05-B78C-F6754C2717FA}" uniqueName="P1071841">
      <xmlPr mapId="1" xpath="/TFI-IZD-KI/IPK-KI-E_1000962/P1071841" xmlDataType="decimal"/>
    </xmlCellPr>
  </singleXmlCell>
  <singleXmlCell id="518" xr6:uid="{0AEC43EC-B292-475F-9C10-8FEE39FD347E}" r="F9" connectionId="0">
    <xmlCellPr id="1" xr6:uid="{96D4B53E-5466-4BED-AD64-A5B49897D94B}" uniqueName="P1071842">
      <xmlPr mapId="1" xpath="/TFI-IZD-KI/IPK-KI-E_1000962/P1071842" xmlDataType="decimal"/>
    </xmlCellPr>
  </singleXmlCell>
  <singleXmlCell id="519" xr6:uid="{4B4C26F7-10A8-4019-9BE4-299E0D0EAC77}" r="G9" connectionId="0">
    <xmlCellPr id="1" xr6:uid="{F343713C-4788-4185-B508-F11865058A52}" uniqueName="P1071843">
      <xmlPr mapId="1" xpath="/TFI-IZD-KI/IPK-KI-E_1000962/P1071843" xmlDataType="decimal"/>
    </xmlCellPr>
  </singleXmlCell>
  <singleXmlCell id="520" xr6:uid="{83CC6942-E50F-41CB-8271-4C864730BDF0}" r="H9" connectionId="0">
    <xmlCellPr id="1" xr6:uid="{4F8F6479-AB4C-4A62-8313-801FEBDAA78E}" uniqueName="P1071844">
      <xmlPr mapId="1" xpath="/TFI-IZD-KI/IPK-KI-E_1000962/P1071844" xmlDataType="decimal"/>
    </xmlCellPr>
  </singleXmlCell>
  <singleXmlCell id="521" xr6:uid="{9003028D-52D5-486A-AA1C-27D5F74C9D0C}" r="I9" connectionId="0">
    <xmlCellPr id="1" xr6:uid="{7C516367-E62C-4C8D-A258-81129D9E6A0B}" uniqueName="P1071845">
      <xmlPr mapId="1" xpath="/TFI-IZD-KI/IPK-KI-E_1000962/P1071845" xmlDataType="decimal"/>
    </xmlCellPr>
  </singleXmlCell>
  <singleXmlCell id="522" xr6:uid="{18140D8F-9EA6-4C5C-873B-B0E2FA15264E}" r="J9" connectionId="0">
    <xmlCellPr id="1" xr6:uid="{9DA6CDAC-ECB0-496D-9DDD-FE8E83E6C16F}" uniqueName="P1071846">
      <xmlPr mapId="1" xpath="/TFI-IZD-KI/IPK-KI-E_1000962/P1071846" xmlDataType="decimal"/>
    </xmlCellPr>
  </singleXmlCell>
  <singleXmlCell id="523" xr6:uid="{F3761977-C066-41FB-BB5C-E5BA807CA58C}" r="K9" connectionId="0">
    <xmlCellPr id="1" xr6:uid="{EB3165BF-71C3-49B2-B22E-0F7C92202FD7}" uniqueName="P1071847">
      <xmlPr mapId="1" xpath="/TFI-IZD-KI/IPK-KI-E_1000962/P1071847" xmlDataType="decimal"/>
    </xmlCellPr>
  </singleXmlCell>
  <singleXmlCell id="524" xr6:uid="{CF74B366-1674-4B3C-B7C3-00B292EC4077}" r="L9" connectionId="0">
    <xmlCellPr id="1" xr6:uid="{2BF5F026-F3B3-4230-9529-5F7A399A37A0}" uniqueName="P1071848">
      <xmlPr mapId="1" xpath="/TFI-IZD-KI/IPK-KI-E_1000962/P1071848" xmlDataType="decimal"/>
    </xmlCellPr>
  </singleXmlCell>
  <singleXmlCell id="525" xr6:uid="{D76D336B-700F-4E57-8E31-C2BBDDEC7994}" r="M9" connectionId="0">
    <xmlCellPr id="1" xr6:uid="{CAD5BE0D-222B-49AC-9A69-A383BDDC4290}" uniqueName="P1071849">
      <xmlPr mapId="1" xpath="/TFI-IZD-KI/IPK-KI-E_1000962/P1071849" xmlDataType="decimal"/>
    </xmlCellPr>
  </singleXmlCell>
  <singleXmlCell id="526" xr6:uid="{0952D8D1-041E-44B1-B351-C42604E02B8E}" r="N9" connectionId="0">
    <xmlCellPr id="1" xr6:uid="{8BDE07C9-D9E3-4671-B2BE-AE0271B9C97E}" uniqueName="P1071850">
      <xmlPr mapId="1" xpath="/TFI-IZD-KI/IPK-KI-E_1000962/P1071850" xmlDataType="decimal"/>
    </xmlCellPr>
  </singleXmlCell>
  <singleXmlCell id="527" xr6:uid="{8564A284-9B78-4F52-90FE-2CB12C8EFD3B}" r="O9" connectionId="0">
    <xmlCellPr id="1" xr6:uid="{014ECC07-3998-47D6-889C-2E47C267CFD6}" uniqueName="P1071851">
      <xmlPr mapId="1" xpath="/TFI-IZD-KI/IPK-KI-E_1000962/P1071851" xmlDataType="decimal"/>
    </xmlCellPr>
  </singleXmlCell>
  <singleXmlCell id="528" xr6:uid="{D60A8C0F-5A2C-4700-AF41-4B297DEB4D3A}" r="P9" connectionId="0">
    <xmlCellPr id="1" xr6:uid="{987449CC-14CD-4E64-AA10-C609A1F215D2}" uniqueName="P1071852">
      <xmlPr mapId="1" xpath="/TFI-IZD-KI/IPK-KI-E_1000962/P1071852" xmlDataType="decimal"/>
    </xmlCellPr>
  </singleXmlCell>
  <singleXmlCell id="529" xr6:uid="{8D6BE956-908C-4A0C-908A-3E6F0A7F5A89}" r="Q9" connectionId="0">
    <xmlCellPr id="1" xr6:uid="{409F84CE-8E0A-4667-BF94-4D00A7D96AE9}" uniqueName="P1071853">
      <xmlPr mapId="1" xpath="/TFI-IZD-KI/IPK-KI-E_1000962/P1071853" xmlDataType="decimal"/>
    </xmlCellPr>
  </singleXmlCell>
  <singleXmlCell id="530" xr6:uid="{D5854906-4041-44D0-9B11-0EBCE40FEF96}" r="R9" connectionId="0">
    <xmlCellPr id="1" xr6:uid="{63AB56E6-78E9-4104-A3E3-5DEF6E478649}" uniqueName="P1071854">
      <xmlPr mapId="1" xpath="/TFI-IZD-KI/IPK-KI-E_1000962/P1071854" xmlDataType="decimal"/>
    </xmlCellPr>
  </singleXmlCell>
  <singleXmlCell id="531" xr6:uid="{39E34B59-D8C8-484D-8BB9-AC8368EFD871}" r="E10" connectionId="0">
    <xmlCellPr id="1" xr6:uid="{33FE57E5-CABE-4F93-924C-D2B8892B09A4}" uniqueName="P1071855">
      <xmlPr mapId="1" xpath="/TFI-IZD-KI/IPK-KI-E_1000962/P1071855" xmlDataType="decimal"/>
    </xmlCellPr>
  </singleXmlCell>
  <singleXmlCell id="532" xr6:uid="{2B40AC91-CF0C-4075-AD00-E845D7DDC97C}" r="F10" connectionId="0">
    <xmlCellPr id="1" xr6:uid="{2E31B93E-32AB-444B-AEAC-337C4099AEAC}" uniqueName="P1071856">
      <xmlPr mapId="1" xpath="/TFI-IZD-KI/IPK-KI-E_1000962/P1071856" xmlDataType="decimal"/>
    </xmlCellPr>
  </singleXmlCell>
  <singleXmlCell id="533" xr6:uid="{462F7B08-24BC-4CD4-9C96-000CF77D0928}" r="G10" connectionId="0">
    <xmlCellPr id="1" xr6:uid="{EF0A9E0E-DA33-4971-BA06-F18A3C01F95C}" uniqueName="P1071857">
      <xmlPr mapId="1" xpath="/TFI-IZD-KI/IPK-KI-E_1000962/P1071857" xmlDataType="decimal"/>
    </xmlCellPr>
  </singleXmlCell>
  <singleXmlCell id="534" xr6:uid="{3336099C-7B0F-4414-BDE8-0FA0A4C4749A}" r="H10" connectionId="0">
    <xmlCellPr id="1" xr6:uid="{9DB11EB9-993C-4CF5-B43F-DE3AED9021CB}" uniqueName="P1071858">
      <xmlPr mapId="1" xpath="/TFI-IZD-KI/IPK-KI-E_1000962/P1071858" xmlDataType="decimal"/>
    </xmlCellPr>
  </singleXmlCell>
  <singleXmlCell id="535" xr6:uid="{A079C5DF-B816-4A5F-8DBD-42BCB6E138A9}" r="I10" connectionId="0">
    <xmlCellPr id="1" xr6:uid="{B5DDFA6C-B48C-44B9-A676-E48A0533B19D}" uniqueName="P1071859">
      <xmlPr mapId="1" xpath="/TFI-IZD-KI/IPK-KI-E_1000962/P1071859" xmlDataType="decimal"/>
    </xmlCellPr>
  </singleXmlCell>
  <singleXmlCell id="536" xr6:uid="{043A2D86-2400-4CDD-9AE3-46836CC86FBA}" r="J10" connectionId="0">
    <xmlCellPr id="1" xr6:uid="{6BF22180-4591-4090-AD41-17212D159F16}" uniqueName="P1071860">
      <xmlPr mapId="1" xpath="/TFI-IZD-KI/IPK-KI-E_1000962/P1071860" xmlDataType="decimal"/>
    </xmlCellPr>
  </singleXmlCell>
  <singleXmlCell id="537" xr6:uid="{F4A4742F-E92D-45D5-BFED-0C907814546E}" r="K10" connectionId="0">
    <xmlCellPr id="1" xr6:uid="{CB2B9D60-B3A1-4718-BCBD-270606458B8A}" uniqueName="P1071861">
      <xmlPr mapId="1" xpath="/TFI-IZD-KI/IPK-KI-E_1000962/P1071861" xmlDataType="decimal"/>
    </xmlCellPr>
  </singleXmlCell>
  <singleXmlCell id="538" xr6:uid="{C65339B0-8BBA-46CA-B314-1CB69D40CAB6}" r="L10" connectionId="0">
    <xmlCellPr id="1" xr6:uid="{0EB6EBFB-9C56-4DFB-8B8D-F01CFB497C29}" uniqueName="P1071862">
      <xmlPr mapId="1" xpath="/TFI-IZD-KI/IPK-KI-E_1000962/P1071862" xmlDataType="decimal"/>
    </xmlCellPr>
  </singleXmlCell>
  <singleXmlCell id="539" xr6:uid="{BFD496AD-3ECE-4F21-BC41-FF5A3B63E42B}" r="M10" connectionId="0">
    <xmlCellPr id="1" xr6:uid="{54B6AB5B-86B9-4B33-B8E1-03F093A7E7DF}" uniqueName="P1071863">
      <xmlPr mapId="1" xpath="/TFI-IZD-KI/IPK-KI-E_1000962/P1071863" xmlDataType="decimal"/>
    </xmlCellPr>
  </singleXmlCell>
  <singleXmlCell id="540" xr6:uid="{FC497BD8-2345-41C5-86A1-E9D00939397A}" r="N10" connectionId="0">
    <xmlCellPr id="1" xr6:uid="{F4351158-A13F-410B-B98C-D4F300B5B0F9}" uniqueName="P1071864">
      <xmlPr mapId="1" xpath="/TFI-IZD-KI/IPK-KI-E_1000962/P1071864" xmlDataType="decimal"/>
    </xmlCellPr>
  </singleXmlCell>
  <singleXmlCell id="541" xr6:uid="{52D4D332-513C-4BD7-A588-A94B4BCFB908}" r="O10" connectionId="0">
    <xmlCellPr id="1" xr6:uid="{5B86F31D-81F1-4AB8-B21A-45115766121C}" uniqueName="P1071865">
      <xmlPr mapId="1" xpath="/TFI-IZD-KI/IPK-KI-E_1000962/P1071865" xmlDataType="decimal"/>
    </xmlCellPr>
  </singleXmlCell>
  <singleXmlCell id="542" xr6:uid="{A29F786A-D340-45F5-B249-42318BE64047}" r="P10" connectionId="0">
    <xmlCellPr id="1" xr6:uid="{6035A268-447E-4A49-B384-EF72F0010069}" uniqueName="P1071866">
      <xmlPr mapId="1" xpath="/TFI-IZD-KI/IPK-KI-E_1000962/P1071866" xmlDataType="decimal"/>
    </xmlCellPr>
  </singleXmlCell>
  <singleXmlCell id="543" xr6:uid="{2209AD6F-23F9-4B69-9F22-7D5510D4F876}" r="Q10" connectionId="0">
    <xmlCellPr id="1" xr6:uid="{0D644F60-A6E1-40B2-B2BC-6EBD4B35945E}" uniqueName="P1071867">
      <xmlPr mapId="1" xpath="/TFI-IZD-KI/IPK-KI-E_1000962/P1071867" xmlDataType="decimal"/>
    </xmlCellPr>
  </singleXmlCell>
  <singleXmlCell id="544" xr6:uid="{9B742911-F7A6-4403-9605-42EAD53A2FE7}" r="R10" connectionId="0">
    <xmlCellPr id="1" xr6:uid="{D07C1278-3953-4001-828C-EBFCE3B1FD17}" uniqueName="P1071868">
      <xmlPr mapId="1" xpath="/TFI-IZD-KI/IPK-KI-E_1000962/P1071868" xmlDataType="decimal"/>
    </xmlCellPr>
  </singleXmlCell>
  <singleXmlCell id="545" xr6:uid="{4D71E9F4-0DC5-4113-A089-4D1FF680B264}" r="E11" connectionId="0">
    <xmlCellPr id="1" xr6:uid="{91AA3F6C-0528-442F-8CDC-A0508658F814}" uniqueName="P1071869">
      <xmlPr mapId="1" xpath="/TFI-IZD-KI/IPK-KI-E_1000962/P1071869" xmlDataType="decimal"/>
    </xmlCellPr>
  </singleXmlCell>
  <singleXmlCell id="546" xr6:uid="{5C614664-E97F-4DE4-AC2C-C1F607BC77F3}" r="F11" connectionId="0">
    <xmlCellPr id="1" xr6:uid="{812C2D6E-28DA-4B71-A27E-42F378787492}" uniqueName="P1071870">
      <xmlPr mapId="1" xpath="/TFI-IZD-KI/IPK-KI-E_1000962/P1071870" xmlDataType="decimal"/>
    </xmlCellPr>
  </singleXmlCell>
  <singleXmlCell id="547" xr6:uid="{D7C21562-BD66-44D3-A42E-3084F4F0E414}" r="G11" connectionId="0">
    <xmlCellPr id="1" xr6:uid="{9F859AC8-6769-47C6-AA06-D7E6925E5327}" uniqueName="P1071871">
      <xmlPr mapId="1" xpath="/TFI-IZD-KI/IPK-KI-E_1000962/P1071871" xmlDataType="decimal"/>
    </xmlCellPr>
  </singleXmlCell>
  <singleXmlCell id="548" xr6:uid="{61CF439A-4C18-4F4A-ACDF-660414E27D5B}" r="H11" connectionId="0">
    <xmlCellPr id="1" xr6:uid="{7E52151B-8049-4EC9-A609-1717A687A077}" uniqueName="P1071872">
      <xmlPr mapId="1" xpath="/TFI-IZD-KI/IPK-KI-E_1000962/P1071872" xmlDataType="decimal"/>
    </xmlCellPr>
  </singleXmlCell>
  <singleXmlCell id="549" xr6:uid="{EB4D5878-FEBE-40FF-8564-E8F555F6C060}" r="I11" connectionId="0">
    <xmlCellPr id="1" xr6:uid="{3E847272-8400-4B5E-A2AA-D393417FF61D}" uniqueName="P1071873">
      <xmlPr mapId="1" xpath="/TFI-IZD-KI/IPK-KI-E_1000962/P1071873" xmlDataType="decimal"/>
    </xmlCellPr>
  </singleXmlCell>
  <singleXmlCell id="550" xr6:uid="{A71BCA3E-15DC-4F4E-808E-E6A375EA75AA}" r="J11" connectionId="0">
    <xmlCellPr id="1" xr6:uid="{C6727DC2-3475-4332-B8EC-B181D46AB2C4}" uniqueName="P1071874">
      <xmlPr mapId="1" xpath="/TFI-IZD-KI/IPK-KI-E_1000962/P1071874" xmlDataType="decimal"/>
    </xmlCellPr>
  </singleXmlCell>
  <singleXmlCell id="551" xr6:uid="{6EADBEE3-461F-4760-9BD7-C532D6E6CF81}" r="K11" connectionId="0">
    <xmlCellPr id="1" xr6:uid="{7772BF46-31F8-4988-B1C8-D20F6C43F1B9}" uniqueName="P1071875">
      <xmlPr mapId="1" xpath="/TFI-IZD-KI/IPK-KI-E_1000962/P1071875" xmlDataType="decimal"/>
    </xmlCellPr>
  </singleXmlCell>
  <singleXmlCell id="552" xr6:uid="{DF5F7BD8-E758-4CA0-ABDC-979A8D4BC05E}" r="L11" connectionId="0">
    <xmlCellPr id="1" xr6:uid="{28C5CA4E-1D44-42D2-BAB5-6BAC00DE9464}" uniqueName="P1071876">
      <xmlPr mapId="1" xpath="/TFI-IZD-KI/IPK-KI-E_1000962/P1071876" xmlDataType="decimal"/>
    </xmlCellPr>
  </singleXmlCell>
  <singleXmlCell id="553" xr6:uid="{AB9C2446-6EF8-4D0F-8C50-79F2C8F2805B}" r="M11" connectionId="0">
    <xmlCellPr id="1" xr6:uid="{CA22B7C1-B5E9-4582-AA6C-91554E26EC4F}" uniqueName="P1071877">
      <xmlPr mapId="1" xpath="/TFI-IZD-KI/IPK-KI-E_1000962/P1071877" xmlDataType="decimal"/>
    </xmlCellPr>
  </singleXmlCell>
  <singleXmlCell id="554" xr6:uid="{86EBC077-EEB9-4EB2-8EFF-0FBB909496BF}" r="N11" connectionId="0">
    <xmlCellPr id="1" xr6:uid="{5238BC36-CA42-4476-BA42-F4BF73CCF0EB}" uniqueName="P1071878">
      <xmlPr mapId="1" xpath="/TFI-IZD-KI/IPK-KI-E_1000962/P1071878" xmlDataType="decimal"/>
    </xmlCellPr>
  </singleXmlCell>
  <singleXmlCell id="555" xr6:uid="{D8FE9E67-042F-4F69-B23B-82D174972548}" r="O11" connectionId="0">
    <xmlCellPr id="1" xr6:uid="{CCA15BC0-7AF3-4B07-94D5-D9889EC5E98E}" uniqueName="P1071879">
      <xmlPr mapId="1" xpath="/TFI-IZD-KI/IPK-KI-E_1000962/P1071879" xmlDataType="decimal"/>
    </xmlCellPr>
  </singleXmlCell>
  <singleXmlCell id="556" xr6:uid="{EDE5EA0C-7CC2-4DF9-A488-C5C19F886282}" r="P11" connectionId="0">
    <xmlCellPr id="1" xr6:uid="{090B2B09-FED1-4A14-9AAB-08F54795F591}" uniqueName="P1071880">
      <xmlPr mapId="1" xpath="/TFI-IZD-KI/IPK-KI-E_1000962/P1071880" xmlDataType="decimal"/>
    </xmlCellPr>
  </singleXmlCell>
  <singleXmlCell id="557" xr6:uid="{F162BBC1-88E8-401A-8669-F9CDFC51DFEF}" r="Q11" connectionId="0">
    <xmlCellPr id="1" xr6:uid="{F4044FAC-FA19-4FA9-995D-62F0B40C1EAA}" uniqueName="P1071881">
      <xmlPr mapId="1" xpath="/TFI-IZD-KI/IPK-KI-E_1000962/P1071881" xmlDataType="decimal"/>
    </xmlCellPr>
  </singleXmlCell>
  <singleXmlCell id="558" xr6:uid="{7070E6D4-43D5-4835-AD22-1DDAE49D53CA}" r="R11" connectionId="0">
    <xmlCellPr id="1" xr6:uid="{74109DB6-464A-4CBA-B88F-FBF04A6C6D43}" uniqueName="P1071882">
      <xmlPr mapId="1" xpath="/TFI-IZD-KI/IPK-KI-E_1000962/P1071882" xmlDataType="decimal"/>
    </xmlCellPr>
  </singleXmlCell>
  <singleXmlCell id="559" xr6:uid="{6E559CF8-FC3E-4F22-93A1-F9EC0296582E}" r="E12" connectionId="0">
    <xmlCellPr id="1" xr6:uid="{31F6A7D9-9E24-481E-BCE8-CBA0EEA3F9B2}" uniqueName="P1071883">
      <xmlPr mapId="1" xpath="/TFI-IZD-KI/IPK-KI-E_1000962/P1071883" xmlDataType="decimal"/>
    </xmlCellPr>
  </singleXmlCell>
  <singleXmlCell id="560" xr6:uid="{0B216537-1213-4BA8-B713-83CEF66CF6CC}" r="F12" connectionId="0">
    <xmlCellPr id="1" xr6:uid="{043BD7F1-6F53-4347-9FA4-F8DAF0A60326}" uniqueName="P1071884">
      <xmlPr mapId="1" xpath="/TFI-IZD-KI/IPK-KI-E_1000962/P1071884" xmlDataType="decimal"/>
    </xmlCellPr>
  </singleXmlCell>
  <singleXmlCell id="561" xr6:uid="{F25780F1-1359-46A1-AC21-07A42AD05975}" r="G12" connectionId="0">
    <xmlCellPr id="1" xr6:uid="{0EEC8FF4-8C7E-402C-A96F-B10C66401EAB}" uniqueName="P1071885">
      <xmlPr mapId="1" xpath="/TFI-IZD-KI/IPK-KI-E_1000962/P1071885" xmlDataType="decimal"/>
    </xmlCellPr>
  </singleXmlCell>
  <singleXmlCell id="562" xr6:uid="{FEED51BE-1911-480E-9B6F-365727F893CB}" r="H12" connectionId="0">
    <xmlCellPr id="1" xr6:uid="{D68DD377-8B30-4953-B1AA-1268E4C93185}" uniqueName="P1071886">
      <xmlPr mapId="1" xpath="/TFI-IZD-KI/IPK-KI-E_1000962/P1071886" xmlDataType="decimal"/>
    </xmlCellPr>
  </singleXmlCell>
  <singleXmlCell id="563" xr6:uid="{2CCF6A91-4D92-414B-BD7F-D44E678E6191}" r="I12" connectionId="0">
    <xmlCellPr id="1" xr6:uid="{B1CF7F0C-1024-4567-AF81-613B6D7C021C}" uniqueName="P1071887">
      <xmlPr mapId="1" xpath="/TFI-IZD-KI/IPK-KI-E_1000962/P1071887" xmlDataType="decimal"/>
    </xmlCellPr>
  </singleXmlCell>
  <singleXmlCell id="564" xr6:uid="{EE35D0F8-A4A5-4010-A97D-2597788BF782}" r="J12" connectionId="0">
    <xmlCellPr id="1" xr6:uid="{7B449603-10F9-4303-B66A-9DF43D4E5E17}" uniqueName="P1071888">
      <xmlPr mapId="1" xpath="/TFI-IZD-KI/IPK-KI-E_1000962/P1071888" xmlDataType="decimal"/>
    </xmlCellPr>
  </singleXmlCell>
  <singleXmlCell id="565" xr6:uid="{F4259AA2-100B-4D69-BD3E-B84861AC7DD8}" r="K12" connectionId="0">
    <xmlCellPr id="1" xr6:uid="{82136E51-7770-4A79-B07E-98D26F70AF41}" uniqueName="P1071889">
      <xmlPr mapId="1" xpath="/TFI-IZD-KI/IPK-KI-E_1000962/P1071889" xmlDataType="decimal"/>
    </xmlCellPr>
  </singleXmlCell>
  <singleXmlCell id="566" xr6:uid="{FDC077A4-F705-41BE-904B-77EA3FE24C05}" r="L12" connectionId="0">
    <xmlCellPr id="1" xr6:uid="{D45648D2-D1FD-4436-AF96-247FF80716A9}" uniqueName="P1071890">
      <xmlPr mapId="1" xpath="/TFI-IZD-KI/IPK-KI-E_1000962/P1071890" xmlDataType="decimal"/>
    </xmlCellPr>
  </singleXmlCell>
  <singleXmlCell id="567" xr6:uid="{44E72EA5-5DC8-4231-AB00-E95A922D04CE}" r="M12" connectionId="0">
    <xmlCellPr id="1" xr6:uid="{7F161D1D-C6CD-4768-B216-72C3A99FFB56}" uniqueName="P1071891">
      <xmlPr mapId="1" xpath="/TFI-IZD-KI/IPK-KI-E_1000962/P1071891" xmlDataType="decimal"/>
    </xmlCellPr>
  </singleXmlCell>
  <singleXmlCell id="568" xr6:uid="{857A78CB-9918-41A2-9456-000E0AC9863A}" r="N12" connectionId="0">
    <xmlCellPr id="1" xr6:uid="{5840D69E-B375-4AB5-8EA3-9BBF4F2A3096}" uniqueName="P1071892">
      <xmlPr mapId="1" xpath="/TFI-IZD-KI/IPK-KI-E_1000962/P1071892" xmlDataType="decimal"/>
    </xmlCellPr>
  </singleXmlCell>
  <singleXmlCell id="569" xr6:uid="{95AD19DB-956D-450C-88AD-808A45EC70ED}" r="O12" connectionId="0">
    <xmlCellPr id="1" xr6:uid="{54407197-36CC-4D5C-B008-F9A366CFD451}" uniqueName="P1071893">
      <xmlPr mapId="1" xpath="/TFI-IZD-KI/IPK-KI-E_1000962/P1071893" xmlDataType="decimal"/>
    </xmlCellPr>
  </singleXmlCell>
  <singleXmlCell id="570" xr6:uid="{2F88A463-D2CD-4BC9-BA5D-880F688428A3}" r="P12" connectionId="0">
    <xmlCellPr id="1" xr6:uid="{E80FEAB6-BE17-4868-B664-D1E694733944}" uniqueName="P1071894">
      <xmlPr mapId="1" xpath="/TFI-IZD-KI/IPK-KI-E_1000962/P1071894" xmlDataType="decimal"/>
    </xmlCellPr>
  </singleXmlCell>
  <singleXmlCell id="571" xr6:uid="{0A1EC3CD-27B8-458E-B538-C06C136EF45E}" r="Q12" connectionId="0">
    <xmlCellPr id="1" xr6:uid="{3DE2C2C8-A6ED-4F4B-828E-8B33A87E9B0A}" uniqueName="P1071895">
      <xmlPr mapId="1" xpath="/TFI-IZD-KI/IPK-KI-E_1000962/P1071895" xmlDataType="decimal"/>
    </xmlCellPr>
  </singleXmlCell>
  <singleXmlCell id="572" xr6:uid="{482FA4B3-502A-4CCD-BD95-09CB9F94FCB3}" r="R12" connectionId="0">
    <xmlCellPr id="1" xr6:uid="{786AD6D2-6271-4F09-9020-0C9D89391059}" uniqueName="P1071896">
      <xmlPr mapId="1" xpath="/TFI-IZD-KI/IPK-KI-E_1000962/P1071896" xmlDataType="decimal"/>
    </xmlCellPr>
  </singleXmlCell>
  <singleXmlCell id="573" xr6:uid="{FE0A7729-7973-459F-9A7A-55327FA2669F}" r="E13" connectionId="0">
    <xmlCellPr id="1" xr6:uid="{82AD318E-E8D4-4314-9BD8-92CFF5D4B62A}" uniqueName="P1071897">
      <xmlPr mapId="1" xpath="/TFI-IZD-KI/IPK-KI-E_1000962/P1071897" xmlDataType="decimal"/>
    </xmlCellPr>
  </singleXmlCell>
  <singleXmlCell id="574" xr6:uid="{90D48904-4C3F-4E93-BAD3-A5AA156359AD}" r="F13" connectionId="0">
    <xmlCellPr id="1" xr6:uid="{440794A0-A4F9-4950-8DA8-D57F652EED6B}" uniqueName="P1071898">
      <xmlPr mapId="1" xpath="/TFI-IZD-KI/IPK-KI-E_1000962/P1071898" xmlDataType="decimal"/>
    </xmlCellPr>
  </singleXmlCell>
  <singleXmlCell id="575" xr6:uid="{0661AAD2-D89B-435A-B91D-382F2476DEF7}" r="G13" connectionId="0">
    <xmlCellPr id="1" xr6:uid="{4976B014-CCE6-4981-A858-40C655E25837}" uniqueName="P1071899">
      <xmlPr mapId="1" xpath="/TFI-IZD-KI/IPK-KI-E_1000962/P1071899" xmlDataType="decimal"/>
    </xmlCellPr>
  </singleXmlCell>
  <singleXmlCell id="576" xr6:uid="{728C0BF6-C37F-43E9-9C31-0C71A0D63533}" r="H13" connectionId="0">
    <xmlCellPr id="1" xr6:uid="{B4829D60-90BD-4EEC-9173-80FBD36B47B0}" uniqueName="P1071900">
      <xmlPr mapId="1" xpath="/TFI-IZD-KI/IPK-KI-E_1000962/P1071900" xmlDataType="decimal"/>
    </xmlCellPr>
  </singleXmlCell>
  <singleXmlCell id="577" xr6:uid="{E4AFAC26-96A1-42F1-92C9-EAF1AEE92118}" r="I13" connectionId="0">
    <xmlCellPr id="1" xr6:uid="{9B233B57-154C-43F8-90D6-BD824C2DCF87}" uniqueName="P1071901">
      <xmlPr mapId="1" xpath="/TFI-IZD-KI/IPK-KI-E_1000962/P1071901" xmlDataType="decimal"/>
    </xmlCellPr>
  </singleXmlCell>
  <singleXmlCell id="578" xr6:uid="{95851450-3FF6-40B8-B747-150887CA27F1}" r="J13" connectionId="0">
    <xmlCellPr id="1" xr6:uid="{63F8DA95-D836-4638-86B9-AE05FD13CD91}" uniqueName="P1071902">
      <xmlPr mapId="1" xpath="/TFI-IZD-KI/IPK-KI-E_1000962/P1071902" xmlDataType="decimal"/>
    </xmlCellPr>
  </singleXmlCell>
  <singleXmlCell id="579" xr6:uid="{BAACD28B-BA44-40C5-B9A8-B658F815F6A9}" r="K13" connectionId="0">
    <xmlCellPr id="1" xr6:uid="{F2F37F5F-B616-4352-B814-827FBA5454E6}" uniqueName="P1071903">
      <xmlPr mapId="1" xpath="/TFI-IZD-KI/IPK-KI-E_1000962/P1071903" xmlDataType="decimal"/>
    </xmlCellPr>
  </singleXmlCell>
  <singleXmlCell id="580" xr6:uid="{C37F72CE-A397-46A4-B52F-124FB3E96FA8}" r="L13" connectionId="0">
    <xmlCellPr id="1" xr6:uid="{FFEC74A0-C959-4283-85A0-951A47DB07BF}" uniqueName="P1071904">
      <xmlPr mapId="1" xpath="/TFI-IZD-KI/IPK-KI-E_1000962/P1071904" xmlDataType="decimal"/>
    </xmlCellPr>
  </singleXmlCell>
  <singleXmlCell id="581" xr6:uid="{833C7648-DE2F-408D-A6CC-E8ED14FADCFB}" r="M13" connectionId="0">
    <xmlCellPr id="1" xr6:uid="{0B6C7B8C-6617-4DAB-8AB9-808692068228}" uniqueName="P1071905">
      <xmlPr mapId="1" xpath="/TFI-IZD-KI/IPK-KI-E_1000962/P1071905" xmlDataType="decimal"/>
    </xmlCellPr>
  </singleXmlCell>
  <singleXmlCell id="582" xr6:uid="{DFD0F733-2186-464F-8B28-1F5984D5F2EA}" r="N13" connectionId="0">
    <xmlCellPr id="1" xr6:uid="{5CD8A0BD-0FF7-4DCF-AE89-9BCCEBD9B710}" uniqueName="P1071906">
      <xmlPr mapId="1" xpath="/TFI-IZD-KI/IPK-KI-E_1000962/P1071906" xmlDataType="decimal"/>
    </xmlCellPr>
  </singleXmlCell>
  <singleXmlCell id="583" xr6:uid="{A81669D2-7C4B-4591-A797-D190ED6898B5}" r="O13" connectionId="0">
    <xmlCellPr id="1" xr6:uid="{E992F706-E6BE-4C2E-BC0B-A69486712AE6}" uniqueName="P1071907">
      <xmlPr mapId="1" xpath="/TFI-IZD-KI/IPK-KI-E_1000962/P1071907" xmlDataType="decimal"/>
    </xmlCellPr>
  </singleXmlCell>
  <singleXmlCell id="584" xr6:uid="{27F60D6F-ED77-4CFE-85F2-FD65F030CF48}" r="P13" connectionId="0">
    <xmlCellPr id="1" xr6:uid="{E0A86A42-F15A-483C-8984-53179A579B62}" uniqueName="P1071908">
      <xmlPr mapId="1" xpath="/TFI-IZD-KI/IPK-KI-E_1000962/P1071908" xmlDataType="decimal"/>
    </xmlCellPr>
  </singleXmlCell>
  <singleXmlCell id="585" xr6:uid="{8DD57701-E360-4BBB-913A-F1F3AF42423D}" r="Q13" connectionId="0">
    <xmlCellPr id="1" xr6:uid="{DE0B6277-3281-4B4C-B980-A9C3BD814702}" uniqueName="P1071909">
      <xmlPr mapId="1" xpath="/TFI-IZD-KI/IPK-KI-E_1000962/P1071909" xmlDataType="decimal"/>
    </xmlCellPr>
  </singleXmlCell>
  <singleXmlCell id="586" xr6:uid="{71093CA0-BD73-4F94-B1F8-57D90268EAAB}" r="R13" connectionId="0">
    <xmlCellPr id="1" xr6:uid="{570975EE-723B-4DA8-A056-8440ED1292A9}" uniqueName="P1071910">
      <xmlPr mapId="1" xpath="/TFI-IZD-KI/IPK-KI-E_1000962/P1071910" xmlDataType="decimal"/>
    </xmlCellPr>
  </singleXmlCell>
  <singleXmlCell id="587" xr6:uid="{5C20D95B-5817-4278-A7D9-3B54C4748AB6}" r="E14" connectionId="0">
    <xmlCellPr id="1" xr6:uid="{EACE1F4F-FB6F-4482-8696-3CB8B74E1934}" uniqueName="P1071911">
      <xmlPr mapId="1" xpath="/TFI-IZD-KI/IPK-KI-E_1000962/P1071911" xmlDataType="decimal"/>
    </xmlCellPr>
  </singleXmlCell>
  <singleXmlCell id="588" xr6:uid="{0100F899-E15E-4DA2-9DF3-B77A92B4966D}" r="F14" connectionId="0">
    <xmlCellPr id="1" xr6:uid="{54BFC222-0E53-45CE-B3D0-153A789713D9}" uniqueName="P1071912">
      <xmlPr mapId="1" xpath="/TFI-IZD-KI/IPK-KI-E_1000962/P1071912" xmlDataType="decimal"/>
    </xmlCellPr>
  </singleXmlCell>
  <singleXmlCell id="589" xr6:uid="{6B185929-1D58-44CF-AD4C-92029188AAE6}" r="G14" connectionId="0">
    <xmlCellPr id="1" xr6:uid="{CD61B7A9-DACF-40D2-BBCD-1716E7B0F2F0}" uniqueName="P1071913">
      <xmlPr mapId="1" xpath="/TFI-IZD-KI/IPK-KI-E_1000962/P1071913" xmlDataType="decimal"/>
    </xmlCellPr>
  </singleXmlCell>
  <singleXmlCell id="590" xr6:uid="{FD4F5AE2-D2FF-4AD2-AAC2-213BF768AD6D}" r="H14" connectionId="0">
    <xmlCellPr id="1" xr6:uid="{69D4449E-6D08-4707-BF15-89695D6986A3}" uniqueName="P1071914">
      <xmlPr mapId="1" xpath="/TFI-IZD-KI/IPK-KI-E_1000962/P1071914" xmlDataType="decimal"/>
    </xmlCellPr>
  </singleXmlCell>
  <singleXmlCell id="591" xr6:uid="{6AF3C65F-85EE-4925-8D74-D54B2F971E91}" r="I14" connectionId="0">
    <xmlCellPr id="1" xr6:uid="{8D204CCA-3F20-4858-AE8E-899A37A88DE4}" uniqueName="P1071915">
      <xmlPr mapId="1" xpath="/TFI-IZD-KI/IPK-KI-E_1000962/P1071915" xmlDataType="decimal"/>
    </xmlCellPr>
  </singleXmlCell>
  <singleXmlCell id="592" xr6:uid="{FF1E3687-6B74-47C8-9A16-AA1ACE9EBBC7}" r="J14" connectionId="0">
    <xmlCellPr id="1" xr6:uid="{00696A5C-8C1F-44F7-B463-48E39DEAA36D}" uniqueName="P1071916">
      <xmlPr mapId="1" xpath="/TFI-IZD-KI/IPK-KI-E_1000962/P1071916" xmlDataType="decimal"/>
    </xmlCellPr>
  </singleXmlCell>
  <singleXmlCell id="593" xr6:uid="{ABAD5033-489C-4CF1-A706-E10FCA978D51}" r="K14" connectionId="0">
    <xmlCellPr id="1" xr6:uid="{268CC974-84E4-43A6-9D75-FCE22B6D91FB}" uniqueName="P1071917">
      <xmlPr mapId="1" xpath="/TFI-IZD-KI/IPK-KI-E_1000962/P1071917" xmlDataType="decimal"/>
    </xmlCellPr>
  </singleXmlCell>
  <singleXmlCell id="594" xr6:uid="{87CED207-D0D8-47BB-9ABE-04CFC35B601A}" r="L14" connectionId="0">
    <xmlCellPr id="1" xr6:uid="{85B160A9-73DE-4DC0-92F8-3ADD003F9FEE}" uniqueName="P1071918">
      <xmlPr mapId="1" xpath="/TFI-IZD-KI/IPK-KI-E_1000962/P1071918" xmlDataType="decimal"/>
    </xmlCellPr>
  </singleXmlCell>
  <singleXmlCell id="595" xr6:uid="{B0452A27-7179-4B55-B4A5-CC0DCB97CF26}" r="M14" connectionId="0">
    <xmlCellPr id="1" xr6:uid="{B4D63E8C-7E49-4956-A093-FDBCF8AB2030}" uniqueName="P1071919">
      <xmlPr mapId="1" xpath="/TFI-IZD-KI/IPK-KI-E_1000962/P1071919" xmlDataType="decimal"/>
    </xmlCellPr>
  </singleXmlCell>
  <singleXmlCell id="596" xr6:uid="{9CDF730D-DBE8-4E9E-8149-CFD909A3952D}" r="N14" connectionId="0">
    <xmlCellPr id="1" xr6:uid="{0171B88E-25BC-49AD-8AD1-3E7F4C02D082}" uniqueName="P1071920">
      <xmlPr mapId="1" xpath="/TFI-IZD-KI/IPK-KI-E_1000962/P1071920" xmlDataType="decimal"/>
    </xmlCellPr>
  </singleXmlCell>
  <singleXmlCell id="597" xr6:uid="{732DDA00-707F-4904-BE0C-09505FF61D94}" r="O14" connectionId="0">
    <xmlCellPr id="1" xr6:uid="{00F9872C-A106-4AF9-BBE7-75189698FBC1}" uniqueName="P1071921">
      <xmlPr mapId="1" xpath="/TFI-IZD-KI/IPK-KI-E_1000962/P1071921" xmlDataType="decimal"/>
    </xmlCellPr>
  </singleXmlCell>
  <singleXmlCell id="598" xr6:uid="{C4B44E94-AA5C-4EAD-97B3-B54553AF2BA4}" r="P14" connectionId="0">
    <xmlCellPr id="1" xr6:uid="{7D04D2DE-F624-4202-AA44-E12F928A326E}" uniqueName="P1071922">
      <xmlPr mapId="1" xpath="/TFI-IZD-KI/IPK-KI-E_1000962/P1071922" xmlDataType="decimal"/>
    </xmlCellPr>
  </singleXmlCell>
  <singleXmlCell id="599" xr6:uid="{67FF6195-F8BA-400B-B70A-9F82E5F17DA7}" r="Q14" connectionId="0">
    <xmlCellPr id="1" xr6:uid="{42966C2B-5A9F-4DCA-B68B-116E5E0DA7DF}" uniqueName="P1071923">
      <xmlPr mapId="1" xpath="/TFI-IZD-KI/IPK-KI-E_1000962/P1071923" xmlDataType="decimal"/>
    </xmlCellPr>
  </singleXmlCell>
  <singleXmlCell id="600" xr6:uid="{5A0D6DDC-8247-46A9-A803-8F719A216358}" r="R14" connectionId="0">
    <xmlCellPr id="1" xr6:uid="{4B95BC8E-25B9-4FAA-89C5-959C78E9A736}" uniqueName="P1071924">
      <xmlPr mapId="1" xpath="/TFI-IZD-KI/IPK-KI-E_1000962/P1071924" xmlDataType="decimal"/>
    </xmlCellPr>
  </singleXmlCell>
  <singleXmlCell id="601" xr6:uid="{A133A091-7DC3-465C-8398-8E893CDC02C3}" r="E15" connectionId="0">
    <xmlCellPr id="1" xr6:uid="{57A62ECC-7B74-43FB-8F24-46A3135A9878}" uniqueName="P1071925">
      <xmlPr mapId="1" xpath="/TFI-IZD-KI/IPK-KI-E_1000962/P1071925" xmlDataType="decimal"/>
    </xmlCellPr>
  </singleXmlCell>
  <singleXmlCell id="602" xr6:uid="{220F0FF7-A697-4D5F-8F00-E686D47A66D6}" r="F15" connectionId="0">
    <xmlCellPr id="1" xr6:uid="{5AA33B17-D4AE-4438-B253-14496A83F421}" uniqueName="P1071926">
      <xmlPr mapId="1" xpath="/TFI-IZD-KI/IPK-KI-E_1000962/P1071926" xmlDataType="decimal"/>
    </xmlCellPr>
  </singleXmlCell>
  <singleXmlCell id="603" xr6:uid="{6286F498-C0CC-44BC-9A10-70A1B947CF13}" r="G15" connectionId="0">
    <xmlCellPr id="1" xr6:uid="{5BBD87F6-EDDF-4B53-A77C-321B6E7707B5}" uniqueName="P1071927">
      <xmlPr mapId="1" xpath="/TFI-IZD-KI/IPK-KI-E_1000962/P1071927" xmlDataType="decimal"/>
    </xmlCellPr>
  </singleXmlCell>
  <singleXmlCell id="604" xr6:uid="{717F74D5-B1D5-42DB-A450-9D03F66D710C}" r="H15" connectionId="0">
    <xmlCellPr id="1" xr6:uid="{4AAF03F6-24BA-4AC8-9EC0-87B0D5DB4245}" uniqueName="P1071928">
      <xmlPr mapId="1" xpath="/TFI-IZD-KI/IPK-KI-E_1000962/P1071928" xmlDataType="decimal"/>
    </xmlCellPr>
  </singleXmlCell>
  <singleXmlCell id="605" xr6:uid="{7AD2D8AE-9AA3-49FB-8500-8508085D9A1A}" r="I15" connectionId="0">
    <xmlCellPr id="1" xr6:uid="{1B1C65E5-2C47-4C76-A6EE-5166629D89FC}" uniqueName="P1071929">
      <xmlPr mapId="1" xpath="/TFI-IZD-KI/IPK-KI-E_1000962/P1071929" xmlDataType="decimal"/>
    </xmlCellPr>
  </singleXmlCell>
  <singleXmlCell id="606" xr6:uid="{FE76AEE2-479C-4B87-8D6A-535851AEBD45}" r="J15" connectionId="0">
    <xmlCellPr id="1" xr6:uid="{0823FEED-8EA9-41C7-8DBC-BA5BD4E53FA5}" uniqueName="P1071930">
      <xmlPr mapId="1" xpath="/TFI-IZD-KI/IPK-KI-E_1000962/P1071930" xmlDataType="decimal"/>
    </xmlCellPr>
  </singleXmlCell>
  <singleXmlCell id="607" xr6:uid="{D9050B80-F931-48C0-9DA4-E7CEB488239A}" r="K15" connectionId="0">
    <xmlCellPr id="1" xr6:uid="{292082B7-08B3-4618-9B1C-0A1D2DC93B97}" uniqueName="P1071931">
      <xmlPr mapId="1" xpath="/TFI-IZD-KI/IPK-KI-E_1000962/P1071931" xmlDataType="decimal"/>
    </xmlCellPr>
  </singleXmlCell>
  <singleXmlCell id="608" xr6:uid="{60C094C6-1C43-44AA-BEBF-AAFABD86151E}" r="L15" connectionId="0">
    <xmlCellPr id="1" xr6:uid="{6BBF3D95-F099-47E0-942B-D337AB0FB621}" uniqueName="P1071932">
      <xmlPr mapId="1" xpath="/TFI-IZD-KI/IPK-KI-E_1000962/P1071932" xmlDataType="decimal"/>
    </xmlCellPr>
  </singleXmlCell>
  <singleXmlCell id="609" xr6:uid="{A694AF7F-3A14-46C4-8196-DAB23CC58525}" r="M15" connectionId="0">
    <xmlCellPr id="1" xr6:uid="{1B056845-D99B-42C5-A111-0ED6CF1A6621}" uniqueName="P1071933">
      <xmlPr mapId="1" xpath="/TFI-IZD-KI/IPK-KI-E_1000962/P1071933" xmlDataType="decimal"/>
    </xmlCellPr>
  </singleXmlCell>
  <singleXmlCell id="610" xr6:uid="{776CE2AE-7E23-4663-91BE-F722524599BC}" r="N15" connectionId="0">
    <xmlCellPr id="1" xr6:uid="{B712E5AD-36CD-47C2-AD9F-51C70022BBB1}" uniqueName="P1071934">
      <xmlPr mapId="1" xpath="/TFI-IZD-KI/IPK-KI-E_1000962/P1071934" xmlDataType="decimal"/>
    </xmlCellPr>
  </singleXmlCell>
  <singleXmlCell id="611" xr6:uid="{2D72D3DF-6544-40E9-9C46-49F999438F2B}" r="O15" connectionId="0">
    <xmlCellPr id="1" xr6:uid="{5467919E-11B5-4EB1-924D-5569CE7FF259}" uniqueName="P1071935">
      <xmlPr mapId="1" xpath="/TFI-IZD-KI/IPK-KI-E_1000962/P1071935" xmlDataType="decimal"/>
    </xmlCellPr>
  </singleXmlCell>
  <singleXmlCell id="612" xr6:uid="{E26C98A0-132F-4AF5-BDA6-C844A6FE987B}" r="P15" connectionId="0">
    <xmlCellPr id="1" xr6:uid="{47D85E52-FAA7-4668-A200-4698CBF36668}" uniqueName="P1071936">
      <xmlPr mapId="1" xpath="/TFI-IZD-KI/IPK-KI-E_1000962/P1071936" xmlDataType="decimal"/>
    </xmlCellPr>
  </singleXmlCell>
  <singleXmlCell id="613" xr6:uid="{14DCC481-FE28-4BF7-A259-26CE10C4A96D}" r="Q15" connectionId="0">
    <xmlCellPr id="1" xr6:uid="{AF7473EA-EB69-4695-8A36-FFD6F486E3F9}" uniqueName="P1071937">
      <xmlPr mapId="1" xpath="/TFI-IZD-KI/IPK-KI-E_1000962/P1071937" xmlDataType="decimal"/>
    </xmlCellPr>
  </singleXmlCell>
  <singleXmlCell id="614" xr6:uid="{C95686D9-C066-4131-BDDC-55ABD130917E}" r="R15" connectionId="0">
    <xmlCellPr id="1" xr6:uid="{40F028DB-9F80-4200-8095-6733337359B9}" uniqueName="P1071938">
      <xmlPr mapId="1" xpath="/TFI-IZD-KI/IPK-KI-E_1000962/P1071938" xmlDataType="decimal"/>
    </xmlCellPr>
  </singleXmlCell>
  <singleXmlCell id="615" xr6:uid="{C08D4614-93E1-4D4E-94AF-CBD075BE2D83}" r="E16" connectionId="0">
    <xmlCellPr id="1" xr6:uid="{71B2171E-6CF7-4B04-8522-9ADA20D54D3D}" uniqueName="P1071939">
      <xmlPr mapId="1" xpath="/TFI-IZD-KI/IPK-KI-E_1000962/P1071939" xmlDataType="decimal"/>
    </xmlCellPr>
  </singleXmlCell>
  <singleXmlCell id="616" xr6:uid="{ACA18E28-D94F-4E83-8052-B4091A29D179}" r="F16" connectionId="0">
    <xmlCellPr id="1" xr6:uid="{A2342578-E1D5-4001-B239-7808B5E9F437}" uniqueName="P1071940">
      <xmlPr mapId="1" xpath="/TFI-IZD-KI/IPK-KI-E_1000962/P1071940" xmlDataType="decimal"/>
    </xmlCellPr>
  </singleXmlCell>
  <singleXmlCell id="617" xr6:uid="{409FAEA3-7B4C-44F6-B9EA-7A2F663EAFEF}" r="G16" connectionId="0">
    <xmlCellPr id="1" xr6:uid="{C8B3E459-543E-41CF-B473-1F5C9B9BEC39}" uniqueName="P1071941">
      <xmlPr mapId="1" xpath="/TFI-IZD-KI/IPK-KI-E_1000962/P1071941" xmlDataType="decimal"/>
    </xmlCellPr>
  </singleXmlCell>
  <singleXmlCell id="618" xr6:uid="{088363BF-2B22-45D6-99A5-75E4BEC9E729}" r="H16" connectionId="0">
    <xmlCellPr id="1" xr6:uid="{B13BB619-9269-41A5-8776-DDB1A46E2E82}" uniqueName="P1071942">
      <xmlPr mapId="1" xpath="/TFI-IZD-KI/IPK-KI-E_1000962/P1071942" xmlDataType="decimal"/>
    </xmlCellPr>
  </singleXmlCell>
  <singleXmlCell id="619" xr6:uid="{5A780BB1-1854-4F52-93E3-59775F1EC5DD}" r="I16" connectionId="0">
    <xmlCellPr id="1" xr6:uid="{CC5B362A-5239-48A1-B2EB-CDAE20F64F3C}" uniqueName="P1071943">
      <xmlPr mapId="1" xpath="/TFI-IZD-KI/IPK-KI-E_1000962/P1071943" xmlDataType="decimal"/>
    </xmlCellPr>
  </singleXmlCell>
  <singleXmlCell id="620" xr6:uid="{EAAFF7CD-61EB-4076-A74E-A7F7CBFEEAA1}" r="J16" connectionId="0">
    <xmlCellPr id="1" xr6:uid="{8808063B-DFD5-4307-B982-63983EDCB614}" uniqueName="P1071944">
      <xmlPr mapId="1" xpath="/TFI-IZD-KI/IPK-KI-E_1000962/P1071944" xmlDataType="decimal"/>
    </xmlCellPr>
  </singleXmlCell>
  <singleXmlCell id="621" xr6:uid="{8D105E7C-1C1D-4155-A97C-77A499C2A9E5}" r="K16" connectionId="0">
    <xmlCellPr id="1" xr6:uid="{600267F5-23D2-4188-AA26-80A3FFCE3326}" uniqueName="P1071945">
      <xmlPr mapId="1" xpath="/TFI-IZD-KI/IPK-KI-E_1000962/P1071945" xmlDataType="decimal"/>
    </xmlCellPr>
  </singleXmlCell>
  <singleXmlCell id="622" xr6:uid="{E1DD43A4-311D-4036-8E80-6EC2A8A06511}" r="L16" connectionId="0">
    <xmlCellPr id="1" xr6:uid="{093B7563-9AD9-4FBB-AC42-C00206FFC6AA}" uniqueName="P1071946">
      <xmlPr mapId="1" xpath="/TFI-IZD-KI/IPK-KI-E_1000962/P1071946" xmlDataType="decimal"/>
    </xmlCellPr>
  </singleXmlCell>
  <singleXmlCell id="623" xr6:uid="{07CEC1F3-4391-4608-8AC0-20CEF1F1C79C}" r="M16" connectionId="0">
    <xmlCellPr id="1" xr6:uid="{0F04F6E0-9E03-4A5A-A3F1-9A283E04DEC7}" uniqueName="P1071947">
      <xmlPr mapId="1" xpath="/TFI-IZD-KI/IPK-KI-E_1000962/P1071947" xmlDataType="decimal"/>
    </xmlCellPr>
  </singleXmlCell>
  <singleXmlCell id="624" xr6:uid="{F86DDA41-F632-4CC6-BDE3-56962E369A53}" r="N16" connectionId="0">
    <xmlCellPr id="1" xr6:uid="{3A43C3F4-C153-4AF5-BBCD-E488846BFED9}" uniqueName="P1071948">
      <xmlPr mapId="1" xpath="/TFI-IZD-KI/IPK-KI-E_1000962/P1071948" xmlDataType="decimal"/>
    </xmlCellPr>
  </singleXmlCell>
  <singleXmlCell id="625" xr6:uid="{0BD91A2F-F949-4B3E-B75D-F1D014066D78}" r="O16" connectionId="0">
    <xmlCellPr id="1" xr6:uid="{7A68DDBD-E29C-472C-A275-986A6C667785}" uniqueName="P1071949">
      <xmlPr mapId="1" xpath="/TFI-IZD-KI/IPK-KI-E_1000962/P1071949" xmlDataType="decimal"/>
    </xmlCellPr>
  </singleXmlCell>
  <singleXmlCell id="626" xr6:uid="{A3CCAA8B-D177-42A6-97C8-DA1A2319C783}" r="P16" connectionId="0">
    <xmlCellPr id="1" xr6:uid="{16ABD061-6064-4D8C-AEA0-353D9C32E044}" uniqueName="P1071950">
      <xmlPr mapId="1" xpath="/TFI-IZD-KI/IPK-KI-E_1000962/P1071950" xmlDataType="decimal"/>
    </xmlCellPr>
  </singleXmlCell>
  <singleXmlCell id="627" xr6:uid="{7FF65122-C8D4-4DD1-899B-B91D9E92FAE7}" r="Q16" connectionId="0">
    <xmlCellPr id="1" xr6:uid="{92BDDB68-A862-4E72-A7CF-BC2CB7B83548}" uniqueName="P1071951">
      <xmlPr mapId="1" xpath="/TFI-IZD-KI/IPK-KI-E_1000962/P1071951" xmlDataType="decimal"/>
    </xmlCellPr>
  </singleXmlCell>
  <singleXmlCell id="628" xr6:uid="{C9CDAEE9-2193-4C44-AB1B-9FF518BDA517}" r="R16" connectionId="0">
    <xmlCellPr id="1" xr6:uid="{7E4564B2-A14B-4B93-B17B-33FC90327599}" uniqueName="P1071952">
      <xmlPr mapId="1" xpath="/TFI-IZD-KI/IPK-KI-E_1000962/P1071952" xmlDataType="decimal"/>
    </xmlCellPr>
  </singleXmlCell>
  <singleXmlCell id="629" xr6:uid="{067FAE71-7169-4DA2-A4E6-4EE011E62824}" r="E17" connectionId="0">
    <xmlCellPr id="1" xr6:uid="{EE3BA832-8E8B-4093-B8C4-1B5A836DAD0F}" uniqueName="P1071953">
      <xmlPr mapId="1" xpath="/TFI-IZD-KI/IPK-KI-E_1000962/P1071953" xmlDataType="decimal"/>
    </xmlCellPr>
  </singleXmlCell>
  <singleXmlCell id="630" xr6:uid="{98635CCD-F915-4935-8F59-A19333ACB8AD}" r="F17" connectionId="0">
    <xmlCellPr id="1" xr6:uid="{491FF68B-8414-4A5F-90B2-F40BA011ACFB}" uniqueName="P1071954">
      <xmlPr mapId="1" xpath="/TFI-IZD-KI/IPK-KI-E_1000962/P1071954" xmlDataType="decimal"/>
    </xmlCellPr>
  </singleXmlCell>
  <singleXmlCell id="631" xr6:uid="{DE873AAE-655D-447A-A93C-202E960FDE10}" r="G17" connectionId="0">
    <xmlCellPr id="1" xr6:uid="{88D90975-5D6E-4F99-8A0F-AF5DCC5F6515}" uniqueName="P1071955">
      <xmlPr mapId="1" xpath="/TFI-IZD-KI/IPK-KI-E_1000962/P1071955" xmlDataType="decimal"/>
    </xmlCellPr>
  </singleXmlCell>
  <singleXmlCell id="632" xr6:uid="{9D6EFBC2-C870-4A6E-8372-41757EBBB139}" r="H17" connectionId="0">
    <xmlCellPr id="1" xr6:uid="{46D28FC2-1D3D-426D-ADDC-949CD70733A1}" uniqueName="P1071956">
      <xmlPr mapId="1" xpath="/TFI-IZD-KI/IPK-KI-E_1000962/P1071956" xmlDataType="decimal"/>
    </xmlCellPr>
  </singleXmlCell>
  <singleXmlCell id="633" xr6:uid="{88D0B53F-E3E5-4F1A-9C4F-5C73F80EBE66}" r="I17" connectionId="0">
    <xmlCellPr id="1" xr6:uid="{7D606E53-9DDE-403B-8EA6-EA2020188FF3}" uniqueName="P1071957">
      <xmlPr mapId="1" xpath="/TFI-IZD-KI/IPK-KI-E_1000962/P1071957" xmlDataType="decimal"/>
    </xmlCellPr>
  </singleXmlCell>
  <singleXmlCell id="634" xr6:uid="{D1C6B612-23D4-4BDA-8900-89EE779E188B}" r="J17" connectionId="0">
    <xmlCellPr id="1" xr6:uid="{7E4F5B2B-AC39-4803-8E58-67DA6A855725}" uniqueName="P1071958">
      <xmlPr mapId="1" xpath="/TFI-IZD-KI/IPK-KI-E_1000962/P1071958" xmlDataType="decimal"/>
    </xmlCellPr>
  </singleXmlCell>
  <singleXmlCell id="635" xr6:uid="{6320D8A2-253F-41F3-A526-0819A18DC9DD}" r="K17" connectionId="0">
    <xmlCellPr id="1" xr6:uid="{93F0705E-14AF-4A2F-8474-D01D42AD3963}" uniqueName="P1071959">
      <xmlPr mapId="1" xpath="/TFI-IZD-KI/IPK-KI-E_1000962/P1071959" xmlDataType="decimal"/>
    </xmlCellPr>
  </singleXmlCell>
  <singleXmlCell id="636" xr6:uid="{4FB1BD5F-B9E8-4F9D-9FA2-1AF4156BC4E6}" r="L17" connectionId="0">
    <xmlCellPr id="1" xr6:uid="{44C064F4-6D00-47D6-A69D-5B355A749B09}" uniqueName="P1071960">
      <xmlPr mapId="1" xpath="/TFI-IZD-KI/IPK-KI-E_1000962/P1071960" xmlDataType="decimal"/>
    </xmlCellPr>
  </singleXmlCell>
  <singleXmlCell id="637" xr6:uid="{BE264638-669F-46DB-A8B4-32E4FFA4C0AF}" r="M17" connectionId="0">
    <xmlCellPr id="1" xr6:uid="{A933D67E-FC01-43F5-A513-3F884CD14208}" uniqueName="P1071961">
      <xmlPr mapId="1" xpath="/TFI-IZD-KI/IPK-KI-E_1000962/P1071961" xmlDataType="decimal"/>
    </xmlCellPr>
  </singleXmlCell>
  <singleXmlCell id="638" xr6:uid="{2C3FAF5D-F04E-4098-B842-B9C352950A23}" r="N17" connectionId="0">
    <xmlCellPr id="1" xr6:uid="{656E031C-A6B0-4D9E-9114-8E8511A1F4D2}" uniqueName="P1071962">
      <xmlPr mapId="1" xpath="/TFI-IZD-KI/IPK-KI-E_1000962/P1071962" xmlDataType="decimal"/>
    </xmlCellPr>
  </singleXmlCell>
  <singleXmlCell id="639" xr6:uid="{216B87F3-D499-4B24-AED7-C362C911147E}" r="O17" connectionId="0">
    <xmlCellPr id="1" xr6:uid="{D97062F0-F9D5-4920-BF06-0F27C4770B4A}" uniqueName="P1071963">
      <xmlPr mapId="1" xpath="/TFI-IZD-KI/IPK-KI-E_1000962/P1071963" xmlDataType="decimal"/>
    </xmlCellPr>
  </singleXmlCell>
  <singleXmlCell id="640" xr6:uid="{EA872CA3-87DB-4D6D-8CD5-271B6B94ED98}" r="P17" connectionId="0">
    <xmlCellPr id="1" xr6:uid="{5AEF408D-28AA-4913-AF37-25B598B49604}" uniqueName="P1071964">
      <xmlPr mapId="1" xpath="/TFI-IZD-KI/IPK-KI-E_1000962/P1071964" xmlDataType="decimal"/>
    </xmlCellPr>
  </singleXmlCell>
  <singleXmlCell id="641" xr6:uid="{E0B915C1-07A5-4DE8-B042-BE3F27656DE8}" r="Q17" connectionId="0">
    <xmlCellPr id="1" xr6:uid="{C7E42FD6-4733-4E1B-8EF8-7B772E4A1FC6}" uniqueName="P1071965">
      <xmlPr mapId="1" xpath="/TFI-IZD-KI/IPK-KI-E_1000962/P1071965" xmlDataType="decimal"/>
    </xmlCellPr>
  </singleXmlCell>
  <singleXmlCell id="642" xr6:uid="{092A5724-4AA6-4A65-B186-DC115850CE1A}" r="R17" connectionId="0">
    <xmlCellPr id="1" xr6:uid="{2935AD4D-AA24-4D50-8AB1-5D5C8ECD36A9}" uniqueName="P1071966">
      <xmlPr mapId="1" xpath="/TFI-IZD-KI/IPK-KI-E_1000962/P1071966" xmlDataType="decimal"/>
    </xmlCellPr>
  </singleXmlCell>
  <singleXmlCell id="643" xr6:uid="{E62A21AF-04F5-46E3-B9C0-D565BFD2C483}" r="E18" connectionId="0">
    <xmlCellPr id="1" xr6:uid="{E4118C4C-67B1-4803-86E0-3C4ECDBAD8D9}" uniqueName="P1071967">
      <xmlPr mapId="1" xpath="/TFI-IZD-KI/IPK-KI-E_1000962/P1071967" xmlDataType="decimal"/>
    </xmlCellPr>
  </singleXmlCell>
  <singleXmlCell id="644" xr6:uid="{72304CD5-6F34-4B5E-AED2-3CD786977A13}" r="F18" connectionId="0">
    <xmlCellPr id="1" xr6:uid="{6BB41A51-21DD-48C6-90BB-7F41DF7281CB}" uniqueName="P1071968">
      <xmlPr mapId="1" xpath="/TFI-IZD-KI/IPK-KI-E_1000962/P1071968" xmlDataType="decimal"/>
    </xmlCellPr>
  </singleXmlCell>
  <singleXmlCell id="645" xr6:uid="{CC25F18D-6678-4BFA-A5EB-0DE8ADD5D99E}" r="G18" connectionId="0">
    <xmlCellPr id="1" xr6:uid="{5607D2EE-5D8F-4243-91B3-DA7B54CB3050}" uniqueName="P1071969">
      <xmlPr mapId="1" xpath="/TFI-IZD-KI/IPK-KI-E_1000962/P1071969" xmlDataType="decimal"/>
    </xmlCellPr>
  </singleXmlCell>
  <singleXmlCell id="646" xr6:uid="{BE29958F-C743-4BE2-B0E8-8FCBF48B5E34}" r="H18" connectionId="0">
    <xmlCellPr id="1" xr6:uid="{8DFDAD32-AF3D-4FBC-98E4-37EFFBAF2947}" uniqueName="P1071970">
      <xmlPr mapId="1" xpath="/TFI-IZD-KI/IPK-KI-E_1000962/P1071970" xmlDataType="decimal"/>
    </xmlCellPr>
  </singleXmlCell>
  <singleXmlCell id="647" xr6:uid="{B2866C38-4EB2-419B-A207-351508033DA9}" r="I18" connectionId="0">
    <xmlCellPr id="1" xr6:uid="{52BBAB0C-BAA2-4602-A431-722F76ECA2C1}" uniqueName="P1071971">
      <xmlPr mapId="1" xpath="/TFI-IZD-KI/IPK-KI-E_1000962/P1071971" xmlDataType="decimal"/>
    </xmlCellPr>
  </singleXmlCell>
  <singleXmlCell id="648" xr6:uid="{DD949B22-33D4-4243-BECD-3859FA9D9005}" r="J18" connectionId="0">
    <xmlCellPr id="1" xr6:uid="{7109921D-4097-4E9B-905F-8BA77503529A}" uniqueName="P1071972">
      <xmlPr mapId="1" xpath="/TFI-IZD-KI/IPK-KI-E_1000962/P1071972" xmlDataType="decimal"/>
    </xmlCellPr>
  </singleXmlCell>
  <singleXmlCell id="649" xr6:uid="{71BBB386-6A4B-4620-94BF-21ACB5593764}" r="K18" connectionId="0">
    <xmlCellPr id="1" xr6:uid="{762F5AD8-DA11-498E-88B6-5792B5E355E4}" uniqueName="P1071973">
      <xmlPr mapId="1" xpath="/TFI-IZD-KI/IPK-KI-E_1000962/P1071973" xmlDataType="decimal"/>
    </xmlCellPr>
  </singleXmlCell>
  <singleXmlCell id="650" xr6:uid="{A1014BE3-FB34-4117-B8E9-32367C42BAF5}" r="L18" connectionId="0">
    <xmlCellPr id="1" xr6:uid="{340848C7-7731-4EB6-AACE-8F9D7F30AE25}" uniqueName="P1071974">
      <xmlPr mapId="1" xpath="/TFI-IZD-KI/IPK-KI-E_1000962/P1071974" xmlDataType="decimal"/>
    </xmlCellPr>
  </singleXmlCell>
  <singleXmlCell id="651" xr6:uid="{07C5E1AB-2903-413C-96D4-E6A2EAF85149}" r="M18" connectionId="0">
    <xmlCellPr id="1" xr6:uid="{859EF1DA-2350-4376-A8C4-CCE6CDDB9308}" uniqueName="P1071975">
      <xmlPr mapId="1" xpath="/TFI-IZD-KI/IPK-KI-E_1000962/P1071975" xmlDataType="decimal"/>
    </xmlCellPr>
  </singleXmlCell>
  <singleXmlCell id="652" xr6:uid="{6436CE72-6A9B-459B-8CCB-5837BFA3A41F}" r="N18" connectionId="0">
    <xmlCellPr id="1" xr6:uid="{016F9C82-7C9F-4E2C-BBEA-AAA90F662486}" uniqueName="P1071976">
      <xmlPr mapId="1" xpath="/TFI-IZD-KI/IPK-KI-E_1000962/P1071976" xmlDataType="decimal"/>
    </xmlCellPr>
  </singleXmlCell>
  <singleXmlCell id="653" xr6:uid="{6FBE2152-C32C-4F3F-AB86-EC78ABEAE96B}" r="O18" connectionId="0">
    <xmlCellPr id="1" xr6:uid="{14EFF75A-5C52-4697-B568-67E6E8A234DF}" uniqueName="P1071977">
      <xmlPr mapId="1" xpath="/TFI-IZD-KI/IPK-KI-E_1000962/P1071977" xmlDataType="decimal"/>
    </xmlCellPr>
  </singleXmlCell>
  <singleXmlCell id="654" xr6:uid="{DD9BABEE-8053-488C-A4BB-AC3E605B767E}" r="P18" connectionId="0">
    <xmlCellPr id="1" xr6:uid="{08A33FAE-13FD-4BC0-B4C9-75CA3CEA07BE}" uniqueName="P1071978">
      <xmlPr mapId="1" xpath="/TFI-IZD-KI/IPK-KI-E_1000962/P1071978" xmlDataType="decimal"/>
    </xmlCellPr>
  </singleXmlCell>
  <singleXmlCell id="655" xr6:uid="{EE9DFBFB-A59E-4ADD-B795-4DF8B81890FF}" r="Q18" connectionId="0">
    <xmlCellPr id="1" xr6:uid="{26F1E5F7-78BA-44EA-A475-C263AD961AA3}" uniqueName="P1071979">
      <xmlPr mapId="1" xpath="/TFI-IZD-KI/IPK-KI-E_1000962/P1071979" xmlDataType="decimal"/>
    </xmlCellPr>
  </singleXmlCell>
  <singleXmlCell id="656" xr6:uid="{2F506E26-3E71-4759-8B27-D3316E56195A}" r="R18" connectionId="0">
    <xmlCellPr id="1" xr6:uid="{2A897B06-D5E1-4D11-BD91-231D89197DD0}" uniqueName="P1071980">
      <xmlPr mapId="1" xpath="/TFI-IZD-KI/IPK-KI-E_1000962/P1071980" xmlDataType="decimal"/>
    </xmlCellPr>
  </singleXmlCell>
  <singleXmlCell id="657" xr6:uid="{4731DA70-CE98-4363-B198-DDA0E2081541}" r="E19" connectionId="0">
    <xmlCellPr id="1" xr6:uid="{A80506DA-DC03-4047-86E7-5F0AA014D63E}" uniqueName="P1071981">
      <xmlPr mapId="1" xpath="/TFI-IZD-KI/IPK-KI-E_1000962/P1071981" xmlDataType="decimal"/>
    </xmlCellPr>
  </singleXmlCell>
  <singleXmlCell id="658" xr6:uid="{BDD46B29-CDB0-4E16-8474-0263557EAE91}" r="F19" connectionId="0">
    <xmlCellPr id="1" xr6:uid="{FD26D84A-EE12-49A4-98BB-81B8FE14408B}" uniqueName="P1071982">
      <xmlPr mapId="1" xpath="/TFI-IZD-KI/IPK-KI-E_1000962/P1071982" xmlDataType="decimal"/>
    </xmlCellPr>
  </singleXmlCell>
  <singleXmlCell id="659" xr6:uid="{448E9312-5BCC-4684-8A6E-18520521D5F8}" r="G19" connectionId="0">
    <xmlCellPr id="1" xr6:uid="{3661572E-8D49-41BD-AD49-61F8842C21E1}" uniqueName="P1071983">
      <xmlPr mapId="1" xpath="/TFI-IZD-KI/IPK-KI-E_1000962/P1071983" xmlDataType="decimal"/>
    </xmlCellPr>
  </singleXmlCell>
  <singleXmlCell id="660" xr6:uid="{9611FCDE-818C-450C-BA1A-C14FBF3FCC80}" r="H19" connectionId="0">
    <xmlCellPr id="1" xr6:uid="{18B505B7-4C5C-4F85-8216-EBC094242B0C}" uniqueName="P1071984">
      <xmlPr mapId="1" xpath="/TFI-IZD-KI/IPK-KI-E_1000962/P1071984" xmlDataType="decimal"/>
    </xmlCellPr>
  </singleXmlCell>
  <singleXmlCell id="661" xr6:uid="{88DFD1F2-1C6E-455A-B3AD-BD8E15CA7EF2}" r="I19" connectionId="0">
    <xmlCellPr id="1" xr6:uid="{47FB35FE-2507-4834-BC34-3EED1A728777}" uniqueName="P1071985">
      <xmlPr mapId="1" xpath="/TFI-IZD-KI/IPK-KI-E_1000962/P1071985" xmlDataType="decimal"/>
    </xmlCellPr>
  </singleXmlCell>
  <singleXmlCell id="662" xr6:uid="{4104D7A7-6021-4984-BFF0-4CE622529FBE}" r="J19" connectionId="0">
    <xmlCellPr id="1" xr6:uid="{EEE7A486-8A80-4DB8-B568-783EDFEB4457}" uniqueName="P1071986">
      <xmlPr mapId="1" xpath="/TFI-IZD-KI/IPK-KI-E_1000962/P1071986" xmlDataType="decimal"/>
    </xmlCellPr>
  </singleXmlCell>
  <singleXmlCell id="663" xr6:uid="{94D0BC88-36EE-4906-A059-1DB50C097269}" r="K19" connectionId="0">
    <xmlCellPr id="1" xr6:uid="{293E13D0-01A6-4A55-AB7C-6A40494BD4D1}" uniqueName="P1071987">
      <xmlPr mapId="1" xpath="/TFI-IZD-KI/IPK-KI-E_1000962/P1071987" xmlDataType="decimal"/>
    </xmlCellPr>
  </singleXmlCell>
  <singleXmlCell id="664" xr6:uid="{39CCFD5C-2BD0-45BB-91D4-1EA68A49D49E}" r="L19" connectionId="0">
    <xmlCellPr id="1" xr6:uid="{30D78EFD-220B-4319-8876-DDDA572901A9}" uniqueName="P1071988">
      <xmlPr mapId="1" xpath="/TFI-IZD-KI/IPK-KI-E_1000962/P1071988" xmlDataType="decimal"/>
    </xmlCellPr>
  </singleXmlCell>
  <singleXmlCell id="665" xr6:uid="{F93EE8F6-46DE-4062-9989-71B7D788D7CF}" r="M19" connectionId="0">
    <xmlCellPr id="1" xr6:uid="{B06B7C82-4B1C-4047-8938-406E43FD6E02}" uniqueName="P1071989">
      <xmlPr mapId="1" xpath="/TFI-IZD-KI/IPK-KI-E_1000962/P1071989" xmlDataType="decimal"/>
    </xmlCellPr>
  </singleXmlCell>
  <singleXmlCell id="666" xr6:uid="{5C8D87A1-4CAB-4323-8771-E16D28A22739}" r="N19" connectionId="0">
    <xmlCellPr id="1" xr6:uid="{85AF505E-01E1-47A4-8A9C-A0C51C3C02FF}" uniqueName="P1071990">
      <xmlPr mapId="1" xpath="/TFI-IZD-KI/IPK-KI-E_1000962/P1071990" xmlDataType="decimal"/>
    </xmlCellPr>
  </singleXmlCell>
  <singleXmlCell id="667" xr6:uid="{377F2A33-887C-4FFE-8656-0E066379EDDA}" r="O19" connectionId="0">
    <xmlCellPr id="1" xr6:uid="{72D4B403-ED34-42FA-AEAD-75669B8F83DA}" uniqueName="P1071991">
      <xmlPr mapId="1" xpath="/TFI-IZD-KI/IPK-KI-E_1000962/P1071991" xmlDataType="decimal"/>
    </xmlCellPr>
  </singleXmlCell>
  <singleXmlCell id="668" xr6:uid="{95143217-F0D1-4377-88FB-224C966CFF91}" r="P19" connectionId="0">
    <xmlCellPr id="1" xr6:uid="{69C81E06-9805-45CB-8684-90EEB05216D9}" uniqueName="P1071992">
      <xmlPr mapId="1" xpath="/TFI-IZD-KI/IPK-KI-E_1000962/P1071992" xmlDataType="decimal"/>
    </xmlCellPr>
  </singleXmlCell>
  <singleXmlCell id="669" xr6:uid="{E7BF5544-E4BF-42EA-A196-817ABAB9F95A}" r="Q19" connectionId="0">
    <xmlCellPr id="1" xr6:uid="{FF03237F-A604-420B-9859-026B749988A0}" uniqueName="P1071993">
      <xmlPr mapId="1" xpath="/TFI-IZD-KI/IPK-KI-E_1000962/P1071993" xmlDataType="decimal"/>
    </xmlCellPr>
  </singleXmlCell>
  <singleXmlCell id="670" xr6:uid="{6D72FB5A-4D3D-4295-BFED-FA0BB4347A30}" r="R19" connectionId="0">
    <xmlCellPr id="1" xr6:uid="{6E946206-DF1C-44BD-A190-44DD92D18B37}" uniqueName="P1071994">
      <xmlPr mapId="1" xpath="/TFI-IZD-KI/IPK-KI-E_1000962/P1071994" xmlDataType="decimal"/>
    </xmlCellPr>
  </singleXmlCell>
  <singleXmlCell id="671" xr6:uid="{9BA04635-6143-436E-8649-F35FCD03C473}" r="E20" connectionId="0">
    <xmlCellPr id="1" xr6:uid="{DDB8AA03-8644-4A65-B1B7-E3B95DC8F360}" uniqueName="P1071995">
      <xmlPr mapId="1" xpath="/TFI-IZD-KI/IPK-KI-E_1000962/P1071995" xmlDataType="decimal"/>
    </xmlCellPr>
  </singleXmlCell>
  <singleXmlCell id="672" xr6:uid="{915F7304-912D-4278-9BED-CE2E0A3A2BAA}" r="F20" connectionId="0">
    <xmlCellPr id="1" xr6:uid="{B4D4B5D9-91C6-4473-AFAE-72CA3FE20FC4}" uniqueName="P1071996">
      <xmlPr mapId="1" xpath="/TFI-IZD-KI/IPK-KI-E_1000962/P1071996" xmlDataType="decimal"/>
    </xmlCellPr>
  </singleXmlCell>
  <singleXmlCell id="673" xr6:uid="{48BF52AB-8212-45EF-8F48-D92AAC52B5E3}" r="G20" connectionId="0">
    <xmlCellPr id="1" xr6:uid="{936AD3EE-C86A-4DE1-AAFE-3D3F9010C12B}" uniqueName="P1071997">
      <xmlPr mapId="1" xpath="/TFI-IZD-KI/IPK-KI-E_1000962/P1071997" xmlDataType="decimal"/>
    </xmlCellPr>
  </singleXmlCell>
  <singleXmlCell id="674" xr6:uid="{CEB9F7AD-AF43-4400-ADC1-E7468148D9E0}" r="H20" connectionId="0">
    <xmlCellPr id="1" xr6:uid="{9FFAD77B-BBC2-434B-85A7-7DAA4EE3A6B2}" uniqueName="P1071998">
      <xmlPr mapId="1" xpath="/TFI-IZD-KI/IPK-KI-E_1000962/P1071998" xmlDataType="decimal"/>
    </xmlCellPr>
  </singleXmlCell>
  <singleXmlCell id="675" xr6:uid="{3B232358-3415-4022-A923-78E83033A476}" r="I20" connectionId="0">
    <xmlCellPr id="1" xr6:uid="{C7FCA71F-860B-47E7-B2A5-99812B01FB9A}" uniqueName="P1071999">
      <xmlPr mapId="1" xpath="/TFI-IZD-KI/IPK-KI-E_1000962/P1071999" xmlDataType="decimal"/>
    </xmlCellPr>
  </singleXmlCell>
  <singleXmlCell id="676" xr6:uid="{4A34C6D5-44B6-4257-ADB6-A3305844DC62}" r="J20" connectionId="0">
    <xmlCellPr id="1" xr6:uid="{C90C053B-72F1-4A3D-9A89-CEB0DBD20169}" uniqueName="P1072000">
      <xmlPr mapId="1" xpath="/TFI-IZD-KI/IPK-KI-E_1000962/P1072000" xmlDataType="decimal"/>
    </xmlCellPr>
  </singleXmlCell>
  <singleXmlCell id="677" xr6:uid="{960C9DC3-699F-4A25-A2D7-A93DAA036380}" r="K20" connectionId="0">
    <xmlCellPr id="1" xr6:uid="{49346035-DC1A-4864-876C-6090C81240D1}" uniqueName="P1072001">
      <xmlPr mapId="1" xpath="/TFI-IZD-KI/IPK-KI-E_1000962/P1072001" xmlDataType="decimal"/>
    </xmlCellPr>
  </singleXmlCell>
  <singleXmlCell id="678" xr6:uid="{4F0994CA-C9B1-4B7B-9015-A57D997FEA17}" r="L20" connectionId="0">
    <xmlCellPr id="1" xr6:uid="{BDF3860F-DA52-4AE9-813C-B254A802DE01}" uniqueName="P1072002">
      <xmlPr mapId="1" xpath="/TFI-IZD-KI/IPK-KI-E_1000962/P1072002" xmlDataType="decimal"/>
    </xmlCellPr>
  </singleXmlCell>
  <singleXmlCell id="679" xr6:uid="{054151E7-28C2-4E6A-A6AE-3C5E134906C6}" r="M20" connectionId="0">
    <xmlCellPr id="1" xr6:uid="{AB077B1D-7D2C-467C-9237-80709A1D1D08}" uniqueName="P1072003">
      <xmlPr mapId="1" xpath="/TFI-IZD-KI/IPK-KI-E_1000962/P1072003" xmlDataType="decimal"/>
    </xmlCellPr>
  </singleXmlCell>
  <singleXmlCell id="680" xr6:uid="{0C584923-AB70-4113-B368-A012C346EC17}" r="N20" connectionId="0">
    <xmlCellPr id="1" xr6:uid="{32231156-B0B7-4C0D-AAC4-4C19F4C56A0F}" uniqueName="P1072004">
      <xmlPr mapId="1" xpath="/TFI-IZD-KI/IPK-KI-E_1000962/P1072004" xmlDataType="decimal"/>
    </xmlCellPr>
  </singleXmlCell>
  <singleXmlCell id="681" xr6:uid="{DB61F6AA-9290-4D29-B896-7309C3C73F9B}" r="O20" connectionId="0">
    <xmlCellPr id="1" xr6:uid="{52685C0D-3A3F-4FB5-9335-8A2CC8F0435F}" uniqueName="P1072005">
      <xmlPr mapId="1" xpath="/TFI-IZD-KI/IPK-KI-E_1000962/P1072005" xmlDataType="decimal"/>
    </xmlCellPr>
  </singleXmlCell>
  <singleXmlCell id="682" xr6:uid="{F77ADDF9-DFB4-4135-8C6B-AE205D0D556F}" r="P20" connectionId="0">
    <xmlCellPr id="1" xr6:uid="{8A47D53D-1A76-4860-A346-8E84C756C517}" uniqueName="P1072006">
      <xmlPr mapId="1" xpath="/TFI-IZD-KI/IPK-KI-E_1000962/P1072006" xmlDataType="decimal"/>
    </xmlCellPr>
  </singleXmlCell>
  <singleXmlCell id="683" xr6:uid="{D8A7534C-6A36-49B1-9106-DF724FA3CD33}" r="Q20" connectionId="0">
    <xmlCellPr id="1" xr6:uid="{A2983102-620B-4A1F-BDE3-920DD95AA29A}" uniqueName="P1072007">
      <xmlPr mapId="1" xpath="/TFI-IZD-KI/IPK-KI-E_1000962/P1072007" xmlDataType="decimal"/>
    </xmlCellPr>
  </singleXmlCell>
  <singleXmlCell id="684" xr6:uid="{D6364DF1-8EAC-46E5-A5F0-83CE83CF0C52}" r="R20" connectionId="0">
    <xmlCellPr id="1" xr6:uid="{058C918F-8F63-401B-9F7C-48B5E6162F70}" uniqueName="P1072008">
      <xmlPr mapId="1" xpath="/TFI-IZD-KI/IPK-KI-E_1000962/P1072008" xmlDataType="decimal"/>
    </xmlCellPr>
  </singleXmlCell>
  <singleXmlCell id="685" xr6:uid="{C8DFC1F3-E86F-40C8-8710-8EBE3615CDDE}" r="E21" connectionId="0">
    <xmlCellPr id="1" xr6:uid="{9027CA74-F648-4E2B-B232-0EC46DED5D80}" uniqueName="P1072009">
      <xmlPr mapId="1" xpath="/TFI-IZD-KI/IPK-KI-E_1000962/P1072009" xmlDataType="decimal"/>
    </xmlCellPr>
  </singleXmlCell>
  <singleXmlCell id="686" xr6:uid="{CD25BA11-BD80-44C9-A3F3-79E9E8EEFFB7}" r="F21" connectionId="0">
    <xmlCellPr id="1" xr6:uid="{1D87FDB0-2011-4174-B891-8112AC37554F}" uniqueName="P1072010">
      <xmlPr mapId="1" xpath="/TFI-IZD-KI/IPK-KI-E_1000962/P1072010" xmlDataType="decimal"/>
    </xmlCellPr>
  </singleXmlCell>
  <singleXmlCell id="687" xr6:uid="{716EC6D2-1CE6-4816-B4E5-9F9327FD2F5F}" r="G21" connectionId="0">
    <xmlCellPr id="1" xr6:uid="{CCF1666B-1CA5-4082-A496-C53F05418129}" uniqueName="P1072011">
      <xmlPr mapId="1" xpath="/TFI-IZD-KI/IPK-KI-E_1000962/P1072011" xmlDataType="decimal"/>
    </xmlCellPr>
  </singleXmlCell>
  <singleXmlCell id="688" xr6:uid="{65AAA1F9-68D3-4628-9EA2-79A8A31DA92B}" r="H21" connectionId="0">
    <xmlCellPr id="1" xr6:uid="{2E3C208F-A3C0-489A-8C4E-3C59E00F335E}" uniqueName="P1072012">
      <xmlPr mapId="1" xpath="/TFI-IZD-KI/IPK-KI-E_1000962/P1072012" xmlDataType="decimal"/>
    </xmlCellPr>
  </singleXmlCell>
  <singleXmlCell id="689" xr6:uid="{E4176CE7-C52F-4F9D-916F-A9A9C9D37D54}" r="I21" connectionId="0">
    <xmlCellPr id="1" xr6:uid="{B1261B6B-5E82-408E-8FBE-1CFD3B36BA1B}" uniqueName="P1072013">
      <xmlPr mapId="1" xpath="/TFI-IZD-KI/IPK-KI-E_1000962/P1072013" xmlDataType="decimal"/>
    </xmlCellPr>
  </singleXmlCell>
  <singleXmlCell id="690" xr6:uid="{B0665B77-045A-480C-A76D-46936729C7BC}" r="J21" connectionId="0">
    <xmlCellPr id="1" xr6:uid="{52765F6D-B941-4F9A-844B-AF222F3B14A3}" uniqueName="P1072014">
      <xmlPr mapId="1" xpath="/TFI-IZD-KI/IPK-KI-E_1000962/P1072014" xmlDataType="decimal"/>
    </xmlCellPr>
  </singleXmlCell>
  <singleXmlCell id="691" xr6:uid="{2DE791B4-2E5D-429F-A6CB-F71F09D8519C}" r="K21" connectionId="0">
    <xmlCellPr id="1" xr6:uid="{0029A7AA-43A6-442B-9CF9-B16E1E3180D3}" uniqueName="P1072015">
      <xmlPr mapId="1" xpath="/TFI-IZD-KI/IPK-KI-E_1000962/P1072015" xmlDataType="decimal"/>
    </xmlCellPr>
  </singleXmlCell>
  <singleXmlCell id="692" xr6:uid="{1369E6ED-7CBE-44EC-AE70-CAAB0C79A88B}" r="L21" connectionId="0">
    <xmlCellPr id="1" xr6:uid="{8B510609-0FDA-483F-A924-C39366497C31}" uniqueName="P1072016">
      <xmlPr mapId="1" xpath="/TFI-IZD-KI/IPK-KI-E_1000962/P1072016" xmlDataType="decimal"/>
    </xmlCellPr>
  </singleXmlCell>
  <singleXmlCell id="693" xr6:uid="{7F6D31FE-4F3B-4BD3-9CFD-31FDB2943121}" r="M21" connectionId="0">
    <xmlCellPr id="1" xr6:uid="{075EDDDA-631F-4624-938B-148E49C7804C}" uniqueName="P1072017">
      <xmlPr mapId="1" xpath="/TFI-IZD-KI/IPK-KI-E_1000962/P1072017" xmlDataType="decimal"/>
    </xmlCellPr>
  </singleXmlCell>
  <singleXmlCell id="694" xr6:uid="{CB1BFE4A-A7A9-40D4-8EEA-8540133FA232}" r="N21" connectionId="0">
    <xmlCellPr id="1" xr6:uid="{BB32509B-FD49-408B-A631-218EF4242DE0}" uniqueName="P1072018">
      <xmlPr mapId="1" xpath="/TFI-IZD-KI/IPK-KI-E_1000962/P1072018" xmlDataType="decimal"/>
    </xmlCellPr>
  </singleXmlCell>
  <singleXmlCell id="695" xr6:uid="{B1EC310D-57A8-4D8F-A493-BC1982F26CAE}" r="O21" connectionId="0">
    <xmlCellPr id="1" xr6:uid="{7A3C29A6-2350-4D83-96A6-1403570F0384}" uniqueName="P1072019">
      <xmlPr mapId="1" xpath="/TFI-IZD-KI/IPK-KI-E_1000962/P1072019" xmlDataType="decimal"/>
    </xmlCellPr>
  </singleXmlCell>
  <singleXmlCell id="696" xr6:uid="{02F2E70A-1A9D-4040-83B1-A963409B4072}" r="P21" connectionId="0">
    <xmlCellPr id="1" xr6:uid="{28A19F78-7211-41AD-8F9B-E142ED691D69}" uniqueName="P1072020">
      <xmlPr mapId="1" xpath="/TFI-IZD-KI/IPK-KI-E_1000962/P1072020" xmlDataType="decimal"/>
    </xmlCellPr>
  </singleXmlCell>
  <singleXmlCell id="697" xr6:uid="{6F46E97E-ED72-4CF8-84E6-49D23CF46E17}" r="Q21" connectionId="0">
    <xmlCellPr id="1" xr6:uid="{0164146B-DE5E-4668-A739-10A0017D00F5}" uniqueName="P1072021">
      <xmlPr mapId="1" xpath="/TFI-IZD-KI/IPK-KI-E_1000962/P1072021" xmlDataType="decimal"/>
    </xmlCellPr>
  </singleXmlCell>
  <singleXmlCell id="698" xr6:uid="{E330AC2C-AEA8-42F0-B51A-DDE83516DE1A}" r="R21" connectionId="0">
    <xmlCellPr id="1" xr6:uid="{C7B6DCA0-4A30-4919-B3AE-4373B0B4E109}" uniqueName="P1072022">
      <xmlPr mapId="1" xpath="/TFI-IZD-KI/IPK-KI-E_1000962/P1072022" xmlDataType="decimal"/>
    </xmlCellPr>
  </singleXmlCell>
  <singleXmlCell id="699" xr6:uid="{17941DF2-039D-44D9-A319-2CEC29BCFFCD}" r="E22" connectionId="0">
    <xmlCellPr id="1" xr6:uid="{E91BB7F9-C1BA-487E-A496-9BC78698CCE9}" uniqueName="P1072023">
      <xmlPr mapId="1" xpath="/TFI-IZD-KI/IPK-KI-E_1000962/P1072023" xmlDataType="decimal"/>
    </xmlCellPr>
  </singleXmlCell>
  <singleXmlCell id="700" xr6:uid="{525745A4-E523-4B77-8266-99D9D6F64813}" r="F22" connectionId="0">
    <xmlCellPr id="1" xr6:uid="{21F7D37F-7422-4334-B17F-DAC4D4592050}" uniqueName="P1072024">
      <xmlPr mapId="1" xpath="/TFI-IZD-KI/IPK-KI-E_1000962/P1072024" xmlDataType="decimal"/>
    </xmlCellPr>
  </singleXmlCell>
  <singleXmlCell id="701" xr6:uid="{D23312F6-3E57-4BCF-8005-1D12E146974E}" r="G22" connectionId="0">
    <xmlCellPr id="1" xr6:uid="{5C631DF3-E504-4970-92B4-82F4B98DA8E8}" uniqueName="P1072025">
      <xmlPr mapId="1" xpath="/TFI-IZD-KI/IPK-KI-E_1000962/P1072025" xmlDataType="decimal"/>
    </xmlCellPr>
  </singleXmlCell>
  <singleXmlCell id="702" xr6:uid="{035BC758-E537-4B72-B7BD-7FF9F2AD2648}" r="H22" connectionId="0">
    <xmlCellPr id="1" xr6:uid="{02A233DF-2385-4804-8AF6-698A69B8C92C}" uniqueName="P1072026">
      <xmlPr mapId="1" xpath="/TFI-IZD-KI/IPK-KI-E_1000962/P1072026" xmlDataType="decimal"/>
    </xmlCellPr>
  </singleXmlCell>
  <singleXmlCell id="703" xr6:uid="{BE74DECA-DF62-4A1E-9394-02C5A971143B}" r="I22" connectionId="0">
    <xmlCellPr id="1" xr6:uid="{7374EB10-82B6-4407-887D-AE9676B64A3F}" uniqueName="P1072027">
      <xmlPr mapId="1" xpath="/TFI-IZD-KI/IPK-KI-E_1000962/P1072027" xmlDataType="decimal"/>
    </xmlCellPr>
  </singleXmlCell>
  <singleXmlCell id="704" xr6:uid="{24F5B19D-049F-48AD-90BA-CB1F98F23CFA}" r="J22" connectionId="0">
    <xmlCellPr id="1" xr6:uid="{ECCC0274-F159-4825-8984-4463DAB44D1C}" uniqueName="P1072028">
      <xmlPr mapId="1" xpath="/TFI-IZD-KI/IPK-KI-E_1000962/P1072028" xmlDataType="decimal"/>
    </xmlCellPr>
  </singleXmlCell>
  <singleXmlCell id="705" xr6:uid="{368CA5A6-585C-4230-911C-7FAF3CCC14B5}" r="K22" connectionId="0">
    <xmlCellPr id="1" xr6:uid="{2DF2A3D1-0FB4-4CDA-A837-8D3BB98A46FE}" uniqueName="P1072029">
      <xmlPr mapId="1" xpath="/TFI-IZD-KI/IPK-KI-E_1000962/P1072029" xmlDataType="decimal"/>
    </xmlCellPr>
  </singleXmlCell>
  <singleXmlCell id="706" xr6:uid="{0EDC0D0B-9B6E-4C40-A082-7A721EA6E11A}" r="L22" connectionId="0">
    <xmlCellPr id="1" xr6:uid="{03E37178-2B4C-4BCA-9413-0DD71B26CD1F}" uniqueName="P1072030">
      <xmlPr mapId="1" xpath="/TFI-IZD-KI/IPK-KI-E_1000962/P1072030" xmlDataType="decimal"/>
    </xmlCellPr>
  </singleXmlCell>
  <singleXmlCell id="707" xr6:uid="{12BCDCD9-807E-4133-B250-C986F4C843E8}" r="M22" connectionId="0">
    <xmlCellPr id="1" xr6:uid="{D255794F-3492-4936-AF23-950AE223BFA6}" uniqueName="P1072031">
      <xmlPr mapId="1" xpath="/TFI-IZD-KI/IPK-KI-E_1000962/P1072031" xmlDataType="decimal"/>
    </xmlCellPr>
  </singleXmlCell>
  <singleXmlCell id="708" xr6:uid="{6F8C736D-4F0E-453F-A540-7039B4BDAF89}" r="N22" connectionId="0">
    <xmlCellPr id="1" xr6:uid="{AE36375C-F562-4BFA-868A-CDDE786E1BB5}" uniqueName="P1072032">
      <xmlPr mapId="1" xpath="/TFI-IZD-KI/IPK-KI-E_1000962/P1072032" xmlDataType="decimal"/>
    </xmlCellPr>
  </singleXmlCell>
  <singleXmlCell id="709" xr6:uid="{A6D17553-C8D8-468C-9BFD-77D05B097A49}" r="O22" connectionId="0">
    <xmlCellPr id="1" xr6:uid="{27A06E31-8F07-43B6-85EE-8A3F2E7FB020}" uniqueName="P1072033">
      <xmlPr mapId="1" xpath="/TFI-IZD-KI/IPK-KI-E_1000962/P1072033" xmlDataType="decimal"/>
    </xmlCellPr>
  </singleXmlCell>
  <singleXmlCell id="710" xr6:uid="{C4CF0DA1-A4D3-4734-A865-6E2657018A70}" r="P22" connectionId="0">
    <xmlCellPr id="1" xr6:uid="{EDEEE2B0-1975-492F-8C60-5D8412388689}" uniqueName="P1072034">
      <xmlPr mapId="1" xpath="/TFI-IZD-KI/IPK-KI-E_1000962/P1072034" xmlDataType="decimal"/>
    </xmlCellPr>
  </singleXmlCell>
  <singleXmlCell id="711" xr6:uid="{AE8B1F1F-D3FA-443E-9AF6-38A349CECCF3}" r="Q22" connectionId="0">
    <xmlCellPr id="1" xr6:uid="{D9FF57C2-1204-4005-BF47-81DBCD459D67}" uniqueName="P1072035">
      <xmlPr mapId="1" xpath="/TFI-IZD-KI/IPK-KI-E_1000962/P1072035" xmlDataType="decimal"/>
    </xmlCellPr>
  </singleXmlCell>
  <singleXmlCell id="712" xr6:uid="{33D169FE-0953-4B1C-8767-85BA983AEB14}" r="R22" connectionId="0">
    <xmlCellPr id="1" xr6:uid="{3CCE56C4-16F4-4DFC-9F21-5273A98CFFDC}" uniqueName="P1072036">
      <xmlPr mapId="1" xpath="/TFI-IZD-KI/IPK-KI-E_1000962/P1072036" xmlDataType="decimal"/>
    </xmlCellPr>
  </singleXmlCell>
  <singleXmlCell id="713" xr6:uid="{7667CDC8-978A-4715-8413-F20AB7D38D73}" r="E23" connectionId="0">
    <xmlCellPr id="1" xr6:uid="{3EC3DF05-1F99-4438-95C1-60D293C763E6}" uniqueName="P1072037">
      <xmlPr mapId="1" xpath="/TFI-IZD-KI/IPK-KI-E_1000962/P1072037" xmlDataType="decimal"/>
    </xmlCellPr>
  </singleXmlCell>
  <singleXmlCell id="714" xr6:uid="{96DE248D-F626-4066-ACA7-7377A9C03EF2}" r="F23" connectionId="0">
    <xmlCellPr id="1" xr6:uid="{C215708B-35DE-4886-8D95-031C31D936CB}" uniqueName="P1072038">
      <xmlPr mapId="1" xpath="/TFI-IZD-KI/IPK-KI-E_1000962/P1072038" xmlDataType="decimal"/>
    </xmlCellPr>
  </singleXmlCell>
  <singleXmlCell id="715" xr6:uid="{C8F46169-8F6A-48FB-8F32-B1A6D493E821}" r="G23" connectionId="0">
    <xmlCellPr id="1" xr6:uid="{CA966EE4-AF1A-4311-B671-8953DB7C38EA}" uniqueName="P1072039">
      <xmlPr mapId="1" xpath="/TFI-IZD-KI/IPK-KI-E_1000962/P1072039" xmlDataType="decimal"/>
    </xmlCellPr>
  </singleXmlCell>
  <singleXmlCell id="716" xr6:uid="{73B5E261-FA1C-42BF-A4DA-192743848222}" r="H23" connectionId="0">
    <xmlCellPr id="1" xr6:uid="{C07A6BC7-7BDF-4936-96D4-63E204925226}" uniqueName="P1072040">
      <xmlPr mapId="1" xpath="/TFI-IZD-KI/IPK-KI-E_1000962/P1072040" xmlDataType="decimal"/>
    </xmlCellPr>
  </singleXmlCell>
  <singleXmlCell id="717" xr6:uid="{C5423036-4470-4061-9D7F-07C47F4C9E32}" r="I23" connectionId="0">
    <xmlCellPr id="1" xr6:uid="{83CD2691-D58C-46EF-9411-05A7CE4871A4}" uniqueName="P1072041">
      <xmlPr mapId="1" xpath="/TFI-IZD-KI/IPK-KI-E_1000962/P1072041" xmlDataType="decimal"/>
    </xmlCellPr>
  </singleXmlCell>
  <singleXmlCell id="718" xr6:uid="{DEDE1A3D-CF19-48FB-9371-27B22B8AB54F}" r="J23" connectionId="0">
    <xmlCellPr id="1" xr6:uid="{3162D50C-18F2-4DAD-8B82-4F4CBC1DDACC}" uniqueName="P1072042">
      <xmlPr mapId="1" xpath="/TFI-IZD-KI/IPK-KI-E_1000962/P1072042" xmlDataType="decimal"/>
    </xmlCellPr>
  </singleXmlCell>
  <singleXmlCell id="719" xr6:uid="{578FC9A9-03D6-44CC-8EEF-D23FB6B6ACDA}" r="K23" connectionId="0">
    <xmlCellPr id="1" xr6:uid="{173209C5-5A8A-4477-8438-B809A531ADD9}" uniqueName="P1072043">
      <xmlPr mapId="1" xpath="/TFI-IZD-KI/IPK-KI-E_1000962/P1072043" xmlDataType="decimal"/>
    </xmlCellPr>
  </singleXmlCell>
  <singleXmlCell id="720" xr6:uid="{5A857B01-971E-4A9F-A5C6-49E23410D050}" r="L23" connectionId="0">
    <xmlCellPr id="1" xr6:uid="{5E1EB01D-67EE-46C8-BC7E-849531F97F5A}" uniqueName="P1072044">
      <xmlPr mapId="1" xpath="/TFI-IZD-KI/IPK-KI-E_1000962/P1072044" xmlDataType="decimal"/>
    </xmlCellPr>
  </singleXmlCell>
  <singleXmlCell id="721" xr6:uid="{F7851763-FA26-4BCB-A213-4B515DA9405B}" r="M23" connectionId="0">
    <xmlCellPr id="1" xr6:uid="{3D9968FD-2541-4B51-8A49-CB4E3C5CD71E}" uniqueName="P1072045">
      <xmlPr mapId="1" xpath="/TFI-IZD-KI/IPK-KI-E_1000962/P1072045" xmlDataType="decimal"/>
    </xmlCellPr>
  </singleXmlCell>
  <singleXmlCell id="722" xr6:uid="{9B55EFE1-FCFD-4E34-B61D-4CFF9948C446}" r="N23" connectionId="0">
    <xmlCellPr id="1" xr6:uid="{D79925A3-4F78-471C-B412-8ACFA958DD0C}" uniqueName="P1072046">
      <xmlPr mapId="1" xpath="/TFI-IZD-KI/IPK-KI-E_1000962/P1072046" xmlDataType="decimal"/>
    </xmlCellPr>
  </singleXmlCell>
  <singleXmlCell id="723" xr6:uid="{7C866555-C4EC-402D-A5F4-298F318852F0}" r="O23" connectionId="0">
    <xmlCellPr id="1" xr6:uid="{3026A136-DFA1-4BDA-9E71-E6880184295A}" uniqueName="P1072047">
      <xmlPr mapId="1" xpath="/TFI-IZD-KI/IPK-KI-E_1000962/P1072047" xmlDataType="decimal"/>
    </xmlCellPr>
  </singleXmlCell>
  <singleXmlCell id="724" xr6:uid="{696C8FAF-8372-463A-BEF3-7A3B012F78C4}" r="P23" connectionId="0">
    <xmlCellPr id="1" xr6:uid="{B2A3750D-5EA6-436C-A4D7-04F3B84079F9}" uniqueName="P1072048">
      <xmlPr mapId="1" xpath="/TFI-IZD-KI/IPK-KI-E_1000962/P1072048" xmlDataType="decimal"/>
    </xmlCellPr>
  </singleXmlCell>
  <singleXmlCell id="725" xr6:uid="{2B438BE2-7411-4D57-975C-2040230A1E4B}" r="Q23" connectionId="0">
    <xmlCellPr id="1" xr6:uid="{3C9D926A-40FF-43B6-9EB6-DBB1DAF1B243}" uniqueName="P1072049">
      <xmlPr mapId="1" xpath="/TFI-IZD-KI/IPK-KI-E_1000962/P1072049" xmlDataType="decimal"/>
    </xmlCellPr>
  </singleXmlCell>
  <singleXmlCell id="726" xr6:uid="{8C045DEA-F4B1-41E9-B433-E7774E9D3549}" r="R23" connectionId="0">
    <xmlCellPr id="1" xr6:uid="{0C94F0A2-E987-4505-9DC8-4CDAB84662D5}" uniqueName="P1072050">
      <xmlPr mapId="1" xpath="/TFI-IZD-KI/IPK-KI-E_1000962/P1072050" xmlDataType="decimal"/>
    </xmlCellPr>
  </singleXmlCell>
  <singleXmlCell id="727" xr6:uid="{7A6CC0B1-2B26-4AED-B4A5-5AC315AAAED8}" r="E24" connectionId="0">
    <xmlCellPr id="1" xr6:uid="{1D50848F-33A7-40DE-AFF2-AE998FD1E80B}" uniqueName="P1072051">
      <xmlPr mapId="1" xpath="/TFI-IZD-KI/IPK-KI-E_1000962/P1072051" xmlDataType="decimal"/>
    </xmlCellPr>
  </singleXmlCell>
  <singleXmlCell id="728" xr6:uid="{03C144C4-658E-40A1-A398-A28D67DAD3D9}" r="F24" connectionId="0">
    <xmlCellPr id="1" xr6:uid="{549061B6-6D23-4D6F-B49A-FAE146B20208}" uniqueName="P1072052">
      <xmlPr mapId="1" xpath="/TFI-IZD-KI/IPK-KI-E_1000962/P1072052" xmlDataType="decimal"/>
    </xmlCellPr>
  </singleXmlCell>
  <singleXmlCell id="729" xr6:uid="{F30765A0-CE79-433E-8909-D94179C168FA}" r="G24" connectionId="0">
    <xmlCellPr id="1" xr6:uid="{F7BBDEA3-4474-4457-B866-4D2EFF5820B6}" uniqueName="P1072053">
      <xmlPr mapId="1" xpath="/TFI-IZD-KI/IPK-KI-E_1000962/P1072053" xmlDataType="decimal"/>
    </xmlCellPr>
  </singleXmlCell>
  <singleXmlCell id="730" xr6:uid="{BBCB4C68-1C84-4B02-B961-39ACF9FE867D}" r="H24" connectionId="0">
    <xmlCellPr id="1" xr6:uid="{D4F6A54A-B157-485E-90AF-76BDC213F9C3}" uniqueName="P1072054">
      <xmlPr mapId="1" xpath="/TFI-IZD-KI/IPK-KI-E_1000962/P1072054" xmlDataType="decimal"/>
    </xmlCellPr>
  </singleXmlCell>
  <singleXmlCell id="731" xr6:uid="{FF80C558-1C39-4B7E-8E05-97B600B32FF3}" r="I24" connectionId="0">
    <xmlCellPr id="1" xr6:uid="{89D49168-3935-40D9-A0EE-9089523A71DF}" uniqueName="P1072055">
      <xmlPr mapId="1" xpath="/TFI-IZD-KI/IPK-KI-E_1000962/P1072055" xmlDataType="decimal"/>
    </xmlCellPr>
  </singleXmlCell>
  <singleXmlCell id="732" xr6:uid="{9CA6D305-D0A1-48FB-8DA8-6B1831CE2A2F}" r="J24" connectionId="0">
    <xmlCellPr id="1" xr6:uid="{CFAF23D7-D0B7-4A71-BF2C-5F76EF61CE74}" uniqueName="P1072056">
      <xmlPr mapId="1" xpath="/TFI-IZD-KI/IPK-KI-E_1000962/P1072056" xmlDataType="decimal"/>
    </xmlCellPr>
  </singleXmlCell>
  <singleXmlCell id="733" xr6:uid="{260169E4-CA0E-41AC-A3D6-936944F64D46}" r="K24" connectionId="0">
    <xmlCellPr id="1" xr6:uid="{3C79FD95-5788-4F1C-9A85-CF77B12F948A}" uniqueName="P1072057">
      <xmlPr mapId="1" xpath="/TFI-IZD-KI/IPK-KI-E_1000962/P1072057" xmlDataType="decimal"/>
    </xmlCellPr>
  </singleXmlCell>
  <singleXmlCell id="734" xr6:uid="{2B26745D-24A2-4E20-9C25-DB7C5836A5F6}" r="L24" connectionId="0">
    <xmlCellPr id="1" xr6:uid="{3D26205E-1B13-422D-8A12-082A41B0A3B4}" uniqueName="P1072058">
      <xmlPr mapId="1" xpath="/TFI-IZD-KI/IPK-KI-E_1000962/P1072058" xmlDataType="decimal"/>
    </xmlCellPr>
  </singleXmlCell>
  <singleXmlCell id="735" xr6:uid="{AAEAAE3F-C236-425C-8B8C-959D59A6C3E7}" r="M24" connectionId="0">
    <xmlCellPr id="1" xr6:uid="{86FA9451-1049-4186-9EA2-B8C0680C08EE}" uniqueName="P1072059">
      <xmlPr mapId="1" xpath="/TFI-IZD-KI/IPK-KI-E_1000962/P1072059" xmlDataType="decimal"/>
    </xmlCellPr>
  </singleXmlCell>
  <singleXmlCell id="736" xr6:uid="{389993AA-712B-4BED-AA61-FE9FC18279E5}" r="N24" connectionId="0">
    <xmlCellPr id="1" xr6:uid="{D8885ED5-35C8-4543-9DB9-2FC72CED7FF2}" uniqueName="P1072060">
      <xmlPr mapId="1" xpath="/TFI-IZD-KI/IPK-KI-E_1000962/P1072060" xmlDataType="decimal"/>
    </xmlCellPr>
  </singleXmlCell>
  <singleXmlCell id="737" xr6:uid="{864D7001-5123-4BD3-984F-164E31152D69}" r="O24" connectionId="0">
    <xmlCellPr id="1" xr6:uid="{EACDB7B0-5C96-477C-8AD8-47CB5933C04D}" uniqueName="P1072061">
      <xmlPr mapId="1" xpath="/TFI-IZD-KI/IPK-KI-E_1000962/P1072061" xmlDataType="decimal"/>
    </xmlCellPr>
  </singleXmlCell>
  <singleXmlCell id="738" xr6:uid="{E18186AD-078A-4510-A5AA-17250A67E3A2}" r="P24" connectionId="0">
    <xmlCellPr id="1" xr6:uid="{481634AA-F43D-4949-B2F4-20D022D25B17}" uniqueName="P1072062">
      <xmlPr mapId="1" xpath="/TFI-IZD-KI/IPK-KI-E_1000962/P1072062" xmlDataType="decimal"/>
    </xmlCellPr>
  </singleXmlCell>
  <singleXmlCell id="739" xr6:uid="{DF3BA942-C620-4AF9-8BFB-BED54D851F9E}" r="Q24" connectionId="0">
    <xmlCellPr id="1" xr6:uid="{DE8F2594-8BBB-4685-8F64-3C85C5D04642}" uniqueName="P1072063">
      <xmlPr mapId="1" xpath="/TFI-IZD-KI/IPK-KI-E_1000962/P1072063" xmlDataType="decimal"/>
    </xmlCellPr>
  </singleXmlCell>
  <singleXmlCell id="740" xr6:uid="{50DF84E0-A82E-47D2-B197-47EBDDD641B7}" r="R24" connectionId="0">
    <xmlCellPr id="1" xr6:uid="{D6412B8E-03C2-48CA-A680-7ED3A602A011}" uniqueName="P1072064">
      <xmlPr mapId="1" xpath="/TFI-IZD-KI/IPK-KI-E_1000962/P1072064" xmlDataType="decimal"/>
    </xmlCellPr>
  </singleXmlCell>
  <singleXmlCell id="741" xr6:uid="{D5AAEBCB-2BF7-4C80-A12B-9F3D5DFB521E}" r="E25" connectionId="0">
    <xmlCellPr id="1" xr6:uid="{A416824A-9848-4446-9D63-193AB6134F2F}" uniqueName="P1072065">
      <xmlPr mapId="1" xpath="/TFI-IZD-KI/IPK-KI-E_1000962/P1072065" xmlDataType="decimal"/>
    </xmlCellPr>
  </singleXmlCell>
  <singleXmlCell id="742" xr6:uid="{194F0FD7-E74C-498A-8015-3DEC3B415344}" r="F25" connectionId="0">
    <xmlCellPr id="1" xr6:uid="{5C9C6ACB-9BD9-4039-B514-32C2A08B754B}" uniqueName="P1072066">
      <xmlPr mapId="1" xpath="/TFI-IZD-KI/IPK-KI-E_1000962/P1072066" xmlDataType="decimal"/>
    </xmlCellPr>
  </singleXmlCell>
  <singleXmlCell id="743" xr6:uid="{DED17670-110F-41DB-976B-0E28C806E98F}" r="G25" connectionId="0">
    <xmlCellPr id="1" xr6:uid="{660A36CB-1402-4DEB-A615-2DC8ED5F65B3}" uniqueName="P1072067">
      <xmlPr mapId="1" xpath="/TFI-IZD-KI/IPK-KI-E_1000962/P1072067" xmlDataType="decimal"/>
    </xmlCellPr>
  </singleXmlCell>
  <singleXmlCell id="744" xr6:uid="{1D6F0235-25E4-470B-93DA-E581F97854D2}" r="H25" connectionId="0">
    <xmlCellPr id="1" xr6:uid="{975DEBBF-2BE8-4F51-90E8-3C70E0E8388C}" uniqueName="P1072068">
      <xmlPr mapId="1" xpath="/TFI-IZD-KI/IPK-KI-E_1000962/P1072068" xmlDataType="decimal"/>
    </xmlCellPr>
  </singleXmlCell>
  <singleXmlCell id="745" xr6:uid="{6842D2BD-7A8A-4FCC-92F0-D5B103E677C0}" r="I25" connectionId="0">
    <xmlCellPr id="1" xr6:uid="{0221A1EA-3B2B-4890-87FE-9052B2362C3D}" uniqueName="P1072069">
      <xmlPr mapId="1" xpath="/TFI-IZD-KI/IPK-KI-E_1000962/P1072069" xmlDataType="decimal"/>
    </xmlCellPr>
  </singleXmlCell>
  <singleXmlCell id="746" xr6:uid="{034792FB-2E57-49D8-A74A-DD0353353EDC}" r="J25" connectionId="0">
    <xmlCellPr id="1" xr6:uid="{0DD05EC1-43C5-4663-AA7D-4329625D462D}" uniqueName="P1072070">
      <xmlPr mapId="1" xpath="/TFI-IZD-KI/IPK-KI-E_1000962/P1072070" xmlDataType="decimal"/>
    </xmlCellPr>
  </singleXmlCell>
  <singleXmlCell id="747" xr6:uid="{E459BC0A-F2C1-4D60-98FC-EA0375CCCEE3}" r="K25" connectionId="0">
    <xmlCellPr id="1" xr6:uid="{C71E924B-BCB4-42DE-9B7C-D1F3AFA9AD8F}" uniqueName="P1072071">
      <xmlPr mapId="1" xpath="/TFI-IZD-KI/IPK-KI-E_1000962/P1072071" xmlDataType="decimal"/>
    </xmlCellPr>
  </singleXmlCell>
  <singleXmlCell id="748" xr6:uid="{009D7112-4157-44C1-AE56-6ED199AF5123}" r="L25" connectionId="0">
    <xmlCellPr id="1" xr6:uid="{FF0D6296-939E-4681-A465-960751F98E34}" uniqueName="P1072072">
      <xmlPr mapId="1" xpath="/TFI-IZD-KI/IPK-KI-E_1000962/P1072072" xmlDataType="decimal"/>
    </xmlCellPr>
  </singleXmlCell>
  <singleXmlCell id="749" xr6:uid="{35ED0E99-EF0D-4CAC-AAB2-0B0721758230}" r="M25" connectionId="0">
    <xmlCellPr id="1" xr6:uid="{A28714DB-D133-4496-A4FD-C15D307C3076}" uniqueName="P1072073">
      <xmlPr mapId="1" xpath="/TFI-IZD-KI/IPK-KI-E_1000962/P1072073" xmlDataType="decimal"/>
    </xmlCellPr>
  </singleXmlCell>
  <singleXmlCell id="750" xr6:uid="{81507198-BC8A-4608-97C7-929AF6ED1D07}" r="N25" connectionId="0">
    <xmlCellPr id="1" xr6:uid="{4576D998-51B3-48C4-B6F5-701933CD9D9E}" uniqueName="P1072074">
      <xmlPr mapId="1" xpath="/TFI-IZD-KI/IPK-KI-E_1000962/P1072074" xmlDataType="decimal"/>
    </xmlCellPr>
  </singleXmlCell>
  <singleXmlCell id="751" xr6:uid="{C8D3931F-CEDE-46C3-BD3C-3BFEE137BE7B}" r="O25" connectionId="0">
    <xmlCellPr id="1" xr6:uid="{B9A423A8-B305-4E64-B619-4E94975576CD}" uniqueName="P1072075">
      <xmlPr mapId="1" xpath="/TFI-IZD-KI/IPK-KI-E_1000962/P1072075" xmlDataType="decimal"/>
    </xmlCellPr>
  </singleXmlCell>
  <singleXmlCell id="752" xr6:uid="{E7A728FA-B4A4-4644-8425-6A64714E7D98}" r="P25" connectionId="0">
    <xmlCellPr id="1" xr6:uid="{D49334E3-80E4-4BE8-90D9-C29A16B6DFAF}" uniqueName="P1072076">
      <xmlPr mapId="1" xpath="/TFI-IZD-KI/IPK-KI-E_1000962/P1072076" xmlDataType="decimal"/>
    </xmlCellPr>
  </singleXmlCell>
  <singleXmlCell id="753" xr6:uid="{688E483D-625A-4661-AC1B-2395C83F6ECE}" r="Q25" connectionId="0">
    <xmlCellPr id="1" xr6:uid="{A0A9FE0C-6E88-466C-8F13-5619B80D71BF}" uniqueName="P1072077">
      <xmlPr mapId="1" xpath="/TFI-IZD-KI/IPK-KI-E_1000962/P1072077" xmlDataType="decimal"/>
    </xmlCellPr>
  </singleXmlCell>
  <singleXmlCell id="754" xr6:uid="{0CB94F5C-D5FA-45D7-8D84-2AD5C59996A0}" r="R25" connectionId="0">
    <xmlCellPr id="1" xr6:uid="{33DE0CE8-5A6C-4628-9751-A2337FCB6DCD}" uniqueName="P1072078">
      <xmlPr mapId="1" xpath="/TFI-IZD-KI/IPK-KI-E_1000962/P1072078" xmlDataType="decimal"/>
    </xmlCellPr>
  </singleXmlCell>
  <singleXmlCell id="755" xr6:uid="{29B9D320-3998-4373-9E25-B02295834B1E}" r="E26" connectionId="0">
    <xmlCellPr id="1" xr6:uid="{2163DAF0-971E-49D8-82EE-EB355B0AED78}" uniqueName="P1072079">
      <xmlPr mapId="1" xpath="/TFI-IZD-KI/IPK-KI-E_1000962/P1072079" xmlDataType="decimal"/>
    </xmlCellPr>
  </singleXmlCell>
  <singleXmlCell id="756" xr6:uid="{5BDE5AD5-F660-4B9C-88BF-FA04509F7280}" r="F26" connectionId="0">
    <xmlCellPr id="1" xr6:uid="{78F2E0B6-99B3-45D2-A507-389AA3D59F33}" uniqueName="P1072080">
      <xmlPr mapId="1" xpath="/TFI-IZD-KI/IPK-KI-E_1000962/P1072080" xmlDataType="decimal"/>
    </xmlCellPr>
  </singleXmlCell>
  <singleXmlCell id="757" xr6:uid="{AA44F8B9-4C50-4694-8908-BF49F6DC53F6}" r="G26" connectionId="0">
    <xmlCellPr id="1" xr6:uid="{23AD2897-B457-4E67-94E4-AD4EF0D132C1}" uniqueName="P1072081">
      <xmlPr mapId="1" xpath="/TFI-IZD-KI/IPK-KI-E_1000962/P1072081" xmlDataType="decimal"/>
    </xmlCellPr>
  </singleXmlCell>
  <singleXmlCell id="758" xr6:uid="{355AA700-33B3-4A73-91C0-C0BF5A23156C}" r="H26" connectionId="0">
    <xmlCellPr id="1" xr6:uid="{BD6327C1-9D9C-4F9F-8919-AB00CEEF228E}" uniqueName="P1072082">
      <xmlPr mapId="1" xpath="/TFI-IZD-KI/IPK-KI-E_1000962/P1072082" xmlDataType="decimal"/>
    </xmlCellPr>
  </singleXmlCell>
  <singleXmlCell id="759" xr6:uid="{B85A5C3E-3792-4B89-92DA-52FD911698AC}" r="I26" connectionId="0">
    <xmlCellPr id="1" xr6:uid="{D7A477E2-C451-4935-B4F0-9BA1049829AB}" uniqueName="P1072083">
      <xmlPr mapId="1" xpath="/TFI-IZD-KI/IPK-KI-E_1000962/P1072083" xmlDataType="decimal"/>
    </xmlCellPr>
  </singleXmlCell>
  <singleXmlCell id="760" xr6:uid="{1C80E417-FC43-4CC5-AA78-1ABC6640E48B}" r="J26" connectionId="0">
    <xmlCellPr id="1" xr6:uid="{50BE72CB-3609-45A4-8411-B1856D76FFD9}" uniqueName="P1072084">
      <xmlPr mapId="1" xpath="/TFI-IZD-KI/IPK-KI-E_1000962/P1072084" xmlDataType="decimal"/>
    </xmlCellPr>
  </singleXmlCell>
  <singleXmlCell id="761" xr6:uid="{E3BC8A11-9CB8-4E27-9F92-2276E0842B57}" r="K26" connectionId="0">
    <xmlCellPr id="1" xr6:uid="{DA015C04-9984-485E-88E8-E8E15265CEDF}" uniqueName="P1072085">
      <xmlPr mapId="1" xpath="/TFI-IZD-KI/IPK-KI-E_1000962/P1072085" xmlDataType="decimal"/>
    </xmlCellPr>
  </singleXmlCell>
  <singleXmlCell id="762" xr6:uid="{7089FB03-DD63-44B0-85E3-DCE8799411F1}" r="L26" connectionId="0">
    <xmlCellPr id="1" xr6:uid="{1E2DC110-C31E-471C-8CDF-F8373C865851}" uniqueName="P1072086">
      <xmlPr mapId="1" xpath="/TFI-IZD-KI/IPK-KI-E_1000962/P1072086" xmlDataType="decimal"/>
    </xmlCellPr>
  </singleXmlCell>
  <singleXmlCell id="763" xr6:uid="{1637CA0D-3139-4EF2-8F19-2D919F8EBA5C}" r="M26" connectionId="0">
    <xmlCellPr id="1" xr6:uid="{E31D69DC-2C73-468C-9910-8E57B5220F97}" uniqueName="P1072087">
      <xmlPr mapId="1" xpath="/TFI-IZD-KI/IPK-KI-E_1000962/P1072087" xmlDataType="decimal"/>
    </xmlCellPr>
  </singleXmlCell>
  <singleXmlCell id="764" xr6:uid="{5C7C79CF-2168-4A22-9CC3-AD395646E2D0}" r="N26" connectionId="0">
    <xmlCellPr id="1" xr6:uid="{E7EF3221-1225-4D28-887A-A97582740056}" uniqueName="P1072088">
      <xmlPr mapId="1" xpath="/TFI-IZD-KI/IPK-KI-E_1000962/P1072088" xmlDataType="decimal"/>
    </xmlCellPr>
  </singleXmlCell>
  <singleXmlCell id="765" xr6:uid="{6F571C17-B248-4F4F-A746-AD54DFA114BC}" r="O26" connectionId="0">
    <xmlCellPr id="1" xr6:uid="{A63C0A5E-CBDA-4578-8C1C-285C9CFEA724}" uniqueName="P1072089">
      <xmlPr mapId="1" xpath="/TFI-IZD-KI/IPK-KI-E_1000962/P1072089" xmlDataType="decimal"/>
    </xmlCellPr>
  </singleXmlCell>
  <singleXmlCell id="766" xr6:uid="{8F574BB6-DB22-4E86-88B9-C0C6F2F5D5AC}" r="P26" connectionId="0">
    <xmlCellPr id="1" xr6:uid="{EED20204-2E92-44C1-8B83-FAC361F0D1BE}" uniqueName="P1072090">
      <xmlPr mapId="1" xpath="/TFI-IZD-KI/IPK-KI-E_1000962/P1072090" xmlDataType="decimal"/>
    </xmlCellPr>
  </singleXmlCell>
  <singleXmlCell id="767" xr6:uid="{2423BEBF-1DB8-43EE-A52D-FD848D26BF5D}" r="Q26" connectionId="0">
    <xmlCellPr id="1" xr6:uid="{F590D189-422F-4D24-AE36-00DF9A24DD44}" uniqueName="P1072091">
      <xmlPr mapId="1" xpath="/TFI-IZD-KI/IPK-KI-E_1000962/P1072091" xmlDataType="decimal"/>
    </xmlCellPr>
  </singleXmlCell>
  <singleXmlCell id="768" xr6:uid="{927539DE-C551-48A5-82CD-D5E9765CA1F7}" r="R26" connectionId="0">
    <xmlCellPr id="1" xr6:uid="{F7FC9473-0EBB-48C2-A35A-B0FA7DF19530}" uniqueName="P1072092">
      <xmlPr mapId="1" xpath="/TFI-IZD-KI/IPK-KI-E_1000962/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view="pageBreakPreview" zoomScaleNormal="100" zoomScaleSheetLayoutView="100" workbookViewId="0">
      <selection activeCell="L11" sqref="L11"/>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108" t="s">
        <v>116</v>
      </c>
      <c r="B1" s="109"/>
      <c r="C1" s="109"/>
      <c r="D1" s="2"/>
      <c r="E1" s="2"/>
      <c r="F1" s="2"/>
      <c r="G1" s="2"/>
      <c r="H1" s="2"/>
      <c r="I1" s="2"/>
      <c r="J1" s="3"/>
    </row>
    <row r="2" spans="1:10" ht="14.45" customHeight="1" x14ac:dyDescent="0.25">
      <c r="A2" s="110" t="s">
        <v>132</v>
      </c>
      <c r="B2" s="111"/>
      <c r="C2" s="111"/>
      <c r="D2" s="111"/>
      <c r="E2" s="111"/>
      <c r="F2" s="111"/>
      <c r="G2" s="111"/>
      <c r="H2" s="111"/>
      <c r="I2" s="111"/>
      <c r="J2" s="112"/>
    </row>
    <row r="3" spans="1:10" x14ac:dyDescent="0.25">
      <c r="A3" s="5"/>
      <c r="B3" s="6"/>
      <c r="C3" s="6"/>
      <c r="D3" s="6"/>
      <c r="E3" s="6"/>
      <c r="F3" s="6"/>
      <c r="G3" s="6"/>
      <c r="H3" s="6"/>
      <c r="I3" s="6"/>
      <c r="J3" s="7"/>
    </row>
    <row r="4" spans="1:10" ht="33.6" customHeight="1" x14ac:dyDescent="0.25">
      <c r="A4" s="113" t="s">
        <v>117</v>
      </c>
      <c r="B4" s="114"/>
      <c r="C4" s="114"/>
      <c r="D4" s="114"/>
      <c r="E4" s="115">
        <v>46023</v>
      </c>
      <c r="F4" s="116"/>
      <c r="G4" s="8" t="s">
        <v>0</v>
      </c>
      <c r="H4" s="117" t="s">
        <v>299</v>
      </c>
      <c r="I4" s="116"/>
      <c r="J4" s="9"/>
    </row>
    <row r="5" spans="1:10" s="10" customFormat="1" ht="10.15" customHeight="1" x14ac:dyDescent="0.25">
      <c r="A5" s="118"/>
      <c r="B5" s="119"/>
      <c r="C5" s="119"/>
      <c r="D5" s="119"/>
      <c r="E5" s="119"/>
      <c r="F5" s="119"/>
      <c r="G5" s="119"/>
      <c r="H5" s="119"/>
      <c r="I5" s="119"/>
      <c r="J5" s="120"/>
    </row>
    <row r="6" spans="1:10" ht="20.45" customHeight="1" x14ac:dyDescent="0.25">
      <c r="A6" s="11"/>
      <c r="B6" s="12" t="s">
        <v>137</v>
      </c>
      <c r="C6" s="13"/>
      <c r="D6" s="13"/>
      <c r="E6" s="19">
        <v>2026</v>
      </c>
      <c r="F6" s="14"/>
      <c r="G6" s="8"/>
      <c r="H6" s="14"/>
      <c r="I6" s="15"/>
      <c r="J6" s="16"/>
    </row>
    <row r="7" spans="1:10" s="18" customFormat="1" ht="10.9" customHeight="1" x14ac:dyDescent="0.25">
      <c r="A7" s="11"/>
      <c r="B7" s="13"/>
      <c r="C7" s="13"/>
      <c r="D7" s="13"/>
      <c r="E7" s="17"/>
      <c r="F7" s="17"/>
      <c r="G7" s="8"/>
      <c r="H7" s="14"/>
      <c r="I7" s="15"/>
      <c r="J7" s="16"/>
    </row>
    <row r="8" spans="1:10" ht="20.45" customHeight="1" x14ac:dyDescent="0.25">
      <c r="A8" s="11"/>
      <c r="B8" s="12" t="s">
        <v>138</v>
      </c>
      <c r="C8" s="13"/>
      <c r="D8" s="13"/>
      <c r="E8" s="19">
        <v>2</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30" t="s">
        <v>139</v>
      </c>
      <c r="B10" s="131"/>
      <c r="C10" s="131"/>
      <c r="D10" s="131"/>
      <c r="E10" s="131"/>
      <c r="F10" s="131"/>
      <c r="G10" s="131"/>
      <c r="H10" s="131"/>
      <c r="I10" s="131"/>
      <c r="J10" s="21"/>
    </row>
    <row r="11" spans="1:10" ht="24.6" customHeight="1" x14ac:dyDescent="0.25">
      <c r="A11" s="132" t="s">
        <v>118</v>
      </c>
      <c r="B11" s="133"/>
      <c r="C11" s="125" t="s">
        <v>284</v>
      </c>
      <c r="D11" s="126"/>
      <c r="E11" s="22"/>
      <c r="F11" s="134" t="s">
        <v>140</v>
      </c>
      <c r="G11" s="122"/>
      <c r="H11" s="127" t="s">
        <v>285</v>
      </c>
      <c r="I11" s="128"/>
      <c r="J11" s="23"/>
    </row>
    <row r="12" spans="1:10" ht="14.45" customHeight="1" x14ac:dyDescent="0.25">
      <c r="A12" s="24"/>
      <c r="B12" s="25"/>
      <c r="C12" s="25"/>
      <c r="D12" s="25"/>
      <c r="E12" s="124"/>
      <c r="F12" s="124"/>
      <c r="G12" s="124"/>
      <c r="H12" s="124"/>
      <c r="I12" s="26"/>
      <c r="J12" s="23"/>
    </row>
    <row r="13" spans="1:10" ht="21" customHeight="1" x14ac:dyDescent="0.25">
      <c r="A13" s="121" t="s">
        <v>133</v>
      </c>
      <c r="B13" s="122"/>
      <c r="C13" s="125" t="s">
        <v>286</v>
      </c>
      <c r="D13" s="126"/>
      <c r="E13" s="123"/>
      <c r="F13" s="124"/>
      <c r="G13" s="124"/>
      <c r="H13" s="124"/>
      <c r="I13" s="26"/>
      <c r="J13" s="23"/>
    </row>
    <row r="14" spans="1:10" ht="10.9" customHeight="1" x14ac:dyDescent="0.25">
      <c r="A14" s="22"/>
      <c r="B14" s="26"/>
      <c r="C14" s="25"/>
      <c r="D14" s="25"/>
      <c r="E14" s="129"/>
      <c r="F14" s="129"/>
      <c r="G14" s="129"/>
      <c r="H14" s="129"/>
      <c r="I14" s="25"/>
      <c r="J14" s="27"/>
    </row>
    <row r="15" spans="1:10" ht="22.9" customHeight="1" x14ac:dyDescent="0.25">
      <c r="A15" s="121" t="s">
        <v>119</v>
      </c>
      <c r="B15" s="122"/>
      <c r="C15" s="125" t="s">
        <v>287</v>
      </c>
      <c r="D15" s="126"/>
      <c r="E15" s="138"/>
      <c r="F15" s="139"/>
      <c r="G15" s="28" t="s">
        <v>141</v>
      </c>
      <c r="H15" s="127" t="s">
        <v>288</v>
      </c>
      <c r="I15" s="128"/>
      <c r="J15" s="29"/>
    </row>
    <row r="16" spans="1:10" ht="10.9" customHeight="1" x14ac:dyDescent="0.25">
      <c r="A16" s="22"/>
      <c r="B16" s="26"/>
      <c r="C16" s="25"/>
      <c r="D16" s="25"/>
      <c r="E16" s="129"/>
      <c r="F16" s="129"/>
      <c r="G16" s="129"/>
      <c r="H16" s="129"/>
      <c r="I16" s="25"/>
      <c r="J16" s="27"/>
    </row>
    <row r="17" spans="1:10" ht="22.9" customHeight="1" x14ac:dyDescent="0.25">
      <c r="A17" s="30"/>
      <c r="B17" s="28" t="s">
        <v>142</v>
      </c>
      <c r="C17" s="125" t="s">
        <v>289</v>
      </c>
      <c r="D17" s="126"/>
      <c r="E17" s="31"/>
      <c r="F17" s="31"/>
      <c r="G17" s="31"/>
      <c r="H17" s="31"/>
      <c r="I17" s="31"/>
      <c r="J17" s="29"/>
    </row>
    <row r="18" spans="1:10" x14ac:dyDescent="0.25">
      <c r="A18" s="135"/>
      <c r="B18" s="136"/>
      <c r="C18" s="129"/>
      <c r="D18" s="129"/>
      <c r="E18" s="129"/>
      <c r="F18" s="129"/>
      <c r="G18" s="129"/>
      <c r="H18" s="129"/>
      <c r="I18" s="25"/>
      <c r="J18" s="27"/>
    </row>
    <row r="19" spans="1:10" x14ac:dyDescent="0.25">
      <c r="A19" s="132" t="s">
        <v>120</v>
      </c>
      <c r="B19" s="137"/>
      <c r="C19" s="140" t="s">
        <v>290</v>
      </c>
      <c r="D19" s="141"/>
      <c r="E19" s="141"/>
      <c r="F19" s="141"/>
      <c r="G19" s="141"/>
      <c r="H19" s="141"/>
      <c r="I19" s="141"/>
      <c r="J19" s="142"/>
    </row>
    <row r="20" spans="1:10" x14ac:dyDescent="0.25">
      <c r="A20" s="24"/>
      <c r="B20" s="25"/>
      <c r="C20" s="32"/>
      <c r="D20" s="25"/>
      <c r="E20" s="129"/>
      <c r="F20" s="129"/>
      <c r="G20" s="129"/>
      <c r="H20" s="129"/>
      <c r="I20" s="25"/>
      <c r="J20" s="27"/>
    </row>
    <row r="21" spans="1:10" x14ac:dyDescent="0.25">
      <c r="A21" s="132" t="s">
        <v>121</v>
      </c>
      <c r="B21" s="137"/>
      <c r="C21" s="127">
        <v>52470</v>
      </c>
      <c r="D21" s="128"/>
      <c r="E21" s="129"/>
      <c r="F21" s="129"/>
      <c r="G21" s="140" t="s">
        <v>291</v>
      </c>
      <c r="H21" s="141"/>
      <c r="I21" s="141"/>
      <c r="J21" s="142"/>
    </row>
    <row r="22" spans="1:10" x14ac:dyDescent="0.25">
      <c r="A22" s="24"/>
      <c r="B22" s="25"/>
      <c r="C22" s="25"/>
      <c r="D22" s="25"/>
      <c r="E22" s="129"/>
      <c r="F22" s="129"/>
      <c r="G22" s="129"/>
      <c r="H22" s="129"/>
      <c r="I22" s="25"/>
      <c r="J22" s="27"/>
    </row>
    <row r="23" spans="1:10" x14ac:dyDescent="0.25">
      <c r="A23" s="132" t="s">
        <v>122</v>
      </c>
      <c r="B23" s="137"/>
      <c r="C23" s="140" t="s">
        <v>292</v>
      </c>
      <c r="D23" s="141"/>
      <c r="E23" s="141"/>
      <c r="F23" s="141"/>
      <c r="G23" s="141"/>
      <c r="H23" s="141"/>
      <c r="I23" s="141"/>
      <c r="J23" s="142"/>
    </row>
    <row r="24" spans="1:10" x14ac:dyDescent="0.25">
      <c r="A24" s="24"/>
      <c r="B24" s="25"/>
      <c r="C24" s="25"/>
      <c r="D24" s="25"/>
      <c r="E24" s="129"/>
      <c r="F24" s="129"/>
      <c r="G24" s="129"/>
      <c r="H24" s="129"/>
      <c r="I24" s="25"/>
      <c r="J24" s="27"/>
    </row>
    <row r="25" spans="1:10" x14ac:dyDescent="0.25">
      <c r="A25" s="132" t="s">
        <v>123</v>
      </c>
      <c r="B25" s="137"/>
      <c r="C25" s="146" t="s">
        <v>293</v>
      </c>
      <c r="D25" s="147"/>
      <c r="E25" s="147"/>
      <c r="F25" s="147"/>
      <c r="G25" s="147"/>
      <c r="H25" s="147"/>
      <c r="I25" s="147"/>
      <c r="J25" s="148"/>
    </row>
    <row r="26" spans="1:10" x14ac:dyDescent="0.25">
      <c r="A26" s="24"/>
      <c r="B26" s="25"/>
      <c r="C26" s="32"/>
      <c r="D26" s="25"/>
      <c r="E26" s="129"/>
      <c r="F26" s="129"/>
      <c r="G26" s="129"/>
      <c r="H26" s="129"/>
      <c r="I26" s="25"/>
      <c r="J26" s="27"/>
    </row>
    <row r="27" spans="1:10" x14ac:dyDescent="0.25">
      <c r="A27" s="132" t="s">
        <v>124</v>
      </c>
      <c r="B27" s="137"/>
      <c r="C27" s="146" t="s">
        <v>294</v>
      </c>
      <c r="D27" s="147"/>
      <c r="E27" s="147"/>
      <c r="F27" s="147"/>
      <c r="G27" s="147"/>
      <c r="H27" s="147"/>
      <c r="I27" s="147"/>
      <c r="J27" s="148"/>
    </row>
    <row r="28" spans="1:10" ht="13.9" customHeight="1" x14ac:dyDescent="0.25">
      <c r="A28" s="24"/>
      <c r="B28" s="25"/>
      <c r="C28" s="32"/>
      <c r="D28" s="25"/>
      <c r="E28" s="129"/>
      <c r="F28" s="129"/>
      <c r="G28" s="129"/>
      <c r="H28" s="129"/>
      <c r="I28" s="25"/>
      <c r="J28" s="27"/>
    </row>
    <row r="29" spans="1:10" ht="22.9" customHeight="1" x14ac:dyDescent="0.25">
      <c r="A29" s="143" t="s">
        <v>134</v>
      </c>
      <c r="B29" s="144"/>
      <c r="C29" s="33">
        <v>222</v>
      </c>
      <c r="D29" s="34"/>
      <c r="E29" s="145"/>
      <c r="F29" s="145"/>
      <c r="G29" s="145"/>
      <c r="H29" s="145"/>
      <c r="I29" s="35"/>
      <c r="J29" s="36"/>
    </row>
    <row r="30" spans="1:10" x14ac:dyDescent="0.25">
      <c r="A30" s="24"/>
      <c r="B30" s="25"/>
      <c r="C30" s="25"/>
      <c r="D30" s="25"/>
      <c r="E30" s="129"/>
      <c r="F30" s="129"/>
      <c r="G30" s="129"/>
      <c r="H30" s="129"/>
      <c r="I30" s="35"/>
      <c r="J30" s="36"/>
    </row>
    <row r="31" spans="1:10" x14ac:dyDescent="0.25">
      <c r="A31" s="132" t="s">
        <v>125</v>
      </c>
      <c r="B31" s="137"/>
      <c r="C31" s="47" t="s">
        <v>144</v>
      </c>
      <c r="D31" s="149" t="s">
        <v>143</v>
      </c>
      <c r="E31" s="150"/>
      <c r="F31" s="150"/>
      <c r="G31" s="150"/>
      <c r="H31" s="37"/>
      <c r="I31" s="38" t="s">
        <v>144</v>
      </c>
      <c r="J31" s="39" t="s">
        <v>145</v>
      </c>
    </row>
    <row r="32" spans="1:10" x14ac:dyDescent="0.25">
      <c r="A32" s="132"/>
      <c r="B32" s="137"/>
      <c r="C32" s="40"/>
      <c r="D32" s="8"/>
      <c r="E32" s="139"/>
      <c r="F32" s="139"/>
      <c r="G32" s="139"/>
      <c r="H32" s="139"/>
      <c r="I32" s="35"/>
      <c r="J32" s="36"/>
    </row>
    <row r="33" spans="1:10" x14ac:dyDescent="0.25">
      <c r="A33" s="132" t="s">
        <v>135</v>
      </c>
      <c r="B33" s="137"/>
      <c r="C33" s="33" t="s">
        <v>147</v>
      </c>
      <c r="D33" s="149" t="s">
        <v>146</v>
      </c>
      <c r="E33" s="150"/>
      <c r="F33" s="150"/>
      <c r="G33" s="150"/>
      <c r="H33" s="31"/>
      <c r="I33" s="38" t="s">
        <v>147</v>
      </c>
      <c r="J33" s="39" t="s">
        <v>148</v>
      </c>
    </row>
    <row r="34" spans="1:10" x14ac:dyDescent="0.25">
      <c r="A34" s="24"/>
      <c r="B34" s="25"/>
      <c r="C34" s="25"/>
      <c r="D34" s="25"/>
      <c r="E34" s="129"/>
      <c r="F34" s="129"/>
      <c r="G34" s="129"/>
      <c r="H34" s="129"/>
      <c r="I34" s="25"/>
      <c r="J34" s="27"/>
    </row>
    <row r="35" spans="1:10" x14ac:dyDescent="0.25">
      <c r="A35" s="149" t="s">
        <v>136</v>
      </c>
      <c r="B35" s="150"/>
      <c r="C35" s="150"/>
      <c r="D35" s="150"/>
      <c r="E35" s="150" t="s">
        <v>126</v>
      </c>
      <c r="F35" s="150"/>
      <c r="G35" s="150"/>
      <c r="H35" s="150"/>
      <c r="I35" s="150"/>
      <c r="J35" s="41" t="s">
        <v>127</v>
      </c>
    </row>
    <row r="36" spans="1:10" x14ac:dyDescent="0.25">
      <c r="A36" s="24"/>
      <c r="B36" s="25"/>
      <c r="C36" s="25"/>
      <c r="D36" s="25"/>
      <c r="E36" s="129"/>
      <c r="F36" s="129"/>
      <c r="G36" s="129"/>
      <c r="H36" s="129"/>
      <c r="I36" s="25"/>
      <c r="J36" s="36"/>
    </row>
    <row r="37" spans="1:10" x14ac:dyDescent="0.25">
      <c r="A37" s="151"/>
      <c r="B37" s="152"/>
      <c r="C37" s="152"/>
      <c r="D37" s="152"/>
      <c r="E37" s="151"/>
      <c r="F37" s="152"/>
      <c r="G37" s="152"/>
      <c r="H37" s="152"/>
      <c r="I37" s="153"/>
      <c r="J37" s="80"/>
    </row>
    <row r="38" spans="1:10" x14ac:dyDescent="0.25">
      <c r="A38" s="82"/>
      <c r="B38" s="81"/>
      <c r="C38" s="83"/>
      <c r="D38" s="154"/>
      <c r="E38" s="154"/>
      <c r="F38" s="154"/>
      <c r="G38" s="154"/>
      <c r="H38" s="154"/>
      <c r="I38" s="154"/>
      <c r="J38" s="84"/>
    </row>
    <row r="39" spans="1:10" x14ac:dyDescent="0.25">
      <c r="A39" s="151"/>
      <c r="B39" s="152"/>
      <c r="C39" s="152"/>
      <c r="D39" s="153"/>
      <c r="E39" s="151"/>
      <c r="F39" s="152"/>
      <c r="G39" s="152"/>
      <c r="H39" s="152"/>
      <c r="I39" s="153"/>
      <c r="J39" s="33"/>
    </row>
    <row r="40" spans="1:10" x14ac:dyDescent="0.25">
      <c r="A40" s="82"/>
      <c r="B40" s="81"/>
      <c r="C40" s="83"/>
      <c r="D40" s="85"/>
      <c r="E40" s="154"/>
      <c r="F40" s="154"/>
      <c r="G40" s="154"/>
      <c r="H40" s="154"/>
      <c r="I40" s="86"/>
      <c r="J40" s="84"/>
    </row>
    <row r="41" spans="1:10" x14ac:dyDescent="0.25">
      <c r="A41" s="151"/>
      <c r="B41" s="152"/>
      <c r="C41" s="152"/>
      <c r="D41" s="153"/>
      <c r="E41" s="151"/>
      <c r="F41" s="152"/>
      <c r="G41" s="152"/>
      <c r="H41" s="152"/>
      <c r="I41" s="153"/>
      <c r="J41" s="33"/>
    </row>
    <row r="42" spans="1:10" x14ac:dyDescent="0.25">
      <c r="A42" s="82"/>
      <c r="B42" s="81"/>
      <c r="C42" s="83"/>
      <c r="D42" s="85"/>
      <c r="E42" s="154"/>
      <c r="F42" s="154"/>
      <c r="G42" s="154"/>
      <c r="H42" s="154"/>
      <c r="I42" s="86"/>
      <c r="J42" s="84"/>
    </row>
    <row r="43" spans="1:10" x14ac:dyDescent="0.25">
      <c r="A43" s="151"/>
      <c r="B43" s="152"/>
      <c r="C43" s="152"/>
      <c r="D43" s="153"/>
      <c r="E43" s="151"/>
      <c r="F43" s="152"/>
      <c r="G43" s="152"/>
      <c r="H43" s="152"/>
      <c r="I43" s="153"/>
      <c r="J43" s="33"/>
    </row>
    <row r="44" spans="1:10" x14ac:dyDescent="0.25">
      <c r="A44" s="87"/>
      <c r="B44" s="83"/>
      <c r="C44" s="156"/>
      <c r="D44" s="156"/>
      <c r="E44" s="157"/>
      <c r="F44" s="157"/>
      <c r="G44" s="156"/>
      <c r="H44" s="156"/>
      <c r="I44" s="156"/>
      <c r="J44" s="84"/>
    </row>
    <row r="45" spans="1:10" x14ac:dyDescent="0.25">
      <c r="A45" s="151"/>
      <c r="B45" s="152"/>
      <c r="C45" s="152"/>
      <c r="D45" s="153"/>
      <c r="E45" s="151"/>
      <c r="F45" s="152"/>
      <c r="G45" s="152"/>
      <c r="H45" s="152"/>
      <c r="I45" s="153"/>
      <c r="J45" s="33"/>
    </row>
    <row r="46" spans="1:10" x14ac:dyDescent="0.25">
      <c r="A46" s="87"/>
      <c r="B46" s="83"/>
      <c r="C46" s="83"/>
      <c r="D46" s="81"/>
      <c r="E46" s="157"/>
      <c r="F46" s="157"/>
      <c r="G46" s="156"/>
      <c r="H46" s="156"/>
      <c r="I46" s="81"/>
      <c r="J46" s="84"/>
    </row>
    <row r="47" spans="1:10" x14ac:dyDescent="0.25">
      <c r="A47" s="151"/>
      <c r="B47" s="152"/>
      <c r="C47" s="152"/>
      <c r="D47" s="153"/>
      <c r="E47" s="151"/>
      <c r="F47" s="152"/>
      <c r="G47" s="152"/>
      <c r="H47" s="152"/>
      <c r="I47" s="153"/>
      <c r="J47" s="33"/>
    </row>
    <row r="48" spans="1:10" x14ac:dyDescent="0.25">
      <c r="A48" s="42"/>
      <c r="B48" s="32"/>
      <c r="C48" s="32"/>
      <c r="D48" s="25"/>
      <c r="E48" s="129"/>
      <c r="F48" s="129"/>
      <c r="G48" s="155"/>
      <c r="H48" s="155"/>
      <c r="I48" s="25"/>
      <c r="J48" s="43" t="s">
        <v>149</v>
      </c>
    </row>
    <row r="49" spans="1:10" x14ac:dyDescent="0.25">
      <c r="A49" s="42"/>
      <c r="B49" s="32"/>
      <c r="C49" s="32"/>
      <c r="D49" s="25"/>
      <c r="E49" s="129"/>
      <c r="F49" s="129"/>
      <c r="G49" s="155"/>
      <c r="H49" s="155"/>
      <c r="I49" s="25"/>
      <c r="J49" s="43" t="s">
        <v>150</v>
      </c>
    </row>
    <row r="50" spans="1:10" ht="14.45" customHeight="1" x14ac:dyDescent="0.25">
      <c r="A50" s="121" t="s">
        <v>128</v>
      </c>
      <c r="B50" s="134"/>
      <c r="C50" s="159" t="s">
        <v>150</v>
      </c>
      <c r="D50" s="160"/>
      <c r="E50" s="161" t="s">
        <v>151</v>
      </c>
      <c r="F50" s="144"/>
      <c r="G50" s="162"/>
      <c r="H50" s="163"/>
      <c r="I50" s="163"/>
      <c r="J50" s="164"/>
    </row>
    <row r="51" spans="1:10" x14ac:dyDescent="0.25">
      <c r="A51" s="42"/>
      <c r="B51" s="32"/>
      <c r="C51" s="155"/>
      <c r="D51" s="155"/>
      <c r="E51" s="129"/>
      <c r="F51" s="129"/>
      <c r="G51" s="165" t="s">
        <v>152</v>
      </c>
      <c r="H51" s="165"/>
      <c r="I51" s="165"/>
      <c r="J51" s="16"/>
    </row>
    <row r="52" spans="1:10" ht="13.9" customHeight="1" x14ac:dyDescent="0.25">
      <c r="A52" s="121" t="s">
        <v>129</v>
      </c>
      <c r="B52" s="134"/>
      <c r="C52" s="140" t="s">
        <v>295</v>
      </c>
      <c r="D52" s="141"/>
      <c r="E52" s="141"/>
      <c r="F52" s="141"/>
      <c r="G52" s="141"/>
      <c r="H52" s="141"/>
      <c r="I52" s="141"/>
      <c r="J52" s="142"/>
    </row>
    <row r="53" spans="1:10" x14ac:dyDescent="0.25">
      <c r="A53" s="24"/>
      <c r="B53" s="25"/>
      <c r="C53" s="145" t="s">
        <v>130</v>
      </c>
      <c r="D53" s="145"/>
      <c r="E53" s="145"/>
      <c r="F53" s="145"/>
      <c r="G53" s="145"/>
      <c r="H53" s="145"/>
      <c r="I53" s="145"/>
      <c r="J53" s="27"/>
    </row>
    <row r="54" spans="1:10" x14ac:dyDescent="0.25">
      <c r="A54" s="121" t="s">
        <v>131</v>
      </c>
      <c r="B54" s="134"/>
      <c r="C54" s="166" t="s">
        <v>296</v>
      </c>
      <c r="D54" s="167"/>
      <c r="E54" s="168"/>
      <c r="F54" s="129"/>
      <c r="G54" s="129"/>
      <c r="H54" s="150"/>
      <c r="I54" s="150"/>
      <c r="J54" s="158"/>
    </row>
    <row r="55" spans="1:10" x14ac:dyDescent="0.25">
      <c r="A55" s="24"/>
      <c r="B55" s="25"/>
      <c r="C55" s="32"/>
      <c r="D55" s="25"/>
      <c r="E55" s="129"/>
      <c r="F55" s="129"/>
      <c r="G55" s="129"/>
      <c r="H55" s="129"/>
      <c r="I55" s="25"/>
      <c r="J55" s="27"/>
    </row>
    <row r="56" spans="1:10" ht="14.45" customHeight="1" x14ac:dyDescent="0.25">
      <c r="A56" s="121" t="s">
        <v>123</v>
      </c>
      <c r="B56" s="134"/>
      <c r="C56" s="174" t="s">
        <v>293</v>
      </c>
      <c r="D56" s="175"/>
      <c r="E56" s="175"/>
      <c r="F56" s="175"/>
      <c r="G56" s="175"/>
      <c r="H56" s="175"/>
      <c r="I56" s="175"/>
      <c r="J56" s="176"/>
    </row>
    <row r="57" spans="1:10" x14ac:dyDescent="0.25">
      <c r="A57" s="24"/>
      <c r="B57" s="25"/>
      <c r="C57" s="25"/>
      <c r="D57" s="25"/>
      <c r="E57" s="129"/>
      <c r="F57" s="129"/>
      <c r="G57" s="129"/>
      <c r="H57" s="129"/>
      <c r="I57" s="25"/>
      <c r="J57" s="27"/>
    </row>
    <row r="58" spans="1:10" x14ac:dyDescent="0.25">
      <c r="A58" s="121" t="s">
        <v>153</v>
      </c>
      <c r="B58" s="134"/>
      <c r="C58" s="174" t="s">
        <v>297</v>
      </c>
      <c r="D58" s="175"/>
      <c r="E58" s="175"/>
      <c r="F58" s="175"/>
      <c r="G58" s="175"/>
      <c r="H58" s="175"/>
      <c r="I58" s="175"/>
      <c r="J58" s="176"/>
    </row>
    <row r="59" spans="1:10" ht="14.45" customHeight="1" x14ac:dyDescent="0.25">
      <c r="A59" s="24"/>
      <c r="B59" s="25"/>
      <c r="C59" s="169" t="s">
        <v>154</v>
      </c>
      <c r="D59" s="169"/>
      <c r="E59" s="169"/>
      <c r="F59" s="169"/>
      <c r="G59" s="25"/>
      <c r="H59" s="25"/>
      <c r="I59" s="25"/>
      <c r="J59" s="27"/>
    </row>
    <row r="60" spans="1:10" x14ac:dyDescent="0.25">
      <c r="A60" s="121" t="s">
        <v>155</v>
      </c>
      <c r="B60" s="134"/>
      <c r="C60" s="170"/>
      <c r="D60" s="171"/>
      <c r="E60" s="171"/>
      <c r="F60" s="171"/>
      <c r="G60" s="171"/>
      <c r="H60" s="171"/>
      <c r="I60" s="171"/>
      <c r="J60" s="172"/>
    </row>
    <row r="61" spans="1:10" ht="14.45" customHeight="1" x14ac:dyDescent="0.25">
      <c r="A61" s="44"/>
      <c r="B61" s="45"/>
      <c r="C61" s="173" t="s">
        <v>156</v>
      </c>
      <c r="D61" s="173"/>
      <c r="E61" s="173"/>
      <c r="F61" s="173"/>
      <c r="G61" s="173"/>
      <c r="H61" s="45"/>
      <c r="I61" s="45"/>
      <c r="J61" s="46"/>
    </row>
    <row r="68" ht="27" customHeight="1" x14ac:dyDescent="0.25"/>
    <row r="72" ht="38.450000000000003" customHeight="1" x14ac:dyDescent="0.25"/>
  </sheetData>
  <sheetProtection algorithmName="SHA-512" hashValue="3928dyGFpCAgUaIpKGDYVPFw9Vh6yWoDlsmELsO1+nkkKw9d2GVOjp+8DxwMrcog9sdW1zNpewAX2UiNbpSxrg==" saltValue="FkzZOHmmrS9C/rWZN2AU2w==" spinCount="100000" sheet="1" formatCells="0" insertRows="0"/>
  <mergeCells count="122">
    <mergeCell ref="A58:B58"/>
    <mergeCell ref="C59:F59"/>
    <mergeCell ref="A60:B60"/>
    <mergeCell ref="C60:J60"/>
    <mergeCell ref="C61:G61"/>
    <mergeCell ref="E55:F55"/>
    <mergeCell ref="G55:H55"/>
    <mergeCell ref="A56:B56"/>
    <mergeCell ref="E57:F57"/>
    <mergeCell ref="G57:H57"/>
    <mergeCell ref="C56:J56"/>
    <mergeCell ref="C58:J58"/>
    <mergeCell ref="A52:B52"/>
    <mergeCell ref="C53:I53"/>
    <mergeCell ref="A54:B54"/>
    <mergeCell ref="F54:G54"/>
    <mergeCell ref="H54:J54"/>
    <mergeCell ref="A50:B50"/>
    <mergeCell ref="C50:D50"/>
    <mergeCell ref="E50:F50"/>
    <mergeCell ref="G50:J50"/>
    <mergeCell ref="C51:D51"/>
    <mergeCell ref="E51:F51"/>
    <mergeCell ref="G51:I51"/>
    <mergeCell ref="C52:J52"/>
    <mergeCell ref="C54:E54"/>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E26:F26"/>
    <mergeCell ref="G26:H26"/>
    <mergeCell ref="A27:B27"/>
    <mergeCell ref="C25:J25"/>
    <mergeCell ref="C27:J27"/>
    <mergeCell ref="E22:F22"/>
    <mergeCell ref="G22:H22"/>
    <mergeCell ref="A23:B23"/>
    <mergeCell ref="E24:F24"/>
    <mergeCell ref="G24:H24"/>
    <mergeCell ref="E20:F20"/>
    <mergeCell ref="G20:H20"/>
    <mergeCell ref="A21:B21"/>
    <mergeCell ref="E21:F21"/>
    <mergeCell ref="C21:D21"/>
    <mergeCell ref="G21:J21"/>
    <mergeCell ref="C23:J23"/>
    <mergeCell ref="A19:B19"/>
    <mergeCell ref="A15:B15"/>
    <mergeCell ref="E15:F15"/>
    <mergeCell ref="E16:F16"/>
    <mergeCell ref="G16:H16"/>
    <mergeCell ref="C15:D15"/>
    <mergeCell ref="H15:I15"/>
    <mergeCell ref="C17:D17"/>
    <mergeCell ref="C19:J19"/>
    <mergeCell ref="E14:F14"/>
    <mergeCell ref="G14:H14"/>
    <mergeCell ref="A10:I10"/>
    <mergeCell ref="A11:B11"/>
    <mergeCell ref="F11:G11"/>
    <mergeCell ref="E12:F12"/>
    <mergeCell ref="G12:H12"/>
    <mergeCell ref="A18:B18"/>
    <mergeCell ref="C18:D18"/>
    <mergeCell ref="E18:F18"/>
    <mergeCell ref="G18:H18"/>
    <mergeCell ref="A1:C1"/>
    <mergeCell ref="A2:J2"/>
    <mergeCell ref="A4:D4"/>
    <mergeCell ref="E4:F4"/>
    <mergeCell ref="H4:I4"/>
    <mergeCell ref="A5:J5"/>
    <mergeCell ref="A13:B13"/>
    <mergeCell ref="E13:F13"/>
    <mergeCell ref="G13:H13"/>
    <mergeCell ref="C11:D11"/>
    <mergeCell ref="H11:I11"/>
    <mergeCell ref="C13:D13"/>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0866141732283472" right="0.31496062992125984"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view="pageBreakPreview" topLeftCell="A35" zoomScaleNormal="100" zoomScaleSheetLayoutView="100" workbookViewId="0">
      <selection activeCell="I73" sqref="I73:I76"/>
    </sheetView>
  </sheetViews>
  <sheetFormatPr defaultColWidth="8.85546875" defaultRowHeight="12.75" x14ac:dyDescent="0.2"/>
  <cols>
    <col min="1" max="5" width="8.85546875" style="52"/>
    <col min="6" max="6" width="16.42578125" style="52" customWidth="1"/>
    <col min="7" max="7" width="8.85546875" style="52"/>
    <col min="8" max="8" width="11.140625" style="51" customWidth="1"/>
    <col min="9" max="9" width="13.28515625" style="51" customWidth="1"/>
    <col min="10" max="16384" width="8.85546875" style="52"/>
  </cols>
  <sheetData>
    <row r="1" spans="1:9" x14ac:dyDescent="0.2">
      <c r="A1" s="205" t="s">
        <v>1</v>
      </c>
      <c r="B1" s="206"/>
      <c r="C1" s="206"/>
      <c r="D1" s="206"/>
      <c r="E1" s="206"/>
      <c r="F1" s="206"/>
      <c r="G1" s="206"/>
      <c r="H1" s="206"/>
    </row>
    <row r="2" spans="1:9" x14ac:dyDescent="0.2">
      <c r="A2" s="207" t="s">
        <v>300</v>
      </c>
      <c r="B2" s="208"/>
      <c r="C2" s="208"/>
      <c r="D2" s="208"/>
      <c r="E2" s="208"/>
      <c r="F2" s="208"/>
      <c r="G2" s="208"/>
      <c r="H2" s="208"/>
    </row>
    <row r="3" spans="1:9" x14ac:dyDescent="0.2">
      <c r="A3" s="209" t="s">
        <v>172</v>
      </c>
      <c r="B3" s="210"/>
      <c r="C3" s="210"/>
      <c r="D3" s="210"/>
      <c r="E3" s="210"/>
      <c r="F3" s="210"/>
      <c r="G3" s="210"/>
      <c r="H3" s="210"/>
      <c r="I3" s="211"/>
    </row>
    <row r="4" spans="1:9" x14ac:dyDescent="0.2">
      <c r="A4" s="212" t="s">
        <v>298</v>
      </c>
      <c r="B4" s="213"/>
      <c r="C4" s="213"/>
      <c r="D4" s="213"/>
      <c r="E4" s="213"/>
      <c r="F4" s="213"/>
      <c r="G4" s="213"/>
      <c r="H4" s="213"/>
      <c r="I4" s="214"/>
    </row>
    <row r="5" spans="1:9" ht="45" x14ac:dyDescent="0.2">
      <c r="A5" s="215" t="s">
        <v>2</v>
      </c>
      <c r="B5" s="216"/>
      <c r="C5" s="216"/>
      <c r="D5" s="216"/>
      <c r="E5" s="216"/>
      <c r="F5" s="216"/>
      <c r="G5" s="88" t="s">
        <v>3</v>
      </c>
      <c r="H5" s="89" t="s">
        <v>113</v>
      </c>
      <c r="I5" s="89" t="s">
        <v>110</v>
      </c>
    </row>
    <row r="6" spans="1:9" x14ac:dyDescent="0.2">
      <c r="A6" s="203">
        <v>1</v>
      </c>
      <c r="B6" s="204"/>
      <c r="C6" s="204"/>
      <c r="D6" s="204"/>
      <c r="E6" s="204"/>
      <c r="F6" s="204"/>
      <c r="G6" s="90">
        <v>2</v>
      </c>
      <c r="H6" s="89">
        <v>3</v>
      </c>
      <c r="I6" s="89">
        <v>4</v>
      </c>
    </row>
    <row r="7" spans="1:9" x14ac:dyDescent="0.2">
      <c r="A7" s="186" t="s">
        <v>173</v>
      </c>
      <c r="B7" s="187"/>
      <c r="C7" s="187"/>
      <c r="D7" s="187"/>
      <c r="E7" s="187"/>
      <c r="F7" s="187"/>
      <c r="G7" s="187"/>
      <c r="H7" s="187"/>
      <c r="I7" s="187"/>
    </row>
    <row r="8" spans="1:9" x14ac:dyDescent="0.2">
      <c r="A8" s="200" t="s">
        <v>174</v>
      </c>
      <c r="B8" s="201"/>
      <c r="C8" s="201"/>
      <c r="D8" s="201"/>
      <c r="E8" s="201"/>
      <c r="F8" s="202"/>
      <c r="G8" s="98">
        <v>1</v>
      </c>
      <c r="H8" s="92">
        <v>297077657</v>
      </c>
      <c r="I8" s="92">
        <v>292336855</v>
      </c>
    </row>
    <row r="9" spans="1:9" ht="24.75" customHeight="1" x14ac:dyDescent="0.2">
      <c r="A9" s="191" t="s">
        <v>250</v>
      </c>
      <c r="B9" s="192"/>
      <c r="C9" s="192"/>
      <c r="D9" s="192"/>
      <c r="E9" s="192"/>
      <c r="F9" s="193"/>
      <c r="G9" s="99">
        <v>2</v>
      </c>
      <c r="H9" s="91">
        <f>H10+H11</f>
        <v>38969235</v>
      </c>
      <c r="I9" s="91">
        <f>I10+I11</f>
        <v>29665095</v>
      </c>
    </row>
    <row r="10" spans="1:9" x14ac:dyDescent="0.2">
      <c r="A10" s="188" t="s">
        <v>175</v>
      </c>
      <c r="B10" s="189"/>
      <c r="C10" s="189"/>
      <c r="D10" s="189"/>
      <c r="E10" s="189"/>
      <c r="F10" s="190"/>
      <c r="G10" s="98">
        <v>3</v>
      </c>
      <c r="H10" s="92">
        <v>38969235</v>
      </c>
      <c r="I10" s="92">
        <v>29665095</v>
      </c>
    </row>
    <row r="11" spans="1:9" x14ac:dyDescent="0.2">
      <c r="A11" s="188" t="s">
        <v>176</v>
      </c>
      <c r="B11" s="189"/>
      <c r="C11" s="189"/>
      <c r="D11" s="189"/>
      <c r="E11" s="189"/>
      <c r="F11" s="190"/>
      <c r="G11" s="98">
        <v>4</v>
      </c>
      <c r="H11" s="92">
        <v>0</v>
      </c>
      <c r="I11" s="92">
        <v>0</v>
      </c>
    </row>
    <row r="12" spans="1:9" x14ac:dyDescent="0.2">
      <c r="A12" s="191" t="s">
        <v>251</v>
      </c>
      <c r="B12" s="192"/>
      <c r="C12" s="192"/>
      <c r="D12" s="192"/>
      <c r="E12" s="192"/>
      <c r="F12" s="193"/>
      <c r="G12" s="99">
        <v>5</v>
      </c>
      <c r="H12" s="91">
        <f>+H13+H14</f>
        <v>17029105</v>
      </c>
      <c r="I12" s="91">
        <f>+I13+I14</f>
        <v>17307217</v>
      </c>
    </row>
    <row r="13" spans="1:9" x14ac:dyDescent="0.2">
      <c r="A13" s="188" t="s">
        <v>177</v>
      </c>
      <c r="B13" s="189"/>
      <c r="C13" s="189"/>
      <c r="D13" s="189"/>
      <c r="E13" s="189"/>
      <c r="F13" s="190"/>
      <c r="G13" s="98">
        <v>6</v>
      </c>
      <c r="H13" s="92">
        <v>7363671</v>
      </c>
      <c r="I13" s="92">
        <v>7201513</v>
      </c>
    </row>
    <row r="14" spans="1:9" x14ac:dyDescent="0.2">
      <c r="A14" s="188" t="s">
        <v>178</v>
      </c>
      <c r="B14" s="189"/>
      <c r="C14" s="189"/>
      <c r="D14" s="189"/>
      <c r="E14" s="189"/>
      <c r="F14" s="190"/>
      <c r="G14" s="98">
        <v>7</v>
      </c>
      <c r="H14" s="92">
        <v>9665434</v>
      </c>
      <c r="I14" s="92">
        <v>10105704</v>
      </c>
    </row>
    <row r="15" spans="1:9" x14ac:dyDescent="0.2">
      <c r="A15" s="188" t="s">
        <v>179</v>
      </c>
      <c r="B15" s="189"/>
      <c r="C15" s="189"/>
      <c r="D15" s="189"/>
      <c r="E15" s="189"/>
      <c r="F15" s="190"/>
      <c r="G15" s="98">
        <v>8</v>
      </c>
      <c r="H15" s="92">
        <v>390235011</v>
      </c>
      <c r="I15" s="92">
        <v>414459806</v>
      </c>
    </row>
    <row r="16" spans="1:9" ht="25.5" customHeight="1" x14ac:dyDescent="0.2">
      <c r="A16" s="191" t="s">
        <v>252</v>
      </c>
      <c r="B16" s="192"/>
      <c r="C16" s="192"/>
      <c r="D16" s="192"/>
      <c r="E16" s="192"/>
      <c r="F16" s="193"/>
      <c r="G16" s="99">
        <v>9</v>
      </c>
      <c r="H16" s="91">
        <f>+H17+H18</f>
        <v>70133849</v>
      </c>
      <c r="I16" s="91">
        <f>+I17+I18</f>
        <v>70024524</v>
      </c>
    </row>
    <row r="17" spans="1:9" x14ac:dyDescent="0.2">
      <c r="A17" s="188" t="s">
        <v>180</v>
      </c>
      <c r="B17" s="189"/>
      <c r="C17" s="189"/>
      <c r="D17" s="189"/>
      <c r="E17" s="189"/>
      <c r="F17" s="190"/>
      <c r="G17" s="98">
        <v>10</v>
      </c>
      <c r="H17" s="92">
        <v>61629348</v>
      </c>
      <c r="I17" s="92">
        <v>61556788</v>
      </c>
    </row>
    <row r="18" spans="1:9" x14ac:dyDescent="0.2">
      <c r="A18" s="188" t="s">
        <v>181</v>
      </c>
      <c r="B18" s="189"/>
      <c r="C18" s="189"/>
      <c r="D18" s="189"/>
      <c r="E18" s="189"/>
      <c r="F18" s="190"/>
      <c r="G18" s="98">
        <v>11</v>
      </c>
      <c r="H18" s="92">
        <v>8504501</v>
      </c>
      <c r="I18" s="92">
        <v>8467736</v>
      </c>
    </row>
    <row r="19" spans="1:9" x14ac:dyDescent="0.2">
      <c r="A19" s="188" t="s">
        <v>182</v>
      </c>
      <c r="B19" s="189"/>
      <c r="C19" s="189"/>
      <c r="D19" s="189"/>
      <c r="E19" s="189"/>
      <c r="F19" s="190"/>
      <c r="G19" s="98">
        <v>12</v>
      </c>
      <c r="H19" s="92">
        <v>1083436</v>
      </c>
      <c r="I19" s="92">
        <v>403253</v>
      </c>
    </row>
    <row r="20" spans="1:9" x14ac:dyDescent="0.2">
      <c r="A20" s="188" t="s">
        <v>183</v>
      </c>
      <c r="B20" s="189"/>
      <c r="C20" s="189"/>
      <c r="D20" s="189"/>
      <c r="E20" s="189"/>
      <c r="F20" s="190"/>
      <c r="G20" s="98">
        <v>13</v>
      </c>
      <c r="H20" s="92">
        <v>0</v>
      </c>
      <c r="I20" s="92">
        <v>0</v>
      </c>
    </row>
    <row r="21" spans="1:9" x14ac:dyDescent="0.2">
      <c r="A21" s="188" t="s">
        <v>184</v>
      </c>
      <c r="B21" s="189"/>
      <c r="C21" s="189"/>
      <c r="D21" s="189"/>
      <c r="E21" s="189"/>
      <c r="F21" s="190"/>
      <c r="G21" s="98">
        <v>14</v>
      </c>
      <c r="H21" s="92">
        <v>0</v>
      </c>
      <c r="I21" s="92">
        <v>0</v>
      </c>
    </row>
    <row r="22" spans="1:9" x14ac:dyDescent="0.2">
      <c r="A22" s="188" t="s">
        <v>19</v>
      </c>
      <c r="B22" s="189"/>
      <c r="C22" s="189"/>
      <c r="D22" s="189"/>
      <c r="E22" s="189"/>
      <c r="F22" s="190"/>
      <c r="G22" s="98">
        <v>15</v>
      </c>
      <c r="H22" s="92">
        <v>410499</v>
      </c>
      <c r="I22" s="92">
        <v>223642</v>
      </c>
    </row>
    <row r="23" spans="1:9" x14ac:dyDescent="0.2">
      <c r="A23" s="191" t="s">
        <v>253</v>
      </c>
      <c r="B23" s="192"/>
      <c r="C23" s="192"/>
      <c r="D23" s="192"/>
      <c r="E23" s="192"/>
      <c r="F23" s="193"/>
      <c r="G23" s="99">
        <v>16</v>
      </c>
      <c r="H23" s="91">
        <f>+H24+H25</f>
        <v>4362335</v>
      </c>
      <c r="I23" s="91">
        <f>+I24+I25</f>
        <v>4152802</v>
      </c>
    </row>
    <row r="24" spans="1:9" x14ac:dyDescent="0.2">
      <c r="A24" s="188" t="s">
        <v>185</v>
      </c>
      <c r="B24" s="189"/>
      <c r="C24" s="189"/>
      <c r="D24" s="189"/>
      <c r="E24" s="189"/>
      <c r="F24" s="190"/>
      <c r="G24" s="98">
        <v>17</v>
      </c>
      <c r="H24" s="92">
        <v>4362335</v>
      </c>
      <c r="I24" s="92">
        <v>4152802</v>
      </c>
    </row>
    <row r="25" spans="1:9" x14ac:dyDescent="0.2">
      <c r="A25" s="188" t="s">
        <v>186</v>
      </c>
      <c r="B25" s="189"/>
      <c r="C25" s="189"/>
      <c r="D25" s="189"/>
      <c r="E25" s="189"/>
      <c r="F25" s="190"/>
      <c r="G25" s="98">
        <v>18</v>
      </c>
      <c r="H25" s="92">
        <v>0</v>
      </c>
      <c r="I25" s="92">
        <v>0</v>
      </c>
    </row>
    <row r="26" spans="1:9" x14ac:dyDescent="0.2">
      <c r="A26" s="191" t="s">
        <v>254</v>
      </c>
      <c r="B26" s="192"/>
      <c r="C26" s="192"/>
      <c r="D26" s="192"/>
      <c r="E26" s="192"/>
      <c r="F26" s="193"/>
      <c r="G26" s="99">
        <v>19</v>
      </c>
      <c r="H26" s="91">
        <f>+H27+H28</f>
        <v>508805</v>
      </c>
      <c r="I26" s="91">
        <f>+I27+I28</f>
        <v>135891</v>
      </c>
    </row>
    <row r="27" spans="1:9" x14ac:dyDescent="0.2">
      <c r="A27" s="188" t="s">
        <v>187</v>
      </c>
      <c r="B27" s="189"/>
      <c r="C27" s="189"/>
      <c r="D27" s="189"/>
      <c r="E27" s="189"/>
      <c r="F27" s="190"/>
      <c r="G27" s="98">
        <v>20</v>
      </c>
      <c r="H27" s="92">
        <v>313549</v>
      </c>
      <c r="I27" s="92">
        <v>0</v>
      </c>
    </row>
    <row r="28" spans="1:9" x14ac:dyDescent="0.2">
      <c r="A28" s="188" t="s">
        <v>188</v>
      </c>
      <c r="B28" s="189"/>
      <c r="C28" s="189"/>
      <c r="D28" s="189"/>
      <c r="E28" s="189"/>
      <c r="F28" s="190"/>
      <c r="G28" s="98">
        <v>21</v>
      </c>
      <c r="H28" s="92">
        <v>195256</v>
      </c>
      <c r="I28" s="92">
        <v>135891</v>
      </c>
    </row>
    <row r="29" spans="1:9" x14ac:dyDescent="0.2">
      <c r="A29" s="188" t="s">
        <v>189</v>
      </c>
      <c r="B29" s="189"/>
      <c r="C29" s="189"/>
      <c r="D29" s="189"/>
      <c r="E29" s="189"/>
      <c r="F29" s="190"/>
      <c r="G29" s="98">
        <v>22</v>
      </c>
      <c r="H29" s="92">
        <v>724527</v>
      </c>
      <c r="I29" s="92">
        <v>1263691</v>
      </c>
    </row>
    <row r="30" spans="1:9" x14ac:dyDescent="0.2">
      <c r="A30" s="188" t="s">
        <v>190</v>
      </c>
      <c r="B30" s="189"/>
      <c r="C30" s="189"/>
      <c r="D30" s="189"/>
      <c r="E30" s="189"/>
      <c r="F30" s="190"/>
      <c r="G30" s="98">
        <v>23</v>
      </c>
      <c r="H30" s="92">
        <v>149431</v>
      </c>
      <c r="I30" s="92">
        <v>273991</v>
      </c>
    </row>
    <row r="31" spans="1:9" x14ac:dyDescent="0.2">
      <c r="A31" s="188" t="s">
        <v>191</v>
      </c>
      <c r="B31" s="189"/>
      <c r="C31" s="189"/>
      <c r="D31" s="189"/>
      <c r="E31" s="189"/>
      <c r="F31" s="190"/>
      <c r="G31" s="98">
        <v>24</v>
      </c>
      <c r="H31" s="92">
        <v>0</v>
      </c>
      <c r="I31" s="92">
        <v>0</v>
      </c>
    </row>
    <row r="32" spans="1:9" x14ac:dyDescent="0.2">
      <c r="A32" s="191" t="s">
        <v>255</v>
      </c>
      <c r="B32" s="192"/>
      <c r="C32" s="192"/>
      <c r="D32" s="192"/>
      <c r="E32" s="192"/>
      <c r="F32" s="193"/>
      <c r="G32" s="99">
        <v>25</v>
      </c>
      <c r="H32" s="91">
        <f>+H8+H9+H12+H15+H16+H19+H20+H21+H22+H23+H26+H29+H30+H31</f>
        <v>820683890</v>
      </c>
      <c r="I32" s="91">
        <f>+I8+I9+I12+I15+I16+I19+I20+I21+I22+I23+I26+I29+I30+I31</f>
        <v>830246767</v>
      </c>
    </row>
    <row r="33" spans="1:9" x14ac:dyDescent="0.2">
      <c r="A33" s="186" t="s">
        <v>192</v>
      </c>
      <c r="B33" s="187"/>
      <c r="C33" s="187"/>
      <c r="D33" s="187"/>
      <c r="E33" s="187"/>
      <c r="F33" s="187"/>
      <c r="G33" s="187"/>
      <c r="H33" s="187"/>
      <c r="I33" s="187"/>
    </row>
    <row r="34" spans="1:9" x14ac:dyDescent="0.2">
      <c r="A34" s="194" t="s">
        <v>257</v>
      </c>
      <c r="B34" s="195"/>
      <c r="C34" s="195"/>
      <c r="D34" s="195"/>
      <c r="E34" s="195"/>
      <c r="F34" s="196"/>
      <c r="G34" s="100">
        <v>26</v>
      </c>
      <c r="H34" s="91">
        <f>+H35+H36</f>
        <v>0</v>
      </c>
      <c r="I34" s="91">
        <f>+I35+I36</f>
        <v>0</v>
      </c>
    </row>
    <row r="35" spans="1:9" x14ac:dyDescent="0.2">
      <c r="A35" s="197" t="s">
        <v>177</v>
      </c>
      <c r="B35" s="198"/>
      <c r="C35" s="198"/>
      <c r="D35" s="198"/>
      <c r="E35" s="198"/>
      <c r="F35" s="199"/>
      <c r="G35" s="98">
        <v>27</v>
      </c>
      <c r="H35" s="93">
        <v>0</v>
      </c>
      <c r="I35" s="93">
        <v>0</v>
      </c>
    </row>
    <row r="36" spans="1:9" x14ac:dyDescent="0.2">
      <c r="A36" s="197" t="s">
        <v>193</v>
      </c>
      <c r="B36" s="198"/>
      <c r="C36" s="198"/>
      <c r="D36" s="198"/>
      <c r="E36" s="198"/>
      <c r="F36" s="199"/>
      <c r="G36" s="98">
        <v>28</v>
      </c>
      <c r="H36" s="93">
        <v>0</v>
      </c>
      <c r="I36" s="93">
        <v>0</v>
      </c>
    </row>
    <row r="37" spans="1:9" x14ac:dyDescent="0.2">
      <c r="A37" s="194" t="s">
        <v>258</v>
      </c>
      <c r="B37" s="195"/>
      <c r="C37" s="195"/>
      <c r="D37" s="195"/>
      <c r="E37" s="195"/>
      <c r="F37" s="196"/>
      <c r="G37" s="100">
        <v>29</v>
      </c>
      <c r="H37" s="91">
        <f>+H38+H41</f>
        <v>733584885</v>
      </c>
      <c r="I37" s="91">
        <f>+I38+I41</f>
        <v>739665942</v>
      </c>
    </row>
    <row r="38" spans="1:9" x14ac:dyDescent="0.2">
      <c r="A38" s="183" t="s">
        <v>259</v>
      </c>
      <c r="B38" s="184"/>
      <c r="C38" s="184"/>
      <c r="D38" s="184"/>
      <c r="E38" s="184"/>
      <c r="F38" s="185"/>
      <c r="G38" s="101">
        <v>30</v>
      </c>
      <c r="H38" s="91">
        <f>+H39+H40</f>
        <v>676307979</v>
      </c>
      <c r="I38" s="91">
        <f>+I39+I40</f>
        <v>679742548</v>
      </c>
    </row>
    <row r="39" spans="1:9" x14ac:dyDescent="0.2">
      <c r="A39" s="177" t="s">
        <v>194</v>
      </c>
      <c r="B39" s="178"/>
      <c r="C39" s="178"/>
      <c r="D39" s="178"/>
      <c r="E39" s="178"/>
      <c r="F39" s="179"/>
      <c r="G39" s="102">
        <v>31</v>
      </c>
      <c r="H39" s="94">
        <v>460077283</v>
      </c>
      <c r="I39" s="94">
        <v>458663937</v>
      </c>
    </row>
    <row r="40" spans="1:9" x14ac:dyDescent="0.2">
      <c r="A40" s="177" t="s">
        <v>195</v>
      </c>
      <c r="B40" s="178"/>
      <c r="C40" s="178"/>
      <c r="D40" s="178"/>
      <c r="E40" s="178"/>
      <c r="F40" s="179"/>
      <c r="G40" s="102">
        <v>32</v>
      </c>
      <c r="H40" s="94">
        <v>216230696</v>
      </c>
      <c r="I40" s="94">
        <v>221078611</v>
      </c>
    </row>
    <row r="41" spans="1:9" x14ac:dyDescent="0.2">
      <c r="A41" s="183" t="s">
        <v>260</v>
      </c>
      <c r="B41" s="184"/>
      <c r="C41" s="184"/>
      <c r="D41" s="184"/>
      <c r="E41" s="184"/>
      <c r="F41" s="185"/>
      <c r="G41" s="101">
        <v>33</v>
      </c>
      <c r="H41" s="91">
        <f>+H42+H43</f>
        <v>57276906</v>
      </c>
      <c r="I41" s="91">
        <f>+I42+I43</f>
        <v>59923394</v>
      </c>
    </row>
    <row r="42" spans="1:9" x14ac:dyDescent="0.2">
      <c r="A42" s="177" t="s">
        <v>196</v>
      </c>
      <c r="B42" s="178"/>
      <c r="C42" s="178"/>
      <c r="D42" s="178"/>
      <c r="E42" s="178"/>
      <c r="F42" s="179"/>
      <c r="G42" s="102">
        <v>34</v>
      </c>
      <c r="H42" s="94">
        <v>40660632</v>
      </c>
      <c r="I42" s="94">
        <v>28055285</v>
      </c>
    </row>
    <row r="43" spans="1:9" x14ac:dyDescent="0.2">
      <c r="A43" s="177" t="s">
        <v>197</v>
      </c>
      <c r="B43" s="178"/>
      <c r="C43" s="178"/>
      <c r="D43" s="178"/>
      <c r="E43" s="178"/>
      <c r="F43" s="179"/>
      <c r="G43" s="102">
        <v>35</v>
      </c>
      <c r="H43" s="94">
        <v>16616274</v>
      </c>
      <c r="I43" s="94">
        <v>31868109</v>
      </c>
    </row>
    <row r="44" spans="1:9" x14ac:dyDescent="0.2">
      <c r="A44" s="177" t="s">
        <v>198</v>
      </c>
      <c r="B44" s="178"/>
      <c r="C44" s="178"/>
      <c r="D44" s="178"/>
      <c r="E44" s="178"/>
      <c r="F44" s="179"/>
      <c r="G44" s="102">
        <v>36</v>
      </c>
      <c r="H44" s="94">
        <v>0</v>
      </c>
      <c r="I44" s="94">
        <v>0</v>
      </c>
    </row>
    <row r="45" spans="1:9" x14ac:dyDescent="0.2">
      <c r="A45" s="177" t="s">
        <v>199</v>
      </c>
      <c r="B45" s="178"/>
      <c r="C45" s="178"/>
      <c r="D45" s="178"/>
      <c r="E45" s="178"/>
      <c r="F45" s="179"/>
      <c r="G45" s="102">
        <v>37</v>
      </c>
      <c r="H45" s="94">
        <v>2923662</v>
      </c>
      <c r="I45" s="94">
        <v>2629390</v>
      </c>
    </row>
    <row r="46" spans="1:9" x14ac:dyDescent="0.2">
      <c r="A46" s="177" t="s">
        <v>200</v>
      </c>
      <c r="B46" s="178"/>
      <c r="C46" s="178"/>
      <c r="D46" s="178"/>
      <c r="E46" s="178"/>
      <c r="F46" s="179"/>
      <c r="G46" s="102">
        <v>38</v>
      </c>
      <c r="H46" s="94">
        <v>32162</v>
      </c>
      <c r="I46" s="94">
        <v>34510</v>
      </c>
    </row>
    <row r="47" spans="1:9" x14ac:dyDescent="0.2">
      <c r="A47" s="183" t="s">
        <v>261</v>
      </c>
      <c r="B47" s="184"/>
      <c r="C47" s="184"/>
      <c r="D47" s="184"/>
      <c r="E47" s="184"/>
      <c r="F47" s="185"/>
      <c r="G47" s="101">
        <v>39</v>
      </c>
      <c r="H47" s="91">
        <f>+H48+H49</f>
        <v>424804</v>
      </c>
      <c r="I47" s="91">
        <f>+I48+I49</f>
        <v>346987</v>
      </c>
    </row>
    <row r="48" spans="1:9" x14ac:dyDescent="0.2">
      <c r="A48" s="177" t="s">
        <v>201</v>
      </c>
      <c r="B48" s="178"/>
      <c r="C48" s="178"/>
      <c r="D48" s="178"/>
      <c r="E48" s="178"/>
      <c r="F48" s="179"/>
      <c r="G48" s="102">
        <v>40</v>
      </c>
      <c r="H48" s="94">
        <v>0</v>
      </c>
      <c r="I48" s="94">
        <v>0</v>
      </c>
    </row>
    <row r="49" spans="1:9" x14ac:dyDescent="0.2">
      <c r="A49" s="177" t="s">
        <v>202</v>
      </c>
      <c r="B49" s="178"/>
      <c r="C49" s="178"/>
      <c r="D49" s="178"/>
      <c r="E49" s="178"/>
      <c r="F49" s="179"/>
      <c r="G49" s="102">
        <v>41</v>
      </c>
      <c r="H49" s="94">
        <v>424804</v>
      </c>
      <c r="I49" s="94">
        <v>346987</v>
      </c>
    </row>
    <row r="50" spans="1:9" x14ac:dyDescent="0.2">
      <c r="A50" s="183" t="s">
        <v>262</v>
      </c>
      <c r="B50" s="184"/>
      <c r="C50" s="184"/>
      <c r="D50" s="184"/>
      <c r="E50" s="184"/>
      <c r="F50" s="185"/>
      <c r="G50" s="101">
        <v>42</v>
      </c>
      <c r="H50" s="91">
        <f>+H51+H52</f>
        <v>0</v>
      </c>
      <c r="I50" s="91">
        <f>+I51+I52</f>
        <v>182988</v>
      </c>
    </row>
    <row r="51" spans="1:9" x14ac:dyDescent="0.2">
      <c r="A51" s="177" t="s">
        <v>203</v>
      </c>
      <c r="B51" s="178"/>
      <c r="C51" s="178"/>
      <c r="D51" s="178"/>
      <c r="E51" s="178"/>
      <c r="F51" s="179"/>
      <c r="G51" s="102">
        <v>43</v>
      </c>
      <c r="H51" s="94">
        <v>0</v>
      </c>
      <c r="I51" s="94">
        <v>182988</v>
      </c>
    </row>
    <row r="52" spans="1:9" x14ac:dyDescent="0.2">
      <c r="A52" s="177" t="s">
        <v>204</v>
      </c>
      <c r="B52" s="178"/>
      <c r="C52" s="178"/>
      <c r="D52" s="178"/>
      <c r="E52" s="178"/>
      <c r="F52" s="179"/>
      <c r="G52" s="102">
        <v>44</v>
      </c>
      <c r="H52" s="94">
        <v>0</v>
      </c>
      <c r="I52" s="94">
        <v>0</v>
      </c>
    </row>
    <row r="53" spans="1:9" x14ac:dyDescent="0.2">
      <c r="A53" s="177" t="s">
        <v>205</v>
      </c>
      <c r="B53" s="178"/>
      <c r="C53" s="178"/>
      <c r="D53" s="178"/>
      <c r="E53" s="178"/>
      <c r="F53" s="179"/>
      <c r="G53" s="102">
        <v>45</v>
      </c>
      <c r="H53" s="94">
        <v>0</v>
      </c>
      <c r="I53" s="94">
        <v>0</v>
      </c>
    </row>
    <row r="54" spans="1:9" x14ac:dyDescent="0.2">
      <c r="A54" s="177" t="s">
        <v>206</v>
      </c>
      <c r="B54" s="178"/>
      <c r="C54" s="178"/>
      <c r="D54" s="178"/>
      <c r="E54" s="178"/>
      <c r="F54" s="179"/>
      <c r="G54" s="102">
        <v>46</v>
      </c>
      <c r="H54" s="94">
        <v>0</v>
      </c>
      <c r="I54" s="94">
        <v>0</v>
      </c>
    </row>
    <row r="55" spans="1:9" x14ac:dyDescent="0.2">
      <c r="A55" s="183" t="s">
        <v>263</v>
      </c>
      <c r="B55" s="184"/>
      <c r="C55" s="184"/>
      <c r="D55" s="184"/>
      <c r="E55" s="184"/>
      <c r="F55" s="185"/>
      <c r="G55" s="101">
        <v>47</v>
      </c>
      <c r="H55" s="91">
        <f>+H56+H57</f>
        <v>21608000</v>
      </c>
      <c r="I55" s="91">
        <f>+I56+I57</f>
        <v>21608000</v>
      </c>
    </row>
    <row r="56" spans="1:9" x14ac:dyDescent="0.2">
      <c r="A56" s="177" t="s">
        <v>207</v>
      </c>
      <c r="B56" s="178"/>
      <c r="C56" s="178"/>
      <c r="D56" s="178"/>
      <c r="E56" s="178"/>
      <c r="F56" s="179"/>
      <c r="G56" s="102">
        <v>48</v>
      </c>
      <c r="H56" s="94">
        <v>21608000</v>
      </c>
      <c r="I56" s="94">
        <v>21608000</v>
      </c>
    </row>
    <row r="57" spans="1:9" x14ac:dyDescent="0.2">
      <c r="A57" s="177" t="s">
        <v>208</v>
      </c>
      <c r="B57" s="178"/>
      <c r="C57" s="178"/>
      <c r="D57" s="178"/>
      <c r="E57" s="178"/>
      <c r="F57" s="179"/>
      <c r="G57" s="102">
        <v>49</v>
      </c>
      <c r="H57" s="94">
        <v>0</v>
      </c>
      <c r="I57" s="94">
        <v>0</v>
      </c>
    </row>
    <row r="58" spans="1:9" x14ac:dyDescent="0.2">
      <c r="A58" s="177" t="s">
        <v>77</v>
      </c>
      <c r="B58" s="178"/>
      <c r="C58" s="178"/>
      <c r="D58" s="178"/>
      <c r="E58" s="178"/>
      <c r="F58" s="179"/>
      <c r="G58" s="102">
        <v>50</v>
      </c>
      <c r="H58" s="94">
        <v>24035</v>
      </c>
      <c r="I58" s="94">
        <v>24035</v>
      </c>
    </row>
    <row r="59" spans="1:9" x14ac:dyDescent="0.2">
      <c r="A59" s="177" t="s">
        <v>163</v>
      </c>
      <c r="B59" s="178"/>
      <c r="C59" s="178"/>
      <c r="D59" s="178"/>
      <c r="E59" s="178"/>
      <c r="F59" s="179"/>
      <c r="G59" s="102">
        <v>51</v>
      </c>
      <c r="H59" s="94">
        <v>0</v>
      </c>
      <c r="I59" s="94">
        <v>0</v>
      </c>
    </row>
    <row r="60" spans="1:9" x14ac:dyDescent="0.2">
      <c r="A60" s="177" t="s">
        <v>209</v>
      </c>
      <c r="B60" s="178"/>
      <c r="C60" s="178"/>
      <c r="D60" s="178"/>
      <c r="E60" s="178"/>
      <c r="F60" s="179"/>
      <c r="G60" s="102">
        <v>52</v>
      </c>
      <c r="H60" s="94">
        <v>0</v>
      </c>
      <c r="I60" s="94">
        <v>0</v>
      </c>
    </row>
    <row r="61" spans="1:9" x14ac:dyDescent="0.2">
      <c r="A61" s="183" t="s">
        <v>264</v>
      </c>
      <c r="B61" s="184"/>
      <c r="C61" s="184"/>
      <c r="D61" s="184"/>
      <c r="E61" s="184"/>
      <c r="F61" s="185"/>
      <c r="G61" s="101">
        <v>53</v>
      </c>
      <c r="H61" s="91">
        <f>+H62+H63+H64+H65</f>
        <v>5011157</v>
      </c>
      <c r="I61" s="91">
        <f>+I62+I63+I64+I65</f>
        <v>5011157</v>
      </c>
    </row>
    <row r="62" spans="1:9" x14ac:dyDescent="0.2">
      <c r="A62" s="177" t="s">
        <v>210</v>
      </c>
      <c r="B62" s="178"/>
      <c r="C62" s="178"/>
      <c r="D62" s="178"/>
      <c r="E62" s="178"/>
      <c r="F62" s="179"/>
      <c r="G62" s="102">
        <v>54</v>
      </c>
      <c r="H62" s="94">
        <v>1295998</v>
      </c>
      <c r="I62" s="94">
        <v>1295998</v>
      </c>
    </row>
    <row r="63" spans="1:9" x14ac:dyDescent="0.2">
      <c r="A63" s="177" t="s">
        <v>211</v>
      </c>
      <c r="B63" s="178"/>
      <c r="C63" s="178"/>
      <c r="D63" s="178"/>
      <c r="E63" s="178"/>
      <c r="F63" s="179"/>
      <c r="G63" s="102">
        <v>55</v>
      </c>
      <c r="H63" s="94">
        <v>1464439</v>
      </c>
      <c r="I63" s="94">
        <v>1464439</v>
      </c>
    </row>
    <row r="64" spans="1:9" x14ac:dyDescent="0.2">
      <c r="A64" s="177" t="s">
        <v>212</v>
      </c>
      <c r="B64" s="178"/>
      <c r="C64" s="178"/>
      <c r="D64" s="178"/>
      <c r="E64" s="178"/>
      <c r="F64" s="179"/>
      <c r="G64" s="102">
        <v>56</v>
      </c>
      <c r="H64" s="94">
        <v>0</v>
      </c>
      <c r="I64" s="94">
        <v>0</v>
      </c>
    </row>
    <row r="65" spans="1:9" x14ac:dyDescent="0.2">
      <c r="A65" s="177" t="s">
        <v>213</v>
      </c>
      <c r="B65" s="178"/>
      <c r="C65" s="178"/>
      <c r="D65" s="178"/>
      <c r="E65" s="178"/>
      <c r="F65" s="179"/>
      <c r="G65" s="102">
        <v>57</v>
      </c>
      <c r="H65" s="94">
        <v>2250720</v>
      </c>
      <c r="I65" s="94">
        <v>2250720</v>
      </c>
    </row>
    <row r="66" spans="1:9" x14ac:dyDescent="0.2">
      <c r="A66" s="177" t="s">
        <v>81</v>
      </c>
      <c r="B66" s="178"/>
      <c r="C66" s="178"/>
      <c r="D66" s="178"/>
      <c r="E66" s="178"/>
      <c r="F66" s="179"/>
      <c r="G66" s="102">
        <v>58</v>
      </c>
      <c r="H66" s="94">
        <v>0</v>
      </c>
      <c r="I66" s="94">
        <v>0</v>
      </c>
    </row>
    <row r="67" spans="1:9" x14ac:dyDescent="0.2">
      <c r="A67" s="177" t="s">
        <v>79</v>
      </c>
      <c r="B67" s="178"/>
      <c r="C67" s="178"/>
      <c r="D67" s="178"/>
      <c r="E67" s="178"/>
      <c r="F67" s="179"/>
      <c r="G67" s="102">
        <v>59</v>
      </c>
      <c r="H67" s="94">
        <v>-6604</v>
      </c>
      <c r="I67" s="94">
        <v>-34844</v>
      </c>
    </row>
    <row r="68" spans="1:9" x14ac:dyDescent="0.2">
      <c r="A68" s="177" t="s">
        <v>80</v>
      </c>
      <c r="B68" s="178"/>
      <c r="C68" s="178"/>
      <c r="D68" s="178"/>
      <c r="E68" s="178"/>
      <c r="F68" s="179"/>
      <c r="G68" s="102">
        <v>60</v>
      </c>
      <c r="H68" s="94">
        <v>46010709</v>
      </c>
      <c r="I68" s="94">
        <v>54565789</v>
      </c>
    </row>
    <row r="69" spans="1:9" x14ac:dyDescent="0.2">
      <c r="A69" s="180" t="s">
        <v>214</v>
      </c>
      <c r="B69" s="181"/>
      <c r="C69" s="181"/>
      <c r="D69" s="181"/>
      <c r="E69" s="181"/>
      <c r="F69" s="182"/>
      <c r="G69" s="102">
        <v>61</v>
      </c>
      <c r="H69" s="94">
        <v>11071080</v>
      </c>
      <c r="I69" s="94">
        <v>6212813</v>
      </c>
    </row>
    <row r="70" spans="1:9" x14ac:dyDescent="0.2">
      <c r="A70" s="180" t="s">
        <v>215</v>
      </c>
      <c r="B70" s="181"/>
      <c r="C70" s="181"/>
      <c r="D70" s="181"/>
      <c r="E70" s="181"/>
      <c r="F70" s="182"/>
      <c r="G70" s="102">
        <v>62</v>
      </c>
      <c r="H70" s="94">
        <v>0</v>
      </c>
      <c r="I70" s="94">
        <v>0</v>
      </c>
    </row>
    <row r="71" spans="1:9" x14ac:dyDescent="0.2">
      <c r="A71" s="183" t="s">
        <v>265</v>
      </c>
      <c r="B71" s="184"/>
      <c r="C71" s="184"/>
      <c r="D71" s="184"/>
      <c r="E71" s="184"/>
      <c r="F71" s="185"/>
      <c r="G71" s="101">
        <v>63</v>
      </c>
      <c r="H71" s="91">
        <f>+H34+H37+H44+H45+H46+H47+H50+H53+H54+H55+H58+H59+H60+H61+H66+H67+H68+H69+H70</f>
        <v>820683890</v>
      </c>
      <c r="I71" s="91">
        <f>+I34+I37+I44+I45+I46+I47+I50+I53+I54+I55+I58+I59+I60+I61+I66+I67+I68+I69+I70</f>
        <v>830246767</v>
      </c>
    </row>
    <row r="72" spans="1:9" x14ac:dyDescent="0.2">
      <c r="A72" s="186" t="s">
        <v>216</v>
      </c>
      <c r="B72" s="187"/>
      <c r="C72" s="187"/>
      <c r="D72" s="187"/>
      <c r="E72" s="187"/>
      <c r="F72" s="187"/>
      <c r="G72" s="187"/>
      <c r="H72" s="187"/>
      <c r="I72" s="187"/>
    </row>
    <row r="73" spans="1:9" x14ac:dyDescent="0.2">
      <c r="A73" s="177" t="s">
        <v>217</v>
      </c>
      <c r="B73" s="178"/>
      <c r="C73" s="178"/>
      <c r="D73" s="178"/>
      <c r="E73" s="178"/>
      <c r="F73" s="179"/>
      <c r="G73" s="102">
        <v>64</v>
      </c>
      <c r="H73" s="94">
        <v>38996477</v>
      </c>
      <c r="I73" s="94">
        <v>47883222</v>
      </c>
    </row>
    <row r="74" spans="1:9" x14ac:dyDescent="0.2">
      <c r="A74" s="177" t="s">
        <v>218</v>
      </c>
      <c r="B74" s="178"/>
      <c r="C74" s="178"/>
      <c r="D74" s="178"/>
      <c r="E74" s="178"/>
      <c r="F74" s="179"/>
      <c r="G74" s="102">
        <v>65</v>
      </c>
      <c r="H74" s="94">
        <v>20178326</v>
      </c>
      <c r="I74" s="94">
        <v>28334271</v>
      </c>
    </row>
    <row r="75" spans="1:9" x14ac:dyDescent="0.2">
      <c r="A75" s="177" t="s">
        <v>219</v>
      </c>
      <c r="B75" s="178"/>
      <c r="C75" s="178"/>
      <c r="D75" s="178"/>
      <c r="E75" s="178"/>
      <c r="F75" s="179"/>
      <c r="G75" s="102">
        <v>66</v>
      </c>
      <c r="H75" s="94">
        <v>33181</v>
      </c>
      <c r="I75" s="94">
        <v>33181</v>
      </c>
    </row>
    <row r="76" spans="1:9" x14ac:dyDescent="0.2">
      <c r="A76" s="183" t="s">
        <v>256</v>
      </c>
      <c r="B76" s="184"/>
      <c r="C76" s="184"/>
      <c r="D76" s="184"/>
      <c r="E76" s="184"/>
      <c r="F76" s="185"/>
      <c r="G76" s="101">
        <v>67</v>
      </c>
      <c r="H76" s="91">
        <f>+H73+H74+H75</f>
        <v>59207984</v>
      </c>
      <c r="I76" s="91">
        <f>+I73+I74+I75</f>
        <v>76250674</v>
      </c>
    </row>
  </sheetData>
  <sheetProtection algorithmName="SHA-512" hashValue="cyfomdp79vFc83jcq5PT3M4BW7AaIbgpHRpbynbCgd6zUY1FpdkF9WkV1Pu0Alp2xnTzZSELP7WX2YtVuxb2EA==" saltValue="yzIQ7FHDxMx+lqZOFtFvQQ==" spinCount="100000" sheet="1" objects="1" scenarios="1"/>
  <mergeCells count="76">
    <mergeCell ref="A6:F6"/>
    <mergeCell ref="A1:H1"/>
    <mergeCell ref="A2:H2"/>
    <mergeCell ref="A3:I3"/>
    <mergeCell ref="A4:I4"/>
    <mergeCell ref="A5:F5"/>
    <mergeCell ref="A17:F17"/>
    <mergeCell ref="A7:I7"/>
    <mergeCell ref="A8:F8"/>
    <mergeCell ref="A9:F9"/>
    <mergeCell ref="A10:F10"/>
    <mergeCell ref="A11:F11"/>
    <mergeCell ref="A12:F12"/>
    <mergeCell ref="A13:F13"/>
    <mergeCell ref="A14:F14"/>
    <mergeCell ref="A15:F15"/>
    <mergeCell ref="A16:F16"/>
    <mergeCell ref="A29:F29"/>
    <mergeCell ref="A18:F18"/>
    <mergeCell ref="A19:F19"/>
    <mergeCell ref="A20:F20"/>
    <mergeCell ref="A21:F21"/>
    <mergeCell ref="A22:F22"/>
    <mergeCell ref="A23:F23"/>
    <mergeCell ref="A24:F24"/>
    <mergeCell ref="A25:F25"/>
    <mergeCell ref="A26:F26"/>
    <mergeCell ref="A27:F27"/>
    <mergeCell ref="A28:F28"/>
    <mergeCell ref="A41:F41"/>
    <mergeCell ref="A30:F30"/>
    <mergeCell ref="A31:F31"/>
    <mergeCell ref="A32:F32"/>
    <mergeCell ref="A34:F34"/>
    <mergeCell ref="A35:F35"/>
    <mergeCell ref="A36:F36"/>
    <mergeCell ref="A37:F37"/>
    <mergeCell ref="A38:F38"/>
    <mergeCell ref="A39:F39"/>
    <mergeCell ref="A33:I33"/>
    <mergeCell ref="A40:F40"/>
    <mergeCell ref="A53:F53"/>
    <mergeCell ref="A42:F42"/>
    <mergeCell ref="A43:F43"/>
    <mergeCell ref="A44:F44"/>
    <mergeCell ref="A45:F45"/>
    <mergeCell ref="A46:F46"/>
    <mergeCell ref="A47:F47"/>
    <mergeCell ref="A48:F48"/>
    <mergeCell ref="A49:F49"/>
    <mergeCell ref="A50:F50"/>
    <mergeCell ref="A51:F51"/>
    <mergeCell ref="A52:F52"/>
    <mergeCell ref="A65:F65"/>
    <mergeCell ref="A54:F54"/>
    <mergeCell ref="A55:F55"/>
    <mergeCell ref="A56:F56"/>
    <mergeCell ref="A57:F57"/>
    <mergeCell ref="A58:F58"/>
    <mergeCell ref="A59:F59"/>
    <mergeCell ref="A60:F60"/>
    <mergeCell ref="A61:F61"/>
    <mergeCell ref="A62:F62"/>
    <mergeCell ref="A64:F64"/>
    <mergeCell ref="A63:F63"/>
    <mergeCell ref="A71:F71"/>
    <mergeCell ref="A73:F73"/>
    <mergeCell ref="A74:F74"/>
    <mergeCell ref="A75:F75"/>
    <mergeCell ref="A76:F76"/>
    <mergeCell ref="A72:I72"/>
    <mergeCell ref="A66:F66"/>
    <mergeCell ref="A67:F67"/>
    <mergeCell ref="A68:F68"/>
    <mergeCell ref="A69:F69"/>
    <mergeCell ref="A70:F70"/>
  </mergeCells>
  <dataValidations count="5">
    <dataValidation type="whole" operator="notEqual" allowBlank="1" showInputMessage="1" showErrorMessage="1" errorTitle="Pogrešan unos" error="Mogu se unijeti samo cjelobrojne vrijednosti." sqref="JC65358:JD65359 SY65358:SZ65359 ACU65358:ACV65359 AMQ65358:AMR65359 AWM65358:AWN65359 BGI65358:BGJ65359 BQE65358:BQF65359 CAA65358:CAB65359 CJW65358:CJX65359 CTS65358:CTT65359 DDO65358:DDP65359 DNK65358:DNL65359 DXG65358:DXH65359 EHC65358:EHD65359 EQY65358:EQZ65359 FAU65358:FAV65359 FKQ65358:FKR65359 FUM65358:FUN65359 GEI65358:GEJ65359 GOE65358:GOF65359 GYA65358:GYB65359 HHW65358:HHX65359 HRS65358:HRT65359 IBO65358:IBP65359 ILK65358:ILL65359 IVG65358:IVH65359 JFC65358:JFD65359 JOY65358:JOZ65359 JYU65358:JYV65359 KIQ65358:KIR65359 KSM65358:KSN65359 LCI65358:LCJ65359 LME65358:LMF65359 LWA65358:LWB65359 MFW65358:MFX65359 MPS65358:MPT65359 MZO65358:MZP65359 NJK65358:NJL65359 NTG65358:NTH65359 ODC65358:ODD65359 OMY65358:OMZ65359 OWU65358:OWV65359 PGQ65358:PGR65359 PQM65358:PQN65359 QAI65358:QAJ65359 QKE65358:QKF65359 QUA65358:QUB65359 RDW65358:RDX65359 RNS65358:RNT65359 RXO65358:RXP65359 SHK65358:SHL65359 SRG65358:SRH65359 TBC65358:TBD65359 TKY65358:TKZ65359 TUU65358:TUV65359 UEQ65358:UER65359 UOM65358:UON65359 UYI65358:UYJ65359 VIE65358:VIF65359 VSA65358:VSB65359 WBW65358:WBX65359 WLS65358:WLT65359 WVO65358:WVP65359 JC130894:JD130895 SY130894:SZ130895 ACU130894:ACV130895 AMQ130894:AMR130895 AWM130894:AWN130895 BGI130894:BGJ130895 BQE130894:BQF130895 CAA130894:CAB130895 CJW130894:CJX130895 CTS130894:CTT130895 DDO130894:DDP130895 DNK130894:DNL130895 DXG130894:DXH130895 EHC130894:EHD130895 EQY130894:EQZ130895 FAU130894:FAV130895 FKQ130894:FKR130895 FUM130894:FUN130895 GEI130894:GEJ130895 GOE130894:GOF130895 GYA130894:GYB130895 HHW130894:HHX130895 HRS130894:HRT130895 IBO130894:IBP130895 ILK130894:ILL130895 IVG130894:IVH130895 JFC130894:JFD130895 JOY130894:JOZ130895 JYU130894:JYV130895 KIQ130894:KIR130895 KSM130894:KSN130895 LCI130894:LCJ130895 LME130894:LMF130895 LWA130894:LWB130895 MFW130894:MFX130895 MPS130894:MPT130895 MZO130894:MZP130895 NJK130894:NJL130895 NTG130894:NTH130895 ODC130894:ODD130895 OMY130894:OMZ130895 OWU130894:OWV130895 PGQ130894:PGR130895 PQM130894:PQN130895 QAI130894:QAJ130895 QKE130894:QKF130895 QUA130894:QUB130895 RDW130894:RDX130895 RNS130894:RNT130895 RXO130894:RXP130895 SHK130894:SHL130895 SRG130894:SRH130895 TBC130894:TBD130895 TKY130894:TKZ130895 TUU130894:TUV130895 UEQ130894:UER130895 UOM130894:UON130895 UYI130894:UYJ130895 VIE130894:VIF130895 VSA130894:VSB130895 WBW130894:WBX130895 WLS130894:WLT130895 WVO130894:WVP130895 JC196430:JD196431 SY196430:SZ196431 ACU196430:ACV196431 AMQ196430:AMR196431 AWM196430:AWN196431 BGI196430:BGJ196431 BQE196430:BQF196431 CAA196430:CAB196431 CJW196430:CJX196431 CTS196430:CTT196431 DDO196430:DDP196431 DNK196430:DNL196431 DXG196430:DXH196431 EHC196430:EHD196431 EQY196430:EQZ196431 FAU196430:FAV196431 FKQ196430:FKR196431 FUM196430:FUN196431 GEI196430:GEJ196431 GOE196430:GOF196431 GYA196430:GYB196431 HHW196430:HHX196431 HRS196430:HRT196431 IBO196430:IBP196431 ILK196430:ILL196431 IVG196430:IVH196431 JFC196430:JFD196431 JOY196430:JOZ196431 JYU196430:JYV196431 KIQ196430:KIR196431 KSM196430:KSN196431 LCI196430:LCJ196431 LME196430:LMF196431 LWA196430:LWB196431 MFW196430:MFX196431 MPS196430:MPT196431 MZO196430:MZP196431 NJK196430:NJL196431 NTG196430:NTH196431 ODC196430:ODD196431 OMY196430:OMZ196431 OWU196430:OWV196431 PGQ196430:PGR196431 PQM196430:PQN196431 QAI196430:QAJ196431 QKE196430:QKF196431 QUA196430:QUB196431 RDW196430:RDX196431 RNS196430:RNT196431 RXO196430:RXP196431 SHK196430:SHL196431 SRG196430:SRH196431 TBC196430:TBD196431 TKY196430:TKZ196431 TUU196430:TUV196431 UEQ196430:UER196431 UOM196430:UON196431 UYI196430:UYJ196431 VIE196430:VIF196431 VSA196430:VSB196431 WBW196430:WBX196431 WLS196430:WLT196431 WVO196430:WVP196431 JC261966:JD261967 SY261966:SZ261967 ACU261966:ACV261967 AMQ261966:AMR261967 AWM261966:AWN261967 BGI261966:BGJ261967 BQE261966:BQF261967 CAA261966:CAB261967 CJW261966:CJX261967 CTS261966:CTT261967 DDO261966:DDP261967 DNK261966:DNL261967 DXG261966:DXH261967 EHC261966:EHD261967 EQY261966:EQZ261967 FAU261966:FAV261967 FKQ261966:FKR261967 FUM261966:FUN261967 GEI261966:GEJ261967 GOE261966:GOF261967 GYA261966:GYB261967 HHW261966:HHX261967 HRS261966:HRT261967 IBO261966:IBP261967 ILK261966:ILL261967 IVG261966:IVH261967 JFC261966:JFD261967 JOY261966:JOZ261967 JYU261966:JYV261967 KIQ261966:KIR261967 KSM261966:KSN261967 LCI261966:LCJ261967 LME261966:LMF261967 LWA261966:LWB261967 MFW261966:MFX261967 MPS261966:MPT261967 MZO261966:MZP261967 NJK261966:NJL261967 NTG261966:NTH261967 ODC261966:ODD261967 OMY261966:OMZ261967 OWU261966:OWV261967 PGQ261966:PGR261967 PQM261966:PQN261967 QAI261966:QAJ261967 QKE261966:QKF261967 QUA261966:QUB261967 RDW261966:RDX261967 RNS261966:RNT261967 RXO261966:RXP261967 SHK261966:SHL261967 SRG261966:SRH261967 TBC261966:TBD261967 TKY261966:TKZ261967 TUU261966:TUV261967 UEQ261966:UER261967 UOM261966:UON261967 UYI261966:UYJ261967 VIE261966:VIF261967 VSA261966:VSB261967 WBW261966:WBX261967 WLS261966:WLT261967 WVO261966:WVP261967 JC327502:JD327503 SY327502:SZ327503 ACU327502:ACV327503 AMQ327502:AMR327503 AWM327502:AWN327503 BGI327502:BGJ327503 BQE327502:BQF327503 CAA327502:CAB327503 CJW327502:CJX327503 CTS327502:CTT327503 DDO327502:DDP327503 DNK327502:DNL327503 DXG327502:DXH327503 EHC327502:EHD327503 EQY327502:EQZ327503 FAU327502:FAV327503 FKQ327502:FKR327503 FUM327502:FUN327503 GEI327502:GEJ327503 GOE327502:GOF327503 GYA327502:GYB327503 HHW327502:HHX327503 HRS327502:HRT327503 IBO327502:IBP327503 ILK327502:ILL327503 IVG327502:IVH327503 JFC327502:JFD327503 JOY327502:JOZ327503 JYU327502:JYV327503 KIQ327502:KIR327503 KSM327502:KSN327503 LCI327502:LCJ327503 LME327502:LMF327503 LWA327502:LWB327503 MFW327502:MFX327503 MPS327502:MPT327503 MZO327502:MZP327503 NJK327502:NJL327503 NTG327502:NTH327503 ODC327502:ODD327503 OMY327502:OMZ327503 OWU327502:OWV327503 PGQ327502:PGR327503 PQM327502:PQN327503 QAI327502:QAJ327503 QKE327502:QKF327503 QUA327502:QUB327503 RDW327502:RDX327503 RNS327502:RNT327503 RXO327502:RXP327503 SHK327502:SHL327503 SRG327502:SRH327503 TBC327502:TBD327503 TKY327502:TKZ327503 TUU327502:TUV327503 UEQ327502:UER327503 UOM327502:UON327503 UYI327502:UYJ327503 VIE327502:VIF327503 VSA327502:VSB327503 WBW327502:WBX327503 WLS327502:WLT327503 WVO327502:WVP327503 JC393038:JD393039 SY393038:SZ393039 ACU393038:ACV393039 AMQ393038:AMR393039 AWM393038:AWN393039 BGI393038:BGJ393039 BQE393038:BQF393039 CAA393038:CAB393039 CJW393038:CJX393039 CTS393038:CTT393039 DDO393038:DDP393039 DNK393038:DNL393039 DXG393038:DXH393039 EHC393038:EHD393039 EQY393038:EQZ393039 FAU393038:FAV393039 FKQ393038:FKR393039 FUM393038:FUN393039 GEI393038:GEJ393039 GOE393038:GOF393039 GYA393038:GYB393039 HHW393038:HHX393039 HRS393038:HRT393039 IBO393038:IBP393039 ILK393038:ILL393039 IVG393038:IVH393039 JFC393038:JFD393039 JOY393038:JOZ393039 JYU393038:JYV393039 KIQ393038:KIR393039 KSM393038:KSN393039 LCI393038:LCJ393039 LME393038:LMF393039 LWA393038:LWB393039 MFW393038:MFX393039 MPS393038:MPT393039 MZO393038:MZP393039 NJK393038:NJL393039 NTG393038:NTH393039 ODC393038:ODD393039 OMY393038:OMZ393039 OWU393038:OWV393039 PGQ393038:PGR393039 PQM393038:PQN393039 QAI393038:QAJ393039 QKE393038:QKF393039 QUA393038:QUB393039 RDW393038:RDX393039 RNS393038:RNT393039 RXO393038:RXP393039 SHK393038:SHL393039 SRG393038:SRH393039 TBC393038:TBD393039 TKY393038:TKZ393039 TUU393038:TUV393039 UEQ393038:UER393039 UOM393038:UON393039 UYI393038:UYJ393039 VIE393038:VIF393039 VSA393038:VSB393039 WBW393038:WBX393039 WLS393038:WLT393039 WVO393038:WVP393039 JC458574:JD458575 SY458574:SZ458575 ACU458574:ACV458575 AMQ458574:AMR458575 AWM458574:AWN458575 BGI458574:BGJ458575 BQE458574:BQF458575 CAA458574:CAB458575 CJW458574:CJX458575 CTS458574:CTT458575 DDO458574:DDP458575 DNK458574:DNL458575 DXG458574:DXH458575 EHC458574:EHD458575 EQY458574:EQZ458575 FAU458574:FAV458575 FKQ458574:FKR458575 FUM458574:FUN458575 GEI458574:GEJ458575 GOE458574:GOF458575 GYA458574:GYB458575 HHW458574:HHX458575 HRS458574:HRT458575 IBO458574:IBP458575 ILK458574:ILL458575 IVG458574:IVH458575 JFC458574:JFD458575 JOY458574:JOZ458575 JYU458574:JYV458575 KIQ458574:KIR458575 KSM458574:KSN458575 LCI458574:LCJ458575 LME458574:LMF458575 LWA458574:LWB458575 MFW458574:MFX458575 MPS458574:MPT458575 MZO458574:MZP458575 NJK458574:NJL458575 NTG458574:NTH458575 ODC458574:ODD458575 OMY458574:OMZ458575 OWU458574:OWV458575 PGQ458574:PGR458575 PQM458574:PQN458575 QAI458574:QAJ458575 QKE458574:QKF458575 QUA458574:QUB458575 RDW458574:RDX458575 RNS458574:RNT458575 RXO458574:RXP458575 SHK458574:SHL458575 SRG458574:SRH458575 TBC458574:TBD458575 TKY458574:TKZ458575 TUU458574:TUV458575 UEQ458574:UER458575 UOM458574:UON458575 UYI458574:UYJ458575 VIE458574:VIF458575 VSA458574:VSB458575 WBW458574:WBX458575 WLS458574:WLT458575 WVO458574:WVP458575 JC524110:JD524111 SY524110:SZ524111 ACU524110:ACV524111 AMQ524110:AMR524111 AWM524110:AWN524111 BGI524110:BGJ524111 BQE524110:BQF524111 CAA524110:CAB524111 CJW524110:CJX524111 CTS524110:CTT524111 DDO524110:DDP524111 DNK524110:DNL524111 DXG524110:DXH524111 EHC524110:EHD524111 EQY524110:EQZ524111 FAU524110:FAV524111 FKQ524110:FKR524111 FUM524110:FUN524111 GEI524110:GEJ524111 GOE524110:GOF524111 GYA524110:GYB524111 HHW524110:HHX524111 HRS524110:HRT524111 IBO524110:IBP524111 ILK524110:ILL524111 IVG524110:IVH524111 JFC524110:JFD524111 JOY524110:JOZ524111 JYU524110:JYV524111 KIQ524110:KIR524111 KSM524110:KSN524111 LCI524110:LCJ524111 LME524110:LMF524111 LWA524110:LWB524111 MFW524110:MFX524111 MPS524110:MPT524111 MZO524110:MZP524111 NJK524110:NJL524111 NTG524110:NTH524111 ODC524110:ODD524111 OMY524110:OMZ524111 OWU524110:OWV524111 PGQ524110:PGR524111 PQM524110:PQN524111 QAI524110:QAJ524111 QKE524110:QKF524111 QUA524110:QUB524111 RDW524110:RDX524111 RNS524110:RNT524111 RXO524110:RXP524111 SHK524110:SHL524111 SRG524110:SRH524111 TBC524110:TBD524111 TKY524110:TKZ524111 TUU524110:TUV524111 UEQ524110:UER524111 UOM524110:UON524111 UYI524110:UYJ524111 VIE524110:VIF524111 VSA524110:VSB524111 WBW524110:WBX524111 WLS524110:WLT524111 WVO524110:WVP524111 JC589646:JD589647 SY589646:SZ589647 ACU589646:ACV589647 AMQ589646:AMR589647 AWM589646:AWN589647 BGI589646:BGJ589647 BQE589646:BQF589647 CAA589646:CAB589647 CJW589646:CJX589647 CTS589646:CTT589647 DDO589646:DDP589647 DNK589646:DNL589647 DXG589646:DXH589647 EHC589646:EHD589647 EQY589646:EQZ589647 FAU589646:FAV589647 FKQ589646:FKR589647 FUM589646:FUN589647 GEI589646:GEJ589647 GOE589646:GOF589647 GYA589646:GYB589647 HHW589646:HHX589647 HRS589646:HRT589647 IBO589646:IBP589647 ILK589646:ILL589647 IVG589646:IVH589647 JFC589646:JFD589647 JOY589646:JOZ589647 JYU589646:JYV589647 KIQ589646:KIR589647 KSM589646:KSN589647 LCI589646:LCJ589647 LME589646:LMF589647 LWA589646:LWB589647 MFW589646:MFX589647 MPS589646:MPT589647 MZO589646:MZP589647 NJK589646:NJL589647 NTG589646:NTH589647 ODC589646:ODD589647 OMY589646:OMZ589647 OWU589646:OWV589647 PGQ589646:PGR589647 PQM589646:PQN589647 QAI589646:QAJ589647 QKE589646:QKF589647 QUA589646:QUB589647 RDW589646:RDX589647 RNS589646:RNT589647 RXO589646:RXP589647 SHK589646:SHL589647 SRG589646:SRH589647 TBC589646:TBD589647 TKY589646:TKZ589647 TUU589646:TUV589647 UEQ589646:UER589647 UOM589646:UON589647 UYI589646:UYJ589647 VIE589646:VIF589647 VSA589646:VSB589647 WBW589646:WBX589647 WLS589646:WLT589647 WVO589646:WVP589647 JC655182:JD655183 SY655182:SZ655183 ACU655182:ACV655183 AMQ655182:AMR655183 AWM655182:AWN655183 BGI655182:BGJ655183 BQE655182:BQF655183 CAA655182:CAB655183 CJW655182:CJX655183 CTS655182:CTT655183 DDO655182:DDP655183 DNK655182:DNL655183 DXG655182:DXH655183 EHC655182:EHD655183 EQY655182:EQZ655183 FAU655182:FAV655183 FKQ655182:FKR655183 FUM655182:FUN655183 GEI655182:GEJ655183 GOE655182:GOF655183 GYA655182:GYB655183 HHW655182:HHX655183 HRS655182:HRT655183 IBO655182:IBP655183 ILK655182:ILL655183 IVG655182:IVH655183 JFC655182:JFD655183 JOY655182:JOZ655183 JYU655182:JYV655183 KIQ655182:KIR655183 KSM655182:KSN655183 LCI655182:LCJ655183 LME655182:LMF655183 LWA655182:LWB655183 MFW655182:MFX655183 MPS655182:MPT655183 MZO655182:MZP655183 NJK655182:NJL655183 NTG655182:NTH655183 ODC655182:ODD655183 OMY655182:OMZ655183 OWU655182:OWV655183 PGQ655182:PGR655183 PQM655182:PQN655183 QAI655182:QAJ655183 QKE655182:QKF655183 QUA655182:QUB655183 RDW655182:RDX655183 RNS655182:RNT655183 RXO655182:RXP655183 SHK655182:SHL655183 SRG655182:SRH655183 TBC655182:TBD655183 TKY655182:TKZ655183 TUU655182:TUV655183 UEQ655182:UER655183 UOM655182:UON655183 UYI655182:UYJ655183 VIE655182:VIF655183 VSA655182:VSB655183 WBW655182:WBX655183 WLS655182:WLT655183 WVO655182:WVP655183 JC720718:JD720719 SY720718:SZ720719 ACU720718:ACV720719 AMQ720718:AMR720719 AWM720718:AWN720719 BGI720718:BGJ720719 BQE720718:BQF720719 CAA720718:CAB720719 CJW720718:CJX720719 CTS720718:CTT720719 DDO720718:DDP720719 DNK720718:DNL720719 DXG720718:DXH720719 EHC720718:EHD720719 EQY720718:EQZ720719 FAU720718:FAV720719 FKQ720718:FKR720719 FUM720718:FUN720719 GEI720718:GEJ720719 GOE720718:GOF720719 GYA720718:GYB720719 HHW720718:HHX720719 HRS720718:HRT720719 IBO720718:IBP720719 ILK720718:ILL720719 IVG720718:IVH720719 JFC720718:JFD720719 JOY720718:JOZ720719 JYU720718:JYV720719 KIQ720718:KIR720719 KSM720718:KSN720719 LCI720718:LCJ720719 LME720718:LMF720719 LWA720718:LWB720719 MFW720718:MFX720719 MPS720718:MPT720719 MZO720718:MZP720719 NJK720718:NJL720719 NTG720718:NTH720719 ODC720718:ODD720719 OMY720718:OMZ720719 OWU720718:OWV720719 PGQ720718:PGR720719 PQM720718:PQN720719 QAI720718:QAJ720719 QKE720718:QKF720719 QUA720718:QUB720719 RDW720718:RDX720719 RNS720718:RNT720719 RXO720718:RXP720719 SHK720718:SHL720719 SRG720718:SRH720719 TBC720718:TBD720719 TKY720718:TKZ720719 TUU720718:TUV720719 UEQ720718:UER720719 UOM720718:UON720719 UYI720718:UYJ720719 VIE720718:VIF720719 VSA720718:VSB720719 WBW720718:WBX720719 WLS720718:WLT720719 WVO720718:WVP720719 JC786254:JD786255 SY786254:SZ786255 ACU786254:ACV786255 AMQ786254:AMR786255 AWM786254:AWN786255 BGI786254:BGJ786255 BQE786254:BQF786255 CAA786254:CAB786255 CJW786254:CJX786255 CTS786254:CTT786255 DDO786254:DDP786255 DNK786254:DNL786255 DXG786254:DXH786255 EHC786254:EHD786255 EQY786254:EQZ786255 FAU786254:FAV786255 FKQ786254:FKR786255 FUM786254:FUN786255 GEI786254:GEJ786255 GOE786254:GOF786255 GYA786254:GYB786255 HHW786254:HHX786255 HRS786254:HRT786255 IBO786254:IBP786255 ILK786254:ILL786255 IVG786254:IVH786255 JFC786254:JFD786255 JOY786254:JOZ786255 JYU786254:JYV786255 KIQ786254:KIR786255 KSM786254:KSN786255 LCI786254:LCJ786255 LME786254:LMF786255 LWA786254:LWB786255 MFW786254:MFX786255 MPS786254:MPT786255 MZO786254:MZP786255 NJK786254:NJL786255 NTG786254:NTH786255 ODC786254:ODD786255 OMY786254:OMZ786255 OWU786254:OWV786255 PGQ786254:PGR786255 PQM786254:PQN786255 QAI786254:QAJ786255 QKE786254:QKF786255 QUA786254:QUB786255 RDW786254:RDX786255 RNS786254:RNT786255 RXO786254:RXP786255 SHK786254:SHL786255 SRG786254:SRH786255 TBC786254:TBD786255 TKY786254:TKZ786255 TUU786254:TUV786255 UEQ786254:UER786255 UOM786254:UON786255 UYI786254:UYJ786255 VIE786254:VIF786255 VSA786254:VSB786255 WBW786254:WBX786255 WLS786254:WLT786255 WVO786254:WVP786255 JC851790:JD851791 SY851790:SZ851791 ACU851790:ACV851791 AMQ851790:AMR851791 AWM851790:AWN851791 BGI851790:BGJ851791 BQE851790:BQF851791 CAA851790:CAB851791 CJW851790:CJX851791 CTS851790:CTT851791 DDO851790:DDP851791 DNK851790:DNL851791 DXG851790:DXH851791 EHC851790:EHD851791 EQY851790:EQZ851791 FAU851790:FAV851791 FKQ851790:FKR851791 FUM851790:FUN851791 GEI851790:GEJ851791 GOE851790:GOF851791 GYA851790:GYB851791 HHW851790:HHX851791 HRS851790:HRT851791 IBO851790:IBP851791 ILK851790:ILL851791 IVG851790:IVH851791 JFC851790:JFD851791 JOY851790:JOZ851791 JYU851790:JYV851791 KIQ851790:KIR851791 KSM851790:KSN851791 LCI851790:LCJ851791 LME851790:LMF851791 LWA851790:LWB851791 MFW851790:MFX851791 MPS851790:MPT851791 MZO851790:MZP851791 NJK851790:NJL851791 NTG851790:NTH851791 ODC851790:ODD851791 OMY851790:OMZ851791 OWU851790:OWV851791 PGQ851790:PGR851791 PQM851790:PQN851791 QAI851790:QAJ851791 QKE851790:QKF851791 QUA851790:QUB851791 RDW851790:RDX851791 RNS851790:RNT851791 RXO851790:RXP851791 SHK851790:SHL851791 SRG851790:SRH851791 TBC851790:TBD851791 TKY851790:TKZ851791 TUU851790:TUV851791 UEQ851790:UER851791 UOM851790:UON851791 UYI851790:UYJ851791 VIE851790:VIF851791 VSA851790:VSB851791 WBW851790:WBX851791 WLS851790:WLT851791 WVO851790:WVP851791 JC917326:JD917327 SY917326:SZ917327 ACU917326:ACV917327 AMQ917326:AMR917327 AWM917326:AWN917327 BGI917326:BGJ917327 BQE917326:BQF917327 CAA917326:CAB917327 CJW917326:CJX917327 CTS917326:CTT917327 DDO917326:DDP917327 DNK917326:DNL917327 DXG917326:DXH917327 EHC917326:EHD917327 EQY917326:EQZ917327 FAU917326:FAV917327 FKQ917326:FKR917327 FUM917326:FUN917327 GEI917326:GEJ917327 GOE917326:GOF917327 GYA917326:GYB917327 HHW917326:HHX917327 HRS917326:HRT917327 IBO917326:IBP917327 ILK917326:ILL917327 IVG917326:IVH917327 JFC917326:JFD917327 JOY917326:JOZ917327 JYU917326:JYV917327 KIQ917326:KIR917327 KSM917326:KSN917327 LCI917326:LCJ917327 LME917326:LMF917327 LWA917326:LWB917327 MFW917326:MFX917327 MPS917326:MPT917327 MZO917326:MZP917327 NJK917326:NJL917327 NTG917326:NTH917327 ODC917326:ODD917327 OMY917326:OMZ917327 OWU917326:OWV917327 PGQ917326:PGR917327 PQM917326:PQN917327 QAI917326:QAJ917327 QKE917326:QKF917327 QUA917326:QUB917327 RDW917326:RDX917327 RNS917326:RNT917327 RXO917326:RXP917327 SHK917326:SHL917327 SRG917326:SRH917327 TBC917326:TBD917327 TKY917326:TKZ917327 TUU917326:TUV917327 UEQ917326:UER917327 UOM917326:UON917327 UYI917326:UYJ917327 VIE917326:VIF917327 VSA917326:VSB917327 WBW917326:WBX917327 WLS917326:WLT917327 WVO917326:WVP917327 JC982862:JD982863 SY982862:SZ982863 ACU982862:ACV982863 AMQ982862:AMR982863 AWM982862:AWN982863 BGI982862:BGJ982863 BQE982862:BQF982863 CAA982862:CAB982863 CJW982862:CJX982863 CTS982862:CTT982863 DDO982862:DDP982863 DNK982862:DNL982863 DXG982862:DXH982863 EHC982862:EHD982863 EQY982862:EQZ982863 FAU982862:FAV982863 FKQ982862:FKR982863 FUM982862:FUN982863 GEI982862:GEJ982863 GOE982862:GOF982863 GYA982862:GYB982863 HHW982862:HHX982863 HRS982862:HRT982863 IBO982862:IBP982863 ILK982862:ILL982863 IVG982862:IVH982863 JFC982862:JFD982863 JOY982862:JOZ982863 JYU982862:JYV982863 KIQ982862:KIR982863 KSM982862:KSN982863 LCI982862:LCJ982863 LME982862:LMF982863 LWA982862:LWB982863 MFW982862:MFX982863 MPS982862:MPT982863 MZO982862:MZP982863 NJK982862:NJL982863 NTG982862:NTH982863 ODC982862:ODD982863 OMY982862:OMZ982863 OWU982862:OWV982863 PGQ982862:PGR982863 PQM982862:PQN982863 QAI982862:QAJ982863 QKE982862:QKF982863 QUA982862:QUB982863 RDW982862:RDX982863 RNS982862:RNT982863 RXO982862:RXP982863 SHK982862:SHL982863 SRG982862:SRH982863 TBC982862:TBD982863 TKY982862:TKZ982863 TUU982862:TUV982863 UEQ982862:UER982863 UOM982862:UON982863 UYI982862:UYJ982863 VIE982862:VIF982863 VSA982862:VSB982863 WBW982862:WBX982863 WLS982862:WLT982863 WVO982862:WVP982863 JC65325:JD65325 SY65325:SZ65325 ACU65325:ACV65325 AMQ65325:AMR65325 AWM65325:AWN65325 BGI65325:BGJ65325 BQE65325:BQF65325 CAA65325:CAB65325 CJW65325:CJX65325 CTS65325:CTT65325 DDO65325:DDP65325 DNK65325:DNL65325 DXG65325:DXH65325 EHC65325:EHD65325 EQY65325:EQZ65325 FAU65325:FAV65325 FKQ65325:FKR65325 FUM65325:FUN65325 GEI65325:GEJ65325 GOE65325:GOF65325 GYA65325:GYB65325 HHW65325:HHX65325 HRS65325:HRT65325 IBO65325:IBP65325 ILK65325:ILL65325 IVG65325:IVH65325 JFC65325:JFD65325 JOY65325:JOZ65325 JYU65325:JYV65325 KIQ65325:KIR65325 KSM65325:KSN65325 LCI65325:LCJ65325 LME65325:LMF65325 LWA65325:LWB65325 MFW65325:MFX65325 MPS65325:MPT65325 MZO65325:MZP65325 NJK65325:NJL65325 NTG65325:NTH65325 ODC65325:ODD65325 OMY65325:OMZ65325 OWU65325:OWV65325 PGQ65325:PGR65325 PQM65325:PQN65325 QAI65325:QAJ65325 QKE65325:QKF65325 QUA65325:QUB65325 RDW65325:RDX65325 RNS65325:RNT65325 RXO65325:RXP65325 SHK65325:SHL65325 SRG65325:SRH65325 TBC65325:TBD65325 TKY65325:TKZ65325 TUU65325:TUV65325 UEQ65325:UER65325 UOM65325:UON65325 UYI65325:UYJ65325 VIE65325:VIF65325 VSA65325:VSB65325 WBW65325:WBX65325 WLS65325:WLT65325 WVO65325:WVP65325 JC130861:JD130861 SY130861:SZ130861 ACU130861:ACV130861 AMQ130861:AMR130861 AWM130861:AWN130861 BGI130861:BGJ130861 BQE130861:BQF130861 CAA130861:CAB130861 CJW130861:CJX130861 CTS130861:CTT130861 DDO130861:DDP130861 DNK130861:DNL130861 DXG130861:DXH130861 EHC130861:EHD130861 EQY130861:EQZ130861 FAU130861:FAV130861 FKQ130861:FKR130861 FUM130861:FUN130861 GEI130861:GEJ130861 GOE130861:GOF130861 GYA130861:GYB130861 HHW130861:HHX130861 HRS130861:HRT130861 IBO130861:IBP130861 ILK130861:ILL130861 IVG130861:IVH130861 JFC130861:JFD130861 JOY130861:JOZ130861 JYU130861:JYV130861 KIQ130861:KIR130861 KSM130861:KSN130861 LCI130861:LCJ130861 LME130861:LMF130861 LWA130861:LWB130861 MFW130861:MFX130861 MPS130861:MPT130861 MZO130861:MZP130861 NJK130861:NJL130861 NTG130861:NTH130861 ODC130861:ODD130861 OMY130861:OMZ130861 OWU130861:OWV130861 PGQ130861:PGR130861 PQM130861:PQN130861 QAI130861:QAJ130861 QKE130861:QKF130861 QUA130861:QUB130861 RDW130861:RDX130861 RNS130861:RNT130861 RXO130861:RXP130861 SHK130861:SHL130861 SRG130861:SRH130861 TBC130861:TBD130861 TKY130861:TKZ130861 TUU130861:TUV130861 UEQ130861:UER130861 UOM130861:UON130861 UYI130861:UYJ130861 VIE130861:VIF130861 VSA130861:VSB130861 WBW130861:WBX130861 WLS130861:WLT130861 WVO130861:WVP130861 JC196397:JD196397 SY196397:SZ196397 ACU196397:ACV196397 AMQ196397:AMR196397 AWM196397:AWN196397 BGI196397:BGJ196397 BQE196397:BQF196397 CAA196397:CAB196397 CJW196397:CJX196397 CTS196397:CTT196397 DDO196397:DDP196397 DNK196397:DNL196397 DXG196397:DXH196397 EHC196397:EHD196397 EQY196397:EQZ196397 FAU196397:FAV196397 FKQ196397:FKR196397 FUM196397:FUN196397 GEI196397:GEJ196397 GOE196397:GOF196397 GYA196397:GYB196397 HHW196397:HHX196397 HRS196397:HRT196397 IBO196397:IBP196397 ILK196397:ILL196397 IVG196397:IVH196397 JFC196397:JFD196397 JOY196397:JOZ196397 JYU196397:JYV196397 KIQ196397:KIR196397 KSM196397:KSN196397 LCI196397:LCJ196397 LME196397:LMF196397 LWA196397:LWB196397 MFW196397:MFX196397 MPS196397:MPT196397 MZO196397:MZP196397 NJK196397:NJL196397 NTG196397:NTH196397 ODC196397:ODD196397 OMY196397:OMZ196397 OWU196397:OWV196397 PGQ196397:PGR196397 PQM196397:PQN196397 QAI196397:QAJ196397 QKE196397:QKF196397 QUA196397:QUB196397 RDW196397:RDX196397 RNS196397:RNT196397 RXO196397:RXP196397 SHK196397:SHL196397 SRG196397:SRH196397 TBC196397:TBD196397 TKY196397:TKZ196397 TUU196397:TUV196397 UEQ196397:UER196397 UOM196397:UON196397 UYI196397:UYJ196397 VIE196397:VIF196397 VSA196397:VSB196397 WBW196397:WBX196397 WLS196397:WLT196397 WVO196397:WVP196397 JC261933:JD261933 SY261933:SZ261933 ACU261933:ACV261933 AMQ261933:AMR261933 AWM261933:AWN261933 BGI261933:BGJ261933 BQE261933:BQF261933 CAA261933:CAB261933 CJW261933:CJX261933 CTS261933:CTT261933 DDO261933:DDP261933 DNK261933:DNL261933 DXG261933:DXH261933 EHC261933:EHD261933 EQY261933:EQZ261933 FAU261933:FAV261933 FKQ261933:FKR261933 FUM261933:FUN261933 GEI261933:GEJ261933 GOE261933:GOF261933 GYA261933:GYB261933 HHW261933:HHX261933 HRS261933:HRT261933 IBO261933:IBP261933 ILK261933:ILL261933 IVG261933:IVH261933 JFC261933:JFD261933 JOY261933:JOZ261933 JYU261933:JYV261933 KIQ261933:KIR261933 KSM261933:KSN261933 LCI261933:LCJ261933 LME261933:LMF261933 LWA261933:LWB261933 MFW261933:MFX261933 MPS261933:MPT261933 MZO261933:MZP261933 NJK261933:NJL261933 NTG261933:NTH261933 ODC261933:ODD261933 OMY261933:OMZ261933 OWU261933:OWV261933 PGQ261933:PGR261933 PQM261933:PQN261933 QAI261933:QAJ261933 QKE261933:QKF261933 QUA261933:QUB261933 RDW261933:RDX261933 RNS261933:RNT261933 RXO261933:RXP261933 SHK261933:SHL261933 SRG261933:SRH261933 TBC261933:TBD261933 TKY261933:TKZ261933 TUU261933:TUV261933 UEQ261933:UER261933 UOM261933:UON261933 UYI261933:UYJ261933 VIE261933:VIF261933 VSA261933:VSB261933 WBW261933:WBX261933 WLS261933:WLT261933 WVO261933:WVP261933 JC327469:JD327469 SY327469:SZ327469 ACU327469:ACV327469 AMQ327469:AMR327469 AWM327469:AWN327469 BGI327469:BGJ327469 BQE327469:BQF327469 CAA327469:CAB327469 CJW327469:CJX327469 CTS327469:CTT327469 DDO327469:DDP327469 DNK327469:DNL327469 DXG327469:DXH327469 EHC327469:EHD327469 EQY327469:EQZ327469 FAU327469:FAV327469 FKQ327469:FKR327469 FUM327469:FUN327469 GEI327469:GEJ327469 GOE327469:GOF327469 GYA327469:GYB327469 HHW327469:HHX327469 HRS327469:HRT327469 IBO327469:IBP327469 ILK327469:ILL327469 IVG327469:IVH327469 JFC327469:JFD327469 JOY327469:JOZ327469 JYU327469:JYV327469 KIQ327469:KIR327469 KSM327469:KSN327469 LCI327469:LCJ327469 LME327469:LMF327469 LWA327469:LWB327469 MFW327469:MFX327469 MPS327469:MPT327469 MZO327469:MZP327469 NJK327469:NJL327469 NTG327469:NTH327469 ODC327469:ODD327469 OMY327469:OMZ327469 OWU327469:OWV327469 PGQ327469:PGR327469 PQM327469:PQN327469 QAI327469:QAJ327469 QKE327469:QKF327469 QUA327469:QUB327469 RDW327469:RDX327469 RNS327469:RNT327469 RXO327469:RXP327469 SHK327469:SHL327469 SRG327469:SRH327469 TBC327469:TBD327469 TKY327469:TKZ327469 TUU327469:TUV327469 UEQ327469:UER327469 UOM327469:UON327469 UYI327469:UYJ327469 VIE327469:VIF327469 VSA327469:VSB327469 WBW327469:WBX327469 WLS327469:WLT327469 WVO327469:WVP327469 JC393005:JD393005 SY393005:SZ393005 ACU393005:ACV393005 AMQ393005:AMR393005 AWM393005:AWN393005 BGI393005:BGJ393005 BQE393005:BQF393005 CAA393005:CAB393005 CJW393005:CJX393005 CTS393005:CTT393005 DDO393005:DDP393005 DNK393005:DNL393005 DXG393005:DXH393005 EHC393005:EHD393005 EQY393005:EQZ393005 FAU393005:FAV393005 FKQ393005:FKR393005 FUM393005:FUN393005 GEI393005:GEJ393005 GOE393005:GOF393005 GYA393005:GYB393005 HHW393005:HHX393005 HRS393005:HRT393005 IBO393005:IBP393005 ILK393005:ILL393005 IVG393005:IVH393005 JFC393005:JFD393005 JOY393005:JOZ393005 JYU393005:JYV393005 KIQ393005:KIR393005 KSM393005:KSN393005 LCI393005:LCJ393005 LME393005:LMF393005 LWA393005:LWB393005 MFW393005:MFX393005 MPS393005:MPT393005 MZO393005:MZP393005 NJK393005:NJL393005 NTG393005:NTH393005 ODC393005:ODD393005 OMY393005:OMZ393005 OWU393005:OWV393005 PGQ393005:PGR393005 PQM393005:PQN393005 QAI393005:QAJ393005 QKE393005:QKF393005 QUA393005:QUB393005 RDW393005:RDX393005 RNS393005:RNT393005 RXO393005:RXP393005 SHK393005:SHL393005 SRG393005:SRH393005 TBC393005:TBD393005 TKY393005:TKZ393005 TUU393005:TUV393005 UEQ393005:UER393005 UOM393005:UON393005 UYI393005:UYJ393005 VIE393005:VIF393005 VSA393005:VSB393005 WBW393005:WBX393005 WLS393005:WLT393005 WVO393005:WVP393005 JC458541:JD458541 SY458541:SZ458541 ACU458541:ACV458541 AMQ458541:AMR458541 AWM458541:AWN458541 BGI458541:BGJ458541 BQE458541:BQF458541 CAA458541:CAB458541 CJW458541:CJX458541 CTS458541:CTT458541 DDO458541:DDP458541 DNK458541:DNL458541 DXG458541:DXH458541 EHC458541:EHD458541 EQY458541:EQZ458541 FAU458541:FAV458541 FKQ458541:FKR458541 FUM458541:FUN458541 GEI458541:GEJ458541 GOE458541:GOF458541 GYA458541:GYB458541 HHW458541:HHX458541 HRS458541:HRT458541 IBO458541:IBP458541 ILK458541:ILL458541 IVG458541:IVH458541 JFC458541:JFD458541 JOY458541:JOZ458541 JYU458541:JYV458541 KIQ458541:KIR458541 KSM458541:KSN458541 LCI458541:LCJ458541 LME458541:LMF458541 LWA458541:LWB458541 MFW458541:MFX458541 MPS458541:MPT458541 MZO458541:MZP458541 NJK458541:NJL458541 NTG458541:NTH458541 ODC458541:ODD458541 OMY458541:OMZ458541 OWU458541:OWV458541 PGQ458541:PGR458541 PQM458541:PQN458541 QAI458541:QAJ458541 QKE458541:QKF458541 QUA458541:QUB458541 RDW458541:RDX458541 RNS458541:RNT458541 RXO458541:RXP458541 SHK458541:SHL458541 SRG458541:SRH458541 TBC458541:TBD458541 TKY458541:TKZ458541 TUU458541:TUV458541 UEQ458541:UER458541 UOM458541:UON458541 UYI458541:UYJ458541 VIE458541:VIF458541 VSA458541:VSB458541 WBW458541:WBX458541 WLS458541:WLT458541 WVO458541:WVP458541 JC524077:JD524077 SY524077:SZ524077 ACU524077:ACV524077 AMQ524077:AMR524077 AWM524077:AWN524077 BGI524077:BGJ524077 BQE524077:BQF524077 CAA524077:CAB524077 CJW524077:CJX524077 CTS524077:CTT524077 DDO524077:DDP524077 DNK524077:DNL524077 DXG524077:DXH524077 EHC524077:EHD524077 EQY524077:EQZ524077 FAU524077:FAV524077 FKQ524077:FKR524077 FUM524077:FUN524077 GEI524077:GEJ524077 GOE524077:GOF524077 GYA524077:GYB524077 HHW524077:HHX524077 HRS524077:HRT524077 IBO524077:IBP524077 ILK524077:ILL524077 IVG524077:IVH524077 JFC524077:JFD524077 JOY524077:JOZ524077 JYU524077:JYV524077 KIQ524077:KIR524077 KSM524077:KSN524077 LCI524077:LCJ524077 LME524077:LMF524077 LWA524077:LWB524077 MFW524077:MFX524077 MPS524077:MPT524077 MZO524077:MZP524077 NJK524077:NJL524077 NTG524077:NTH524077 ODC524077:ODD524077 OMY524077:OMZ524077 OWU524077:OWV524077 PGQ524077:PGR524077 PQM524077:PQN524077 QAI524077:QAJ524077 QKE524077:QKF524077 QUA524077:QUB524077 RDW524077:RDX524077 RNS524077:RNT524077 RXO524077:RXP524077 SHK524077:SHL524077 SRG524077:SRH524077 TBC524077:TBD524077 TKY524077:TKZ524077 TUU524077:TUV524077 UEQ524077:UER524077 UOM524077:UON524077 UYI524077:UYJ524077 VIE524077:VIF524077 VSA524077:VSB524077 WBW524077:WBX524077 WLS524077:WLT524077 WVO524077:WVP524077 JC589613:JD589613 SY589613:SZ589613 ACU589613:ACV589613 AMQ589613:AMR589613 AWM589613:AWN589613 BGI589613:BGJ589613 BQE589613:BQF589613 CAA589613:CAB589613 CJW589613:CJX589613 CTS589613:CTT589613 DDO589613:DDP589613 DNK589613:DNL589613 DXG589613:DXH589613 EHC589613:EHD589613 EQY589613:EQZ589613 FAU589613:FAV589613 FKQ589613:FKR589613 FUM589613:FUN589613 GEI589613:GEJ589613 GOE589613:GOF589613 GYA589613:GYB589613 HHW589613:HHX589613 HRS589613:HRT589613 IBO589613:IBP589613 ILK589613:ILL589613 IVG589613:IVH589613 JFC589613:JFD589613 JOY589613:JOZ589613 JYU589613:JYV589613 KIQ589613:KIR589613 KSM589613:KSN589613 LCI589613:LCJ589613 LME589613:LMF589613 LWA589613:LWB589613 MFW589613:MFX589613 MPS589613:MPT589613 MZO589613:MZP589613 NJK589613:NJL589613 NTG589613:NTH589613 ODC589613:ODD589613 OMY589613:OMZ589613 OWU589613:OWV589613 PGQ589613:PGR589613 PQM589613:PQN589613 QAI589613:QAJ589613 QKE589613:QKF589613 QUA589613:QUB589613 RDW589613:RDX589613 RNS589613:RNT589613 RXO589613:RXP589613 SHK589613:SHL589613 SRG589613:SRH589613 TBC589613:TBD589613 TKY589613:TKZ589613 TUU589613:TUV589613 UEQ589613:UER589613 UOM589613:UON589613 UYI589613:UYJ589613 VIE589613:VIF589613 VSA589613:VSB589613 WBW589613:WBX589613 WLS589613:WLT589613 WVO589613:WVP589613 JC655149:JD655149 SY655149:SZ655149 ACU655149:ACV655149 AMQ655149:AMR655149 AWM655149:AWN655149 BGI655149:BGJ655149 BQE655149:BQF655149 CAA655149:CAB655149 CJW655149:CJX655149 CTS655149:CTT655149 DDO655149:DDP655149 DNK655149:DNL655149 DXG655149:DXH655149 EHC655149:EHD655149 EQY655149:EQZ655149 FAU655149:FAV655149 FKQ655149:FKR655149 FUM655149:FUN655149 GEI655149:GEJ655149 GOE655149:GOF655149 GYA655149:GYB655149 HHW655149:HHX655149 HRS655149:HRT655149 IBO655149:IBP655149 ILK655149:ILL655149 IVG655149:IVH655149 JFC655149:JFD655149 JOY655149:JOZ655149 JYU655149:JYV655149 KIQ655149:KIR655149 KSM655149:KSN655149 LCI655149:LCJ655149 LME655149:LMF655149 LWA655149:LWB655149 MFW655149:MFX655149 MPS655149:MPT655149 MZO655149:MZP655149 NJK655149:NJL655149 NTG655149:NTH655149 ODC655149:ODD655149 OMY655149:OMZ655149 OWU655149:OWV655149 PGQ655149:PGR655149 PQM655149:PQN655149 QAI655149:QAJ655149 QKE655149:QKF655149 QUA655149:QUB655149 RDW655149:RDX655149 RNS655149:RNT655149 RXO655149:RXP655149 SHK655149:SHL655149 SRG655149:SRH655149 TBC655149:TBD655149 TKY655149:TKZ655149 TUU655149:TUV655149 UEQ655149:UER655149 UOM655149:UON655149 UYI655149:UYJ655149 VIE655149:VIF655149 VSA655149:VSB655149 WBW655149:WBX655149 WLS655149:WLT655149 WVO655149:WVP655149 JC720685:JD720685 SY720685:SZ720685 ACU720685:ACV720685 AMQ720685:AMR720685 AWM720685:AWN720685 BGI720685:BGJ720685 BQE720685:BQF720685 CAA720685:CAB720685 CJW720685:CJX720685 CTS720685:CTT720685 DDO720685:DDP720685 DNK720685:DNL720685 DXG720685:DXH720685 EHC720685:EHD720685 EQY720685:EQZ720685 FAU720685:FAV720685 FKQ720685:FKR720685 FUM720685:FUN720685 GEI720685:GEJ720685 GOE720685:GOF720685 GYA720685:GYB720685 HHW720685:HHX720685 HRS720685:HRT720685 IBO720685:IBP720685 ILK720685:ILL720685 IVG720685:IVH720685 JFC720685:JFD720685 JOY720685:JOZ720685 JYU720685:JYV720685 KIQ720685:KIR720685 KSM720685:KSN720685 LCI720685:LCJ720685 LME720685:LMF720685 LWA720685:LWB720685 MFW720685:MFX720685 MPS720685:MPT720685 MZO720685:MZP720685 NJK720685:NJL720685 NTG720685:NTH720685 ODC720685:ODD720685 OMY720685:OMZ720685 OWU720685:OWV720685 PGQ720685:PGR720685 PQM720685:PQN720685 QAI720685:QAJ720685 QKE720685:QKF720685 QUA720685:QUB720685 RDW720685:RDX720685 RNS720685:RNT720685 RXO720685:RXP720685 SHK720685:SHL720685 SRG720685:SRH720685 TBC720685:TBD720685 TKY720685:TKZ720685 TUU720685:TUV720685 UEQ720685:UER720685 UOM720685:UON720685 UYI720685:UYJ720685 VIE720685:VIF720685 VSA720685:VSB720685 WBW720685:WBX720685 WLS720685:WLT720685 WVO720685:WVP720685 JC786221:JD786221 SY786221:SZ786221 ACU786221:ACV786221 AMQ786221:AMR786221 AWM786221:AWN786221 BGI786221:BGJ786221 BQE786221:BQF786221 CAA786221:CAB786221 CJW786221:CJX786221 CTS786221:CTT786221 DDO786221:DDP786221 DNK786221:DNL786221 DXG786221:DXH786221 EHC786221:EHD786221 EQY786221:EQZ786221 FAU786221:FAV786221 FKQ786221:FKR786221 FUM786221:FUN786221 GEI786221:GEJ786221 GOE786221:GOF786221 GYA786221:GYB786221 HHW786221:HHX786221 HRS786221:HRT786221 IBO786221:IBP786221 ILK786221:ILL786221 IVG786221:IVH786221 JFC786221:JFD786221 JOY786221:JOZ786221 JYU786221:JYV786221 KIQ786221:KIR786221 KSM786221:KSN786221 LCI786221:LCJ786221 LME786221:LMF786221 LWA786221:LWB786221 MFW786221:MFX786221 MPS786221:MPT786221 MZO786221:MZP786221 NJK786221:NJL786221 NTG786221:NTH786221 ODC786221:ODD786221 OMY786221:OMZ786221 OWU786221:OWV786221 PGQ786221:PGR786221 PQM786221:PQN786221 QAI786221:QAJ786221 QKE786221:QKF786221 QUA786221:QUB786221 RDW786221:RDX786221 RNS786221:RNT786221 RXO786221:RXP786221 SHK786221:SHL786221 SRG786221:SRH786221 TBC786221:TBD786221 TKY786221:TKZ786221 TUU786221:TUV786221 UEQ786221:UER786221 UOM786221:UON786221 UYI786221:UYJ786221 VIE786221:VIF786221 VSA786221:VSB786221 WBW786221:WBX786221 WLS786221:WLT786221 WVO786221:WVP786221 JC851757:JD851757 SY851757:SZ851757 ACU851757:ACV851757 AMQ851757:AMR851757 AWM851757:AWN851757 BGI851757:BGJ851757 BQE851757:BQF851757 CAA851757:CAB851757 CJW851757:CJX851757 CTS851757:CTT851757 DDO851757:DDP851757 DNK851757:DNL851757 DXG851757:DXH851757 EHC851757:EHD851757 EQY851757:EQZ851757 FAU851757:FAV851757 FKQ851757:FKR851757 FUM851757:FUN851757 GEI851757:GEJ851757 GOE851757:GOF851757 GYA851757:GYB851757 HHW851757:HHX851757 HRS851757:HRT851757 IBO851757:IBP851757 ILK851757:ILL851757 IVG851757:IVH851757 JFC851757:JFD851757 JOY851757:JOZ851757 JYU851757:JYV851757 KIQ851757:KIR851757 KSM851757:KSN851757 LCI851757:LCJ851757 LME851757:LMF851757 LWA851757:LWB851757 MFW851757:MFX851757 MPS851757:MPT851757 MZO851757:MZP851757 NJK851757:NJL851757 NTG851757:NTH851757 ODC851757:ODD851757 OMY851757:OMZ851757 OWU851757:OWV851757 PGQ851757:PGR851757 PQM851757:PQN851757 QAI851757:QAJ851757 QKE851757:QKF851757 QUA851757:QUB851757 RDW851757:RDX851757 RNS851757:RNT851757 RXO851757:RXP851757 SHK851757:SHL851757 SRG851757:SRH851757 TBC851757:TBD851757 TKY851757:TKZ851757 TUU851757:TUV851757 UEQ851757:UER851757 UOM851757:UON851757 UYI851757:UYJ851757 VIE851757:VIF851757 VSA851757:VSB851757 WBW851757:WBX851757 WLS851757:WLT851757 WVO851757:WVP851757 JC917293:JD917293 SY917293:SZ917293 ACU917293:ACV917293 AMQ917293:AMR917293 AWM917293:AWN917293 BGI917293:BGJ917293 BQE917293:BQF917293 CAA917293:CAB917293 CJW917293:CJX917293 CTS917293:CTT917293 DDO917293:DDP917293 DNK917293:DNL917293 DXG917293:DXH917293 EHC917293:EHD917293 EQY917293:EQZ917293 FAU917293:FAV917293 FKQ917293:FKR917293 FUM917293:FUN917293 GEI917293:GEJ917293 GOE917293:GOF917293 GYA917293:GYB917293 HHW917293:HHX917293 HRS917293:HRT917293 IBO917293:IBP917293 ILK917293:ILL917293 IVG917293:IVH917293 JFC917293:JFD917293 JOY917293:JOZ917293 JYU917293:JYV917293 KIQ917293:KIR917293 KSM917293:KSN917293 LCI917293:LCJ917293 LME917293:LMF917293 LWA917293:LWB917293 MFW917293:MFX917293 MPS917293:MPT917293 MZO917293:MZP917293 NJK917293:NJL917293 NTG917293:NTH917293 ODC917293:ODD917293 OMY917293:OMZ917293 OWU917293:OWV917293 PGQ917293:PGR917293 PQM917293:PQN917293 QAI917293:QAJ917293 QKE917293:QKF917293 QUA917293:QUB917293 RDW917293:RDX917293 RNS917293:RNT917293 RXO917293:RXP917293 SHK917293:SHL917293 SRG917293:SRH917293 TBC917293:TBD917293 TKY917293:TKZ917293 TUU917293:TUV917293 UEQ917293:UER917293 UOM917293:UON917293 UYI917293:UYJ917293 VIE917293:VIF917293 VSA917293:VSB917293 WBW917293:WBX917293 WLS917293:WLT917293 WVO917293:WVP917293 JC982829:JD982829 SY982829:SZ982829 ACU982829:ACV982829 AMQ982829:AMR982829 AWM982829:AWN982829 BGI982829:BGJ982829 BQE982829:BQF982829 CAA982829:CAB982829 CJW982829:CJX982829 CTS982829:CTT982829 DDO982829:DDP982829 DNK982829:DNL982829 DXG982829:DXH982829 EHC982829:EHD982829 EQY982829:EQZ982829 FAU982829:FAV982829 FKQ982829:FKR982829 FUM982829:FUN982829 GEI982829:GEJ982829 GOE982829:GOF982829 GYA982829:GYB982829 HHW982829:HHX982829 HRS982829:HRT982829 IBO982829:IBP982829 ILK982829:ILL982829 IVG982829:IVH982829 JFC982829:JFD982829 JOY982829:JOZ982829 JYU982829:JYV982829 KIQ982829:KIR982829 KSM982829:KSN982829 LCI982829:LCJ982829 LME982829:LMF982829 LWA982829:LWB982829 MFW982829:MFX982829 MPS982829:MPT982829 MZO982829:MZP982829 NJK982829:NJL982829 NTG982829:NTH982829 ODC982829:ODD982829 OMY982829:OMZ982829 OWU982829:OWV982829 PGQ982829:PGR982829 PQM982829:PQN982829 QAI982829:QAJ982829 QKE982829:QKF982829 QUA982829:QUB982829 RDW982829:RDX982829 RNS982829:RNT982829 RXO982829:RXP982829 SHK982829:SHL982829 SRG982829:SRH982829 TBC982829:TBD982829 TKY982829:TKZ982829 TUU982829:TUV982829 UEQ982829:UER982829 UOM982829:UON982829 UYI982829:UYJ982829 VIE982829:VIF982829 VSA982829:VSB982829 WBW982829:WBX982829 WLS982829:WLT982829 WVO982829:WVP982829"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11:JD65311 SY65311:SZ65311 ACU65311:ACV65311 AMQ65311:AMR65311 AWM65311:AWN65311 BGI65311:BGJ65311 BQE65311:BQF65311 CAA65311:CAB65311 CJW65311:CJX65311 CTS65311:CTT65311 DDO65311:DDP65311 DNK65311:DNL65311 DXG65311:DXH65311 EHC65311:EHD65311 EQY65311:EQZ65311 FAU65311:FAV65311 FKQ65311:FKR65311 FUM65311:FUN65311 GEI65311:GEJ65311 GOE65311:GOF65311 GYA65311:GYB65311 HHW65311:HHX65311 HRS65311:HRT65311 IBO65311:IBP65311 ILK65311:ILL65311 IVG65311:IVH65311 JFC65311:JFD65311 JOY65311:JOZ65311 JYU65311:JYV65311 KIQ65311:KIR65311 KSM65311:KSN65311 LCI65311:LCJ65311 LME65311:LMF65311 LWA65311:LWB65311 MFW65311:MFX65311 MPS65311:MPT65311 MZO65311:MZP65311 NJK65311:NJL65311 NTG65311:NTH65311 ODC65311:ODD65311 OMY65311:OMZ65311 OWU65311:OWV65311 PGQ65311:PGR65311 PQM65311:PQN65311 QAI65311:QAJ65311 QKE65311:QKF65311 QUA65311:QUB65311 RDW65311:RDX65311 RNS65311:RNT65311 RXO65311:RXP65311 SHK65311:SHL65311 SRG65311:SRH65311 TBC65311:TBD65311 TKY65311:TKZ65311 TUU65311:TUV65311 UEQ65311:UER65311 UOM65311:UON65311 UYI65311:UYJ65311 VIE65311:VIF65311 VSA65311:VSB65311 WBW65311:WBX65311 WLS65311:WLT65311 WVO65311:WVP65311 JC130847:JD130847 SY130847:SZ130847 ACU130847:ACV130847 AMQ130847:AMR130847 AWM130847:AWN130847 BGI130847:BGJ130847 BQE130847:BQF130847 CAA130847:CAB130847 CJW130847:CJX130847 CTS130847:CTT130847 DDO130847:DDP130847 DNK130847:DNL130847 DXG130847:DXH130847 EHC130847:EHD130847 EQY130847:EQZ130847 FAU130847:FAV130847 FKQ130847:FKR130847 FUM130847:FUN130847 GEI130847:GEJ130847 GOE130847:GOF130847 GYA130847:GYB130847 HHW130847:HHX130847 HRS130847:HRT130847 IBO130847:IBP130847 ILK130847:ILL130847 IVG130847:IVH130847 JFC130847:JFD130847 JOY130847:JOZ130847 JYU130847:JYV130847 KIQ130847:KIR130847 KSM130847:KSN130847 LCI130847:LCJ130847 LME130847:LMF130847 LWA130847:LWB130847 MFW130847:MFX130847 MPS130847:MPT130847 MZO130847:MZP130847 NJK130847:NJL130847 NTG130847:NTH130847 ODC130847:ODD130847 OMY130847:OMZ130847 OWU130847:OWV130847 PGQ130847:PGR130847 PQM130847:PQN130847 QAI130847:QAJ130847 QKE130847:QKF130847 QUA130847:QUB130847 RDW130847:RDX130847 RNS130847:RNT130847 RXO130847:RXP130847 SHK130847:SHL130847 SRG130847:SRH130847 TBC130847:TBD130847 TKY130847:TKZ130847 TUU130847:TUV130847 UEQ130847:UER130847 UOM130847:UON130847 UYI130847:UYJ130847 VIE130847:VIF130847 VSA130847:VSB130847 WBW130847:WBX130847 WLS130847:WLT130847 WVO130847:WVP130847 JC196383:JD196383 SY196383:SZ196383 ACU196383:ACV196383 AMQ196383:AMR196383 AWM196383:AWN196383 BGI196383:BGJ196383 BQE196383:BQF196383 CAA196383:CAB196383 CJW196383:CJX196383 CTS196383:CTT196383 DDO196383:DDP196383 DNK196383:DNL196383 DXG196383:DXH196383 EHC196383:EHD196383 EQY196383:EQZ196383 FAU196383:FAV196383 FKQ196383:FKR196383 FUM196383:FUN196383 GEI196383:GEJ196383 GOE196383:GOF196383 GYA196383:GYB196383 HHW196383:HHX196383 HRS196383:HRT196383 IBO196383:IBP196383 ILK196383:ILL196383 IVG196383:IVH196383 JFC196383:JFD196383 JOY196383:JOZ196383 JYU196383:JYV196383 KIQ196383:KIR196383 KSM196383:KSN196383 LCI196383:LCJ196383 LME196383:LMF196383 LWA196383:LWB196383 MFW196383:MFX196383 MPS196383:MPT196383 MZO196383:MZP196383 NJK196383:NJL196383 NTG196383:NTH196383 ODC196383:ODD196383 OMY196383:OMZ196383 OWU196383:OWV196383 PGQ196383:PGR196383 PQM196383:PQN196383 QAI196383:QAJ196383 QKE196383:QKF196383 QUA196383:QUB196383 RDW196383:RDX196383 RNS196383:RNT196383 RXO196383:RXP196383 SHK196383:SHL196383 SRG196383:SRH196383 TBC196383:TBD196383 TKY196383:TKZ196383 TUU196383:TUV196383 UEQ196383:UER196383 UOM196383:UON196383 UYI196383:UYJ196383 VIE196383:VIF196383 VSA196383:VSB196383 WBW196383:WBX196383 WLS196383:WLT196383 WVO196383:WVP196383 JC261919:JD261919 SY261919:SZ261919 ACU261919:ACV261919 AMQ261919:AMR261919 AWM261919:AWN261919 BGI261919:BGJ261919 BQE261919:BQF261919 CAA261919:CAB261919 CJW261919:CJX261919 CTS261919:CTT261919 DDO261919:DDP261919 DNK261919:DNL261919 DXG261919:DXH261919 EHC261919:EHD261919 EQY261919:EQZ261919 FAU261919:FAV261919 FKQ261919:FKR261919 FUM261919:FUN261919 GEI261919:GEJ261919 GOE261919:GOF261919 GYA261919:GYB261919 HHW261919:HHX261919 HRS261919:HRT261919 IBO261919:IBP261919 ILK261919:ILL261919 IVG261919:IVH261919 JFC261919:JFD261919 JOY261919:JOZ261919 JYU261919:JYV261919 KIQ261919:KIR261919 KSM261919:KSN261919 LCI261919:LCJ261919 LME261919:LMF261919 LWA261919:LWB261919 MFW261919:MFX261919 MPS261919:MPT261919 MZO261919:MZP261919 NJK261919:NJL261919 NTG261919:NTH261919 ODC261919:ODD261919 OMY261919:OMZ261919 OWU261919:OWV261919 PGQ261919:PGR261919 PQM261919:PQN261919 QAI261919:QAJ261919 QKE261919:QKF261919 QUA261919:QUB261919 RDW261919:RDX261919 RNS261919:RNT261919 RXO261919:RXP261919 SHK261919:SHL261919 SRG261919:SRH261919 TBC261919:TBD261919 TKY261919:TKZ261919 TUU261919:TUV261919 UEQ261919:UER261919 UOM261919:UON261919 UYI261919:UYJ261919 VIE261919:VIF261919 VSA261919:VSB261919 WBW261919:WBX261919 WLS261919:WLT261919 WVO261919:WVP261919 JC327455:JD327455 SY327455:SZ327455 ACU327455:ACV327455 AMQ327455:AMR327455 AWM327455:AWN327455 BGI327455:BGJ327455 BQE327455:BQF327455 CAA327455:CAB327455 CJW327455:CJX327455 CTS327455:CTT327455 DDO327455:DDP327455 DNK327455:DNL327455 DXG327455:DXH327455 EHC327455:EHD327455 EQY327455:EQZ327455 FAU327455:FAV327455 FKQ327455:FKR327455 FUM327455:FUN327455 GEI327455:GEJ327455 GOE327455:GOF327455 GYA327455:GYB327455 HHW327455:HHX327455 HRS327455:HRT327455 IBO327455:IBP327455 ILK327455:ILL327455 IVG327455:IVH327455 JFC327455:JFD327455 JOY327455:JOZ327455 JYU327455:JYV327455 KIQ327455:KIR327455 KSM327455:KSN327455 LCI327455:LCJ327455 LME327455:LMF327455 LWA327455:LWB327455 MFW327455:MFX327455 MPS327455:MPT327455 MZO327455:MZP327455 NJK327455:NJL327455 NTG327455:NTH327455 ODC327455:ODD327455 OMY327455:OMZ327455 OWU327455:OWV327455 PGQ327455:PGR327455 PQM327455:PQN327455 QAI327455:QAJ327455 QKE327455:QKF327455 QUA327455:QUB327455 RDW327455:RDX327455 RNS327455:RNT327455 RXO327455:RXP327455 SHK327455:SHL327455 SRG327455:SRH327455 TBC327455:TBD327455 TKY327455:TKZ327455 TUU327455:TUV327455 UEQ327455:UER327455 UOM327455:UON327455 UYI327455:UYJ327455 VIE327455:VIF327455 VSA327455:VSB327455 WBW327455:WBX327455 WLS327455:WLT327455 WVO327455:WVP327455 JC392991:JD392991 SY392991:SZ392991 ACU392991:ACV392991 AMQ392991:AMR392991 AWM392991:AWN392991 BGI392991:BGJ392991 BQE392991:BQF392991 CAA392991:CAB392991 CJW392991:CJX392991 CTS392991:CTT392991 DDO392991:DDP392991 DNK392991:DNL392991 DXG392991:DXH392991 EHC392991:EHD392991 EQY392991:EQZ392991 FAU392991:FAV392991 FKQ392991:FKR392991 FUM392991:FUN392991 GEI392991:GEJ392991 GOE392991:GOF392991 GYA392991:GYB392991 HHW392991:HHX392991 HRS392991:HRT392991 IBO392991:IBP392991 ILK392991:ILL392991 IVG392991:IVH392991 JFC392991:JFD392991 JOY392991:JOZ392991 JYU392991:JYV392991 KIQ392991:KIR392991 KSM392991:KSN392991 LCI392991:LCJ392991 LME392991:LMF392991 LWA392991:LWB392991 MFW392991:MFX392991 MPS392991:MPT392991 MZO392991:MZP392991 NJK392991:NJL392991 NTG392991:NTH392991 ODC392991:ODD392991 OMY392991:OMZ392991 OWU392991:OWV392991 PGQ392991:PGR392991 PQM392991:PQN392991 QAI392991:QAJ392991 QKE392991:QKF392991 QUA392991:QUB392991 RDW392991:RDX392991 RNS392991:RNT392991 RXO392991:RXP392991 SHK392991:SHL392991 SRG392991:SRH392991 TBC392991:TBD392991 TKY392991:TKZ392991 TUU392991:TUV392991 UEQ392991:UER392991 UOM392991:UON392991 UYI392991:UYJ392991 VIE392991:VIF392991 VSA392991:VSB392991 WBW392991:WBX392991 WLS392991:WLT392991 WVO392991:WVP392991 JC458527:JD458527 SY458527:SZ458527 ACU458527:ACV458527 AMQ458527:AMR458527 AWM458527:AWN458527 BGI458527:BGJ458527 BQE458527:BQF458527 CAA458527:CAB458527 CJW458527:CJX458527 CTS458527:CTT458527 DDO458527:DDP458527 DNK458527:DNL458527 DXG458527:DXH458527 EHC458527:EHD458527 EQY458527:EQZ458527 FAU458527:FAV458527 FKQ458527:FKR458527 FUM458527:FUN458527 GEI458527:GEJ458527 GOE458527:GOF458527 GYA458527:GYB458527 HHW458527:HHX458527 HRS458527:HRT458527 IBO458527:IBP458527 ILK458527:ILL458527 IVG458527:IVH458527 JFC458527:JFD458527 JOY458527:JOZ458527 JYU458527:JYV458527 KIQ458527:KIR458527 KSM458527:KSN458527 LCI458527:LCJ458527 LME458527:LMF458527 LWA458527:LWB458527 MFW458527:MFX458527 MPS458527:MPT458527 MZO458527:MZP458527 NJK458527:NJL458527 NTG458527:NTH458527 ODC458527:ODD458527 OMY458527:OMZ458527 OWU458527:OWV458527 PGQ458527:PGR458527 PQM458527:PQN458527 QAI458527:QAJ458527 QKE458527:QKF458527 QUA458527:QUB458527 RDW458527:RDX458527 RNS458527:RNT458527 RXO458527:RXP458527 SHK458527:SHL458527 SRG458527:SRH458527 TBC458527:TBD458527 TKY458527:TKZ458527 TUU458527:TUV458527 UEQ458527:UER458527 UOM458527:UON458527 UYI458527:UYJ458527 VIE458527:VIF458527 VSA458527:VSB458527 WBW458527:WBX458527 WLS458527:WLT458527 WVO458527:WVP458527 JC524063:JD524063 SY524063:SZ524063 ACU524063:ACV524063 AMQ524063:AMR524063 AWM524063:AWN524063 BGI524063:BGJ524063 BQE524063:BQF524063 CAA524063:CAB524063 CJW524063:CJX524063 CTS524063:CTT524063 DDO524063:DDP524063 DNK524063:DNL524063 DXG524063:DXH524063 EHC524063:EHD524063 EQY524063:EQZ524063 FAU524063:FAV524063 FKQ524063:FKR524063 FUM524063:FUN524063 GEI524063:GEJ524063 GOE524063:GOF524063 GYA524063:GYB524063 HHW524063:HHX524063 HRS524063:HRT524063 IBO524063:IBP524063 ILK524063:ILL524063 IVG524063:IVH524063 JFC524063:JFD524063 JOY524063:JOZ524063 JYU524063:JYV524063 KIQ524063:KIR524063 KSM524063:KSN524063 LCI524063:LCJ524063 LME524063:LMF524063 LWA524063:LWB524063 MFW524063:MFX524063 MPS524063:MPT524063 MZO524063:MZP524063 NJK524063:NJL524063 NTG524063:NTH524063 ODC524063:ODD524063 OMY524063:OMZ524063 OWU524063:OWV524063 PGQ524063:PGR524063 PQM524063:PQN524063 QAI524063:QAJ524063 QKE524063:QKF524063 QUA524063:QUB524063 RDW524063:RDX524063 RNS524063:RNT524063 RXO524063:RXP524063 SHK524063:SHL524063 SRG524063:SRH524063 TBC524063:TBD524063 TKY524063:TKZ524063 TUU524063:TUV524063 UEQ524063:UER524063 UOM524063:UON524063 UYI524063:UYJ524063 VIE524063:VIF524063 VSA524063:VSB524063 WBW524063:WBX524063 WLS524063:WLT524063 WVO524063:WVP524063 JC589599:JD589599 SY589599:SZ589599 ACU589599:ACV589599 AMQ589599:AMR589599 AWM589599:AWN589599 BGI589599:BGJ589599 BQE589599:BQF589599 CAA589599:CAB589599 CJW589599:CJX589599 CTS589599:CTT589599 DDO589599:DDP589599 DNK589599:DNL589599 DXG589599:DXH589599 EHC589599:EHD589599 EQY589599:EQZ589599 FAU589599:FAV589599 FKQ589599:FKR589599 FUM589599:FUN589599 GEI589599:GEJ589599 GOE589599:GOF589599 GYA589599:GYB589599 HHW589599:HHX589599 HRS589599:HRT589599 IBO589599:IBP589599 ILK589599:ILL589599 IVG589599:IVH589599 JFC589599:JFD589599 JOY589599:JOZ589599 JYU589599:JYV589599 KIQ589599:KIR589599 KSM589599:KSN589599 LCI589599:LCJ589599 LME589599:LMF589599 LWA589599:LWB589599 MFW589599:MFX589599 MPS589599:MPT589599 MZO589599:MZP589599 NJK589599:NJL589599 NTG589599:NTH589599 ODC589599:ODD589599 OMY589599:OMZ589599 OWU589599:OWV589599 PGQ589599:PGR589599 PQM589599:PQN589599 QAI589599:QAJ589599 QKE589599:QKF589599 QUA589599:QUB589599 RDW589599:RDX589599 RNS589599:RNT589599 RXO589599:RXP589599 SHK589599:SHL589599 SRG589599:SRH589599 TBC589599:TBD589599 TKY589599:TKZ589599 TUU589599:TUV589599 UEQ589599:UER589599 UOM589599:UON589599 UYI589599:UYJ589599 VIE589599:VIF589599 VSA589599:VSB589599 WBW589599:WBX589599 WLS589599:WLT589599 WVO589599:WVP589599 JC655135:JD655135 SY655135:SZ655135 ACU655135:ACV655135 AMQ655135:AMR655135 AWM655135:AWN655135 BGI655135:BGJ655135 BQE655135:BQF655135 CAA655135:CAB655135 CJW655135:CJX655135 CTS655135:CTT655135 DDO655135:DDP655135 DNK655135:DNL655135 DXG655135:DXH655135 EHC655135:EHD655135 EQY655135:EQZ655135 FAU655135:FAV655135 FKQ655135:FKR655135 FUM655135:FUN655135 GEI655135:GEJ655135 GOE655135:GOF655135 GYA655135:GYB655135 HHW655135:HHX655135 HRS655135:HRT655135 IBO655135:IBP655135 ILK655135:ILL655135 IVG655135:IVH655135 JFC655135:JFD655135 JOY655135:JOZ655135 JYU655135:JYV655135 KIQ655135:KIR655135 KSM655135:KSN655135 LCI655135:LCJ655135 LME655135:LMF655135 LWA655135:LWB655135 MFW655135:MFX655135 MPS655135:MPT655135 MZO655135:MZP655135 NJK655135:NJL655135 NTG655135:NTH655135 ODC655135:ODD655135 OMY655135:OMZ655135 OWU655135:OWV655135 PGQ655135:PGR655135 PQM655135:PQN655135 QAI655135:QAJ655135 QKE655135:QKF655135 QUA655135:QUB655135 RDW655135:RDX655135 RNS655135:RNT655135 RXO655135:RXP655135 SHK655135:SHL655135 SRG655135:SRH655135 TBC655135:TBD655135 TKY655135:TKZ655135 TUU655135:TUV655135 UEQ655135:UER655135 UOM655135:UON655135 UYI655135:UYJ655135 VIE655135:VIF655135 VSA655135:VSB655135 WBW655135:WBX655135 WLS655135:WLT655135 WVO655135:WVP655135 JC720671:JD720671 SY720671:SZ720671 ACU720671:ACV720671 AMQ720671:AMR720671 AWM720671:AWN720671 BGI720671:BGJ720671 BQE720671:BQF720671 CAA720671:CAB720671 CJW720671:CJX720671 CTS720671:CTT720671 DDO720671:DDP720671 DNK720671:DNL720671 DXG720671:DXH720671 EHC720671:EHD720671 EQY720671:EQZ720671 FAU720671:FAV720671 FKQ720671:FKR720671 FUM720671:FUN720671 GEI720671:GEJ720671 GOE720671:GOF720671 GYA720671:GYB720671 HHW720671:HHX720671 HRS720671:HRT720671 IBO720671:IBP720671 ILK720671:ILL720671 IVG720671:IVH720671 JFC720671:JFD720671 JOY720671:JOZ720671 JYU720671:JYV720671 KIQ720671:KIR720671 KSM720671:KSN720671 LCI720671:LCJ720671 LME720671:LMF720671 LWA720671:LWB720671 MFW720671:MFX720671 MPS720671:MPT720671 MZO720671:MZP720671 NJK720671:NJL720671 NTG720671:NTH720671 ODC720671:ODD720671 OMY720671:OMZ720671 OWU720671:OWV720671 PGQ720671:PGR720671 PQM720671:PQN720671 QAI720671:QAJ720671 QKE720671:QKF720671 QUA720671:QUB720671 RDW720671:RDX720671 RNS720671:RNT720671 RXO720671:RXP720671 SHK720671:SHL720671 SRG720671:SRH720671 TBC720671:TBD720671 TKY720671:TKZ720671 TUU720671:TUV720671 UEQ720671:UER720671 UOM720671:UON720671 UYI720671:UYJ720671 VIE720671:VIF720671 VSA720671:VSB720671 WBW720671:WBX720671 WLS720671:WLT720671 WVO720671:WVP720671 JC786207:JD786207 SY786207:SZ786207 ACU786207:ACV786207 AMQ786207:AMR786207 AWM786207:AWN786207 BGI786207:BGJ786207 BQE786207:BQF786207 CAA786207:CAB786207 CJW786207:CJX786207 CTS786207:CTT786207 DDO786207:DDP786207 DNK786207:DNL786207 DXG786207:DXH786207 EHC786207:EHD786207 EQY786207:EQZ786207 FAU786207:FAV786207 FKQ786207:FKR786207 FUM786207:FUN786207 GEI786207:GEJ786207 GOE786207:GOF786207 GYA786207:GYB786207 HHW786207:HHX786207 HRS786207:HRT786207 IBO786207:IBP786207 ILK786207:ILL786207 IVG786207:IVH786207 JFC786207:JFD786207 JOY786207:JOZ786207 JYU786207:JYV786207 KIQ786207:KIR786207 KSM786207:KSN786207 LCI786207:LCJ786207 LME786207:LMF786207 LWA786207:LWB786207 MFW786207:MFX786207 MPS786207:MPT786207 MZO786207:MZP786207 NJK786207:NJL786207 NTG786207:NTH786207 ODC786207:ODD786207 OMY786207:OMZ786207 OWU786207:OWV786207 PGQ786207:PGR786207 PQM786207:PQN786207 QAI786207:QAJ786207 QKE786207:QKF786207 QUA786207:QUB786207 RDW786207:RDX786207 RNS786207:RNT786207 RXO786207:RXP786207 SHK786207:SHL786207 SRG786207:SRH786207 TBC786207:TBD786207 TKY786207:TKZ786207 TUU786207:TUV786207 UEQ786207:UER786207 UOM786207:UON786207 UYI786207:UYJ786207 VIE786207:VIF786207 VSA786207:VSB786207 WBW786207:WBX786207 WLS786207:WLT786207 WVO786207:WVP786207 JC851743:JD851743 SY851743:SZ851743 ACU851743:ACV851743 AMQ851743:AMR851743 AWM851743:AWN851743 BGI851743:BGJ851743 BQE851743:BQF851743 CAA851743:CAB851743 CJW851743:CJX851743 CTS851743:CTT851743 DDO851743:DDP851743 DNK851743:DNL851743 DXG851743:DXH851743 EHC851743:EHD851743 EQY851743:EQZ851743 FAU851743:FAV851743 FKQ851743:FKR851743 FUM851743:FUN851743 GEI851743:GEJ851743 GOE851743:GOF851743 GYA851743:GYB851743 HHW851743:HHX851743 HRS851743:HRT851743 IBO851743:IBP851743 ILK851743:ILL851743 IVG851743:IVH851743 JFC851743:JFD851743 JOY851743:JOZ851743 JYU851743:JYV851743 KIQ851743:KIR851743 KSM851743:KSN851743 LCI851743:LCJ851743 LME851743:LMF851743 LWA851743:LWB851743 MFW851743:MFX851743 MPS851743:MPT851743 MZO851743:MZP851743 NJK851743:NJL851743 NTG851743:NTH851743 ODC851743:ODD851743 OMY851743:OMZ851743 OWU851743:OWV851743 PGQ851743:PGR851743 PQM851743:PQN851743 QAI851743:QAJ851743 QKE851743:QKF851743 QUA851743:QUB851743 RDW851743:RDX851743 RNS851743:RNT851743 RXO851743:RXP851743 SHK851743:SHL851743 SRG851743:SRH851743 TBC851743:TBD851743 TKY851743:TKZ851743 TUU851743:TUV851743 UEQ851743:UER851743 UOM851743:UON851743 UYI851743:UYJ851743 VIE851743:VIF851743 VSA851743:VSB851743 WBW851743:WBX851743 WLS851743:WLT851743 WVO851743:WVP851743 JC917279:JD917279 SY917279:SZ917279 ACU917279:ACV917279 AMQ917279:AMR917279 AWM917279:AWN917279 BGI917279:BGJ917279 BQE917279:BQF917279 CAA917279:CAB917279 CJW917279:CJX917279 CTS917279:CTT917279 DDO917279:DDP917279 DNK917279:DNL917279 DXG917279:DXH917279 EHC917279:EHD917279 EQY917279:EQZ917279 FAU917279:FAV917279 FKQ917279:FKR917279 FUM917279:FUN917279 GEI917279:GEJ917279 GOE917279:GOF917279 GYA917279:GYB917279 HHW917279:HHX917279 HRS917279:HRT917279 IBO917279:IBP917279 ILK917279:ILL917279 IVG917279:IVH917279 JFC917279:JFD917279 JOY917279:JOZ917279 JYU917279:JYV917279 KIQ917279:KIR917279 KSM917279:KSN917279 LCI917279:LCJ917279 LME917279:LMF917279 LWA917279:LWB917279 MFW917279:MFX917279 MPS917279:MPT917279 MZO917279:MZP917279 NJK917279:NJL917279 NTG917279:NTH917279 ODC917279:ODD917279 OMY917279:OMZ917279 OWU917279:OWV917279 PGQ917279:PGR917279 PQM917279:PQN917279 QAI917279:QAJ917279 QKE917279:QKF917279 QUA917279:QUB917279 RDW917279:RDX917279 RNS917279:RNT917279 RXO917279:RXP917279 SHK917279:SHL917279 SRG917279:SRH917279 TBC917279:TBD917279 TKY917279:TKZ917279 TUU917279:TUV917279 UEQ917279:UER917279 UOM917279:UON917279 UYI917279:UYJ917279 VIE917279:VIF917279 VSA917279:VSB917279 WBW917279:WBX917279 WLS917279:WLT917279 WVO917279:WVP917279 JC982815:JD982815 SY982815:SZ982815 ACU982815:ACV982815 AMQ982815:AMR982815 AWM982815:AWN982815 BGI982815:BGJ982815 BQE982815:BQF982815 CAA982815:CAB982815 CJW982815:CJX982815 CTS982815:CTT982815 DDO982815:DDP982815 DNK982815:DNL982815 DXG982815:DXH982815 EHC982815:EHD982815 EQY982815:EQZ982815 FAU982815:FAV982815 FKQ982815:FKR982815 FUM982815:FUN982815 GEI982815:GEJ982815 GOE982815:GOF982815 GYA982815:GYB982815 HHW982815:HHX982815 HRS982815:HRT982815 IBO982815:IBP982815 ILK982815:ILL982815 IVG982815:IVH982815 JFC982815:JFD982815 JOY982815:JOZ982815 JYU982815:JYV982815 KIQ982815:KIR982815 KSM982815:KSN982815 LCI982815:LCJ982815 LME982815:LMF982815 LWA982815:LWB982815 MFW982815:MFX982815 MPS982815:MPT982815 MZO982815:MZP982815 NJK982815:NJL982815 NTG982815:NTH982815 ODC982815:ODD982815 OMY982815:OMZ982815 OWU982815:OWV982815 PGQ982815:PGR982815 PQM982815:PQN982815 QAI982815:QAJ982815 QKE982815:QKF982815 QUA982815:QUB982815 RDW982815:RDX982815 RNS982815:RNT982815 RXO982815:RXP982815 SHK982815:SHL982815 SRG982815:SRH982815 TBC982815:TBD982815 TKY982815:TKZ982815 TUU982815:TUV982815 UEQ982815:UER982815 UOM982815:UON982815 UYI982815:UYJ982815 VIE982815:VIF982815 VSA982815:VSB982815 WBW982815:WBX982815 WLS982815:WLT982815 WVO982815:WVP982815"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18:JD65318 SY65318:SZ65318 ACU65318:ACV65318 AMQ65318:AMR65318 AWM65318:AWN65318 BGI65318:BGJ65318 BQE65318:BQF65318 CAA65318:CAB65318 CJW65318:CJX65318 CTS65318:CTT65318 DDO65318:DDP65318 DNK65318:DNL65318 DXG65318:DXH65318 EHC65318:EHD65318 EQY65318:EQZ65318 FAU65318:FAV65318 FKQ65318:FKR65318 FUM65318:FUN65318 GEI65318:GEJ65318 GOE65318:GOF65318 GYA65318:GYB65318 HHW65318:HHX65318 HRS65318:HRT65318 IBO65318:IBP65318 ILK65318:ILL65318 IVG65318:IVH65318 JFC65318:JFD65318 JOY65318:JOZ65318 JYU65318:JYV65318 KIQ65318:KIR65318 KSM65318:KSN65318 LCI65318:LCJ65318 LME65318:LMF65318 LWA65318:LWB65318 MFW65318:MFX65318 MPS65318:MPT65318 MZO65318:MZP65318 NJK65318:NJL65318 NTG65318:NTH65318 ODC65318:ODD65318 OMY65318:OMZ65318 OWU65318:OWV65318 PGQ65318:PGR65318 PQM65318:PQN65318 QAI65318:QAJ65318 QKE65318:QKF65318 QUA65318:QUB65318 RDW65318:RDX65318 RNS65318:RNT65318 RXO65318:RXP65318 SHK65318:SHL65318 SRG65318:SRH65318 TBC65318:TBD65318 TKY65318:TKZ65318 TUU65318:TUV65318 UEQ65318:UER65318 UOM65318:UON65318 UYI65318:UYJ65318 VIE65318:VIF65318 VSA65318:VSB65318 WBW65318:WBX65318 WLS65318:WLT65318 WVO65318:WVP65318 JC130854:JD130854 SY130854:SZ130854 ACU130854:ACV130854 AMQ130854:AMR130854 AWM130854:AWN130854 BGI130854:BGJ130854 BQE130854:BQF130854 CAA130854:CAB130854 CJW130854:CJX130854 CTS130854:CTT130854 DDO130854:DDP130854 DNK130854:DNL130854 DXG130854:DXH130854 EHC130854:EHD130854 EQY130854:EQZ130854 FAU130854:FAV130854 FKQ130854:FKR130854 FUM130854:FUN130854 GEI130854:GEJ130854 GOE130854:GOF130854 GYA130854:GYB130854 HHW130854:HHX130854 HRS130854:HRT130854 IBO130854:IBP130854 ILK130854:ILL130854 IVG130854:IVH130854 JFC130854:JFD130854 JOY130854:JOZ130854 JYU130854:JYV130854 KIQ130854:KIR130854 KSM130854:KSN130854 LCI130854:LCJ130854 LME130854:LMF130854 LWA130854:LWB130854 MFW130854:MFX130854 MPS130854:MPT130854 MZO130854:MZP130854 NJK130854:NJL130854 NTG130854:NTH130854 ODC130854:ODD130854 OMY130854:OMZ130854 OWU130854:OWV130854 PGQ130854:PGR130854 PQM130854:PQN130854 QAI130854:QAJ130854 QKE130854:QKF130854 QUA130854:QUB130854 RDW130854:RDX130854 RNS130854:RNT130854 RXO130854:RXP130854 SHK130854:SHL130854 SRG130854:SRH130854 TBC130854:TBD130854 TKY130854:TKZ130854 TUU130854:TUV130854 UEQ130854:UER130854 UOM130854:UON130854 UYI130854:UYJ130854 VIE130854:VIF130854 VSA130854:VSB130854 WBW130854:WBX130854 WLS130854:WLT130854 WVO130854:WVP130854 JC196390:JD196390 SY196390:SZ196390 ACU196390:ACV196390 AMQ196390:AMR196390 AWM196390:AWN196390 BGI196390:BGJ196390 BQE196390:BQF196390 CAA196390:CAB196390 CJW196390:CJX196390 CTS196390:CTT196390 DDO196390:DDP196390 DNK196390:DNL196390 DXG196390:DXH196390 EHC196390:EHD196390 EQY196390:EQZ196390 FAU196390:FAV196390 FKQ196390:FKR196390 FUM196390:FUN196390 GEI196390:GEJ196390 GOE196390:GOF196390 GYA196390:GYB196390 HHW196390:HHX196390 HRS196390:HRT196390 IBO196390:IBP196390 ILK196390:ILL196390 IVG196390:IVH196390 JFC196390:JFD196390 JOY196390:JOZ196390 JYU196390:JYV196390 KIQ196390:KIR196390 KSM196390:KSN196390 LCI196390:LCJ196390 LME196390:LMF196390 LWA196390:LWB196390 MFW196390:MFX196390 MPS196390:MPT196390 MZO196390:MZP196390 NJK196390:NJL196390 NTG196390:NTH196390 ODC196390:ODD196390 OMY196390:OMZ196390 OWU196390:OWV196390 PGQ196390:PGR196390 PQM196390:PQN196390 QAI196390:QAJ196390 QKE196390:QKF196390 QUA196390:QUB196390 RDW196390:RDX196390 RNS196390:RNT196390 RXO196390:RXP196390 SHK196390:SHL196390 SRG196390:SRH196390 TBC196390:TBD196390 TKY196390:TKZ196390 TUU196390:TUV196390 UEQ196390:UER196390 UOM196390:UON196390 UYI196390:UYJ196390 VIE196390:VIF196390 VSA196390:VSB196390 WBW196390:WBX196390 WLS196390:WLT196390 WVO196390:WVP196390 JC261926:JD261926 SY261926:SZ261926 ACU261926:ACV261926 AMQ261926:AMR261926 AWM261926:AWN261926 BGI261926:BGJ261926 BQE261926:BQF261926 CAA261926:CAB261926 CJW261926:CJX261926 CTS261926:CTT261926 DDO261926:DDP261926 DNK261926:DNL261926 DXG261926:DXH261926 EHC261926:EHD261926 EQY261926:EQZ261926 FAU261926:FAV261926 FKQ261926:FKR261926 FUM261926:FUN261926 GEI261926:GEJ261926 GOE261926:GOF261926 GYA261926:GYB261926 HHW261926:HHX261926 HRS261926:HRT261926 IBO261926:IBP261926 ILK261926:ILL261926 IVG261926:IVH261926 JFC261926:JFD261926 JOY261926:JOZ261926 JYU261926:JYV261926 KIQ261926:KIR261926 KSM261926:KSN261926 LCI261926:LCJ261926 LME261926:LMF261926 LWA261926:LWB261926 MFW261926:MFX261926 MPS261926:MPT261926 MZO261926:MZP261926 NJK261926:NJL261926 NTG261926:NTH261926 ODC261926:ODD261926 OMY261926:OMZ261926 OWU261926:OWV261926 PGQ261926:PGR261926 PQM261926:PQN261926 QAI261926:QAJ261926 QKE261926:QKF261926 QUA261926:QUB261926 RDW261926:RDX261926 RNS261926:RNT261926 RXO261926:RXP261926 SHK261926:SHL261926 SRG261926:SRH261926 TBC261926:TBD261926 TKY261926:TKZ261926 TUU261926:TUV261926 UEQ261926:UER261926 UOM261926:UON261926 UYI261926:UYJ261926 VIE261926:VIF261926 VSA261926:VSB261926 WBW261926:WBX261926 WLS261926:WLT261926 WVO261926:WVP261926 JC327462:JD327462 SY327462:SZ327462 ACU327462:ACV327462 AMQ327462:AMR327462 AWM327462:AWN327462 BGI327462:BGJ327462 BQE327462:BQF327462 CAA327462:CAB327462 CJW327462:CJX327462 CTS327462:CTT327462 DDO327462:DDP327462 DNK327462:DNL327462 DXG327462:DXH327462 EHC327462:EHD327462 EQY327462:EQZ327462 FAU327462:FAV327462 FKQ327462:FKR327462 FUM327462:FUN327462 GEI327462:GEJ327462 GOE327462:GOF327462 GYA327462:GYB327462 HHW327462:HHX327462 HRS327462:HRT327462 IBO327462:IBP327462 ILK327462:ILL327462 IVG327462:IVH327462 JFC327462:JFD327462 JOY327462:JOZ327462 JYU327462:JYV327462 KIQ327462:KIR327462 KSM327462:KSN327462 LCI327462:LCJ327462 LME327462:LMF327462 LWA327462:LWB327462 MFW327462:MFX327462 MPS327462:MPT327462 MZO327462:MZP327462 NJK327462:NJL327462 NTG327462:NTH327462 ODC327462:ODD327462 OMY327462:OMZ327462 OWU327462:OWV327462 PGQ327462:PGR327462 PQM327462:PQN327462 QAI327462:QAJ327462 QKE327462:QKF327462 QUA327462:QUB327462 RDW327462:RDX327462 RNS327462:RNT327462 RXO327462:RXP327462 SHK327462:SHL327462 SRG327462:SRH327462 TBC327462:TBD327462 TKY327462:TKZ327462 TUU327462:TUV327462 UEQ327462:UER327462 UOM327462:UON327462 UYI327462:UYJ327462 VIE327462:VIF327462 VSA327462:VSB327462 WBW327462:WBX327462 WLS327462:WLT327462 WVO327462:WVP327462 JC392998:JD392998 SY392998:SZ392998 ACU392998:ACV392998 AMQ392998:AMR392998 AWM392998:AWN392998 BGI392998:BGJ392998 BQE392998:BQF392998 CAA392998:CAB392998 CJW392998:CJX392998 CTS392998:CTT392998 DDO392998:DDP392998 DNK392998:DNL392998 DXG392998:DXH392998 EHC392998:EHD392998 EQY392998:EQZ392998 FAU392998:FAV392998 FKQ392998:FKR392998 FUM392998:FUN392998 GEI392998:GEJ392998 GOE392998:GOF392998 GYA392998:GYB392998 HHW392998:HHX392998 HRS392998:HRT392998 IBO392998:IBP392998 ILK392998:ILL392998 IVG392998:IVH392998 JFC392998:JFD392998 JOY392998:JOZ392998 JYU392998:JYV392998 KIQ392998:KIR392998 KSM392998:KSN392998 LCI392998:LCJ392998 LME392998:LMF392998 LWA392998:LWB392998 MFW392998:MFX392998 MPS392998:MPT392998 MZO392998:MZP392998 NJK392998:NJL392998 NTG392998:NTH392998 ODC392998:ODD392998 OMY392998:OMZ392998 OWU392998:OWV392998 PGQ392998:PGR392998 PQM392998:PQN392998 QAI392998:QAJ392998 QKE392998:QKF392998 QUA392998:QUB392998 RDW392998:RDX392998 RNS392998:RNT392998 RXO392998:RXP392998 SHK392998:SHL392998 SRG392998:SRH392998 TBC392998:TBD392998 TKY392998:TKZ392998 TUU392998:TUV392998 UEQ392998:UER392998 UOM392998:UON392998 UYI392998:UYJ392998 VIE392998:VIF392998 VSA392998:VSB392998 WBW392998:WBX392998 WLS392998:WLT392998 WVO392998:WVP392998 JC458534:JD458534 SY458534:SZ458534 ACU458534:ACV458534 AMQ458534:AMR458534 AWM458534:AWN458534 BGI458534:BGJ458534 BQE458534:BQF458534 CAA458534:CAB458534 CJW458534:CJX458534 CTS458534:CTT458534 DDO458534:DDP458534 DNK458534:DNL458534 DXG458534:DXH458534 EHC458534:EHD458534 EQY458534:EQZ458534 FAU458534:FAV458534 FKQ458534:FKR458534 FUM458534:FUN458534 GEI458534:GEJ458534 GOE458534:GOF458534 GYA458534:GYB458534 HHW458534:HHX458534 HRS458534:HRT458534 IBO458534:IBP458534 ILK458534:ILL458534 IVG458534:IVH458534 JFC458534:JFD458534 JOY458534:JOZ458534 JYU458534:JYV458534 KIQ458534:KIR458534 KSM458534:KSN458534 LCI458534:LCJ458534 LME458534:LMF458534 LWA458534:LWB458534 MFW458534:MFX458534 MPS458534:MPT458534 MZO458534:MZP458534 NJK458534:NJL458534 NTG458534:NTH458534 ODC458534:ODD458534 OMY458534:OMZ458534 OWU458534:OWV458534 PGQ458534:PGR458534 PQM458534:PQN458534 QAI458534:QAJ458534 QKE458534:QKF458534 QUA458534:QUB458534 RDW458534:RDX458534 RNS458534:RNT458534 RXO458534:RXP458534 SHK458534:SHL458534 SRG458534:SRH458534 TBC458534:TBD458534 TKY458534:TKZ458534 TUU458534:TUV458534 UEQ458534:UER458534 UOM458534:UON458534 UYI458534:UYJ458534 VIE458534:VIF458534 VSA458534:VSB458534 WBW458534:WBX458534 WLS458534:WLT458534 WVO458534:WVP458534 JC524070:JD524070 SY524070:SZ524070 ACU524070:ACV524070 AMQ524070:AMR524070 AWM524070:AWN524070 BGI524070:BGJ524070 BQE524070:BQF524070 CAA524070:CAB524070 CJW524070:CJX524070 CTS524070:CTT524070 DDO524070:DDP524070 DNK524070:DNL524070 DXG524070:DXH524070 EHC524070:EHD524070 EQY524070:EQZ524070 FAU524070:FAV524070 FKQ524070:FKR524070 FUM524070:FUN524070 GEI524070:GEJ524070 GOE524070:GOF524070 GYA524070:GYB524070 HHW524070:HHX524070 HRS524070:HRT524070 IBO524070:IBP524070 ILK524070:ILL524070 IVG524070:IVH524070 JFC524070:JFD524070 JOY524070:JOZ524070 JYU524070:JYV524070 KIQ524070:KIR524070 KSM524070:KSN524070 LCI524070:LCJ524070 LME524070:LMF524070 LWA524070:LWB524070 MFW524070:MFX524070 MPS524070:MPT524070 MZO524070:MZP524070 NJK524070:NJL524070 NTG524070:NTH524070 ODC524070:ODD524070 OMY524070:OMZ524070 OWU524070:OWV524070 PGQ524070:PGR524070 PQM524070:PQN524070 QAI524070:QAJ524070 QKE524070:QKF524070 QUA524070:QUB524070 RDW524070:RDX524070 RNS524070:RNT524070 RXO524070:RXP524070 SHK524070:SHL524070 SRG524070:SRH524070 TBC524070:TBD524070 TKY524070:TKZ524070 TUU524070:TUV524070 UEQ524070:UER524070 UOM524070:UON524070 UYI524070:UYJ524070 VIE524070:VIF524070 VSA524070:VSB524070 WBW524070:WBX524070 WLS524070:WLT524070 WVO524070:WVP524070 JC589606:JD589606 SY589606:SZ589606 ACU589606:ACV589606 AMQ589606:AMR589606 AWM589606:AWN589606 BGI589606:BGJ589606 BQE589606:BQF589606 CAA589606:CAB589606 CJW589606:CJX589606 CTS589606:CTT589606 DDO589606:DDP589606 DNK589606:DNL589606 DXG589606:DXH589606 EHC589606:EHD589606 EQY589606:EQZ589606 FAU589606:FAV589606 FKQ589606:FKR589606 FUM589606:FUN589606 GEI589606:GEJ589606 GOE589606:GOF589606 GYA589606:GYB589606 HHW589606:HHX589606 HRS589606:HRT589606 IBO589606:IBP589606 ILK589606:ILL589606 IVG589606:IVH589606 JFC589606:JFD589606 JOY589606:JOZ589606 JYU589606:JYV589606 KIQ589606:KIR589606 KSM589606:KSN589606 LCI589606:LCJ589606 LME589606:LMF589606 LWA589606:LWB589606 MFW589606:MFX589606 MPS589606:MPT589606 MZO589606:MZP589606 NJK589606:NJL589606 NTG589606:NTH589606 ODC589606:ODD589606 OMY589606:OMZ589606 OWU589606:OWV589606 PGQ589606:PGR589606 PQM589606:PQN589606 QAI589606:QAJ589606 QKE589606:QKF589606 QUA589606:QUB589606 RDW589606:RDX589606 RNS589606:RNT589606 RXO589606:RXP589606 SHK589606:SHL589606 SRG589606:SRH589606 TBC589606:TBD589606 TKY589606:TKZ589606 TUU589606:TUV589606 UEQ589606:UER589606 UOM589606:UON589606 UYI589606:UYJ589606 VIE589606:VIF589606 VSA589606:VSB589606 WBW589606:WBX589606 WLS589606:WLT589606 WVO589606:WVP589606 JC655142:JD655142 SY655142:SZ655142 ACU655142:ACV655142 AMQ655142:AMR655142 AWM655142:AWN655142 BGI655142:BGJ655142 BQE655142:BQF655142 CAA655142:CAB655142 CJW655142:CJX655142 CTS655142:CTT655142 DDO655142:DDP655142 DNK655142:DNL655142 DXG655142:DXH655142 EHC655142:EHD655142 EQY655142:EQZ655142 FAU655142:FAV655142 FKQ655142:FKR655142 FUM655142:FUN655142 GEI655142:GEJ655142 GOE655142:GOF655142 GYA655142:GYB655142 HHW655142:HHX655142 HRS655142:HRT655142 IBO655142:IBP655142 ILK655142:ILL655142 IVG655142:IVH655142 JFC655142:JFD655142 JOY655142:JOZ655142 JYU655142:JYV655142 KIQ655142:KIR655142 KSM655142:KSN655142 LCI655142:LCJ655142 LME655142:LMF655142 LWA655142:LWB655142 MFW655142:MFX655142 MPS655142:MPT655142 MZO655142:MZP655142 NJK655142:NJL655142 NTG655142:NTH655142 ODC655142:ODD655142 OMY655142:OMZ655142 OWU655142:OWV655142 PGQ655142:PGR655142 PQM655142:PQN655142 QAI655142:QAJ655142 QKE655142:QKF655142 QUA655142:QUB655142 RDW655142:RDX655142 RNS655142:RNT655142 RXO655142:RXP655142 SHK655142:SHL655142 SRG655142:SRH655142 TBC655142:TBD655142 TKY655142:TKZ655142 TUU655142:TUV655142 UEQ655142:UER655142 UOM655142:UON655142 UYI655142:UYJ655142 VIE655142:VIF655142 VSA655142:VSB655142 WBW655142:WBX655142 WLS655142:WLT655142 WVO655142:WVP655142 JC720678:JD720678 SY720678:SZ720678 ACU720678:ACV720678 AMQ720678:AMR720678 AWM720678:AWN720678 BGI720678:BGJ720678 BQE720678:BQF720678 CAA720678:CAB720678 CJW720678:CJX720678 CTS720678:CTT720678 DDO720678:DDP720678 DNK720678:DNL720678 DXG720678:DXH720678 EHC720678:EHD720678 EQY720678:EQZ720678 FAU720678:FAV720678 FKQ720678:FKR720678 FUM720678:FUN720678 GEI720678:GEJ720678 GOE720678:GOF720678 GYA720678:GYB720678 HHW720678:HHX720678 HRS720678:HRT720678 IBO720678:IBP720678 ILK720678:ILL720678 IVG720678:IVH720678 JFC720678:JFD720678 JOY720678:JOZ720678 JYU720678:JYV720678 KIQ720678:KIR720678 KSM720678:KSN720678 LCI720678:LCJ720678 LME720678:LMF720678 LWA720678:LWB720678 MFW720678:MFX720678 MPS720678:MPT720678 MZO720678:MZP720678 NJK720678:NJL720678 NTG720678:NTH720678 ODC720678:ODD720678 OMY720678:OMZ720678 OWU720678:OWV720678 PGQ720678:PGR720678 PQM720678:PQN720678 QAI720678:QAJ720678 QKE720678:QKF720678 QUA720678:QUB720678 RDW720678:RDX720678 RNS720678:RNT720678 RXO720678:RXP720678 SHK720678:SHL720678 SRG720678:SRH720678 TBC720678:TBD720678 TKY720678:TKZ720678 TUU720678:TUV720678 UEQ720678:UER720678 UOM720678:UON720678 UYI720678:UYJ720678 VIE720678:VIF720678 VSA720678:VSB720678 WBW720678:WBX720678 WLS720678:WLT720678 WVO720678:WVP720678 JC786214:JD786214 SY786214:SZ786214 ACU786214:ACV786214 AMQ786214:AMR786214 AWM786214:AWN786214 BGI786214:BGJ786214 BQE786214:BQF786214 CAA786214:CAB786214 CJW786214:CJX786214 CTS786214:CTT786214 DDO786214:DDP786214 DNK786214:DNL786214 DXG786214:DXH786214 EHC786214:EHD786214 EQY786214:EQZ786214 FAU786214:FAV786214 FKQ786214:FKR786214 FUM786214:FUN786214 GEI786214:GEJ786214 GOE786214:GOF786214 GYA786214:GYB786214 HHW786214:HHX786214 HRS786214:HRT786214 IBO786214:IBP786214 ILK786214:ILL786214 IVG786214:IVH786214 JFC786214:JFD786214 JOY786214:JOZ786214 JYU786214:JYV786214 KIQ786214:KIR786214 KSM786214:KSN786214 LCI786214:LCJ786214 LME786214:LMF786214 LWA786214:LWB786214 MFW786214:MFX786214 MPS786214:MPT786214 MZO786214:MZP786214 NJK786214:NJL786214 NTG786214:NTH786214 ODC786214:ODD786214 OMY786214:OMZ786214 OWU786214:OWV786214 PGQ786214:PGR786214 PQM786214:PQN786214 QAI786214:QAJ786214 QKE786214:QKF786214 QUA786214:QUB786214 RDW786214:RDX786214 RNS786214:RNT786214 RXO786214:RXP786214 SHK786214:SHL786214 SRG786214:SRH786214 TBC786214:TBD786214 TKY786214:TKZ786214 TUU786214:TUV786214 UEQ786214:UER786214 UOM786214:UON786214 UYI786214:UYJ786214 VIE786214:VIF786214 VSA786214:VSB786214 WBW786214:WBX786214 WLS786214:WLT786214 WVO786214:WVP786214 JC851750:JD851750 SY851750:SZ851750 ACU851750:ACV851750 AMQ851750:AMR851750 AWM851750:AWN851750 BGI851750:BGJ851750 BQE851750:BQF851750 CAA851750:CAB851750 CJW851750:CJX851750 CTS851750:CTT851750 DDO851750:DDP851750 DNK851750:DNL851750 DXG851750:DXH851750 EHC851750:EHD851750 EQY851750:EQZ851750 FAU851750:FAV851750 FKQ851750:FKR851750 FUM851750:FUN851750 GEI851750:GEJ851750 GOE851750:GOF851750 GYA851750:GYB851750 HHW851750:HHX851750 HRS851750:HRT851750 IBO851750:IBP851750 ILK851750:ILL851750 IVG851750:IVH851750 JFC851750:JFD851750 JOY851750:JOZ851750 JYU851750:JYV851750 KIQ851750:KIR851750 KSM851750:KSN851750 LCI851750:LCJ851750 LME851750:LMF851750 LWA851750:LWB851750 MFW851750:MFX851750 MPS851750:MPT851750 MZO851750:MZP851750 NJK851750:NJL851750 NTG851750:NTH851750 ODC851750:ODD851750 OMY851750:OMZ851750 OWU851750:OWV851750 PGQ851750:PGR851750 PQM851750:PQN851750 QAI851750:QAJ851750 QKE851750:QKF851750 QUA851750:QUB851750 RDW851750:RDX851750 RNS851750:RNT851750 RXO851750:RXP851750 SHK851750:SHL851750 SRG851750:SRH851750 TBC851750:TBD851750 TKY851750:TKZ851750 TUU851750:TUV851750 UEQ851750:UER851750 UOM851750:UON851750 UYI851750:UYJ851750 VIE851750:VIF851750 VSA851750:VSB851750 WBW851750:WBX851750 WLS851750:WLT851750 WVO851750:WVP851750 JC917286:JD917286 SY917286:SZ917286 ACU917286:ACV917286 AMQ917286:AMR917286 AWM917286:AWN917286 BGI917286:BGJ917286 BQE917286:BQF917286 CAA917286:CAB917286 CJW917286:CJX917286 CTS917286:CTT917286 DDO917286:DDP917286 DNK917286:DNL917286 DXG917286:DXH917286 EHC917286:EHD917286 EQY917286:EQZ917286 FAU917286:FAV917286 FKQ917286:FKR917286 FUM917286:FUN917286 GEI917286:GEJ917286 GOE917286:GOF917286 GYA917286:GYB917286 HHW917286:HHX917286 HRS917286:HRT917286 IBO917286:IBP917286 ILK917286:ILL917286 IVG917286:IVH917286 JFC917286:JFD917286 JOY917286:JOZ917286 JYU917286:JYV917286 KIQ917286:KIR917286 KSM917286:KSN917286 LCI917286:LCJ917286 LME917286:LMF917286 LWA917286:LWB917286 MFW917286:MFX917286 MPS917286:MPT917286 MZO917286:MZP917286 NJK917286:NJL917286 NTG917286:NTH917286 ODC917286:ODD917286 OMY917286:OMZ917286 OWU917286:OWV917286 PGQ917286:PGR917286 PQM917286:PQN917286 QAI917286:QAJ917286 QKE917286:QKF917286 QUA917286:QUB917286 RDW917286:RDX917286 RNS917286:RNT917286 RXO917286:RXP917286 SHK917286:SHL917286 SRG917286:SRH917286 TBC917286:TBD917286 TKY917286:TKZ917286 TUU917286:TUV917286 UEQ917286:UER917286 UOM917286:UON917286 UYI917286:UYJ917286 VIE917286:VIF917286 VSA917286:VSB917286 WBW917286:WBX917286 WLS917286:WLT917286 WVO917286:WVP917286 JC982822:JD982822 SY982822:SZ982822 ACU982822:ACV982822 AMQ982822:AMR982822 AWM982822:AWN982822 BGI982822:BGJ982822 BQE982822:BQF982822 CAA982822:CAB982822 CJW982822:CJX982822 CTS982822:CTT982822 DDO982822:DDP982822 DNK982822:DNL982822 DXG982822:DXH982822 EHC982822:EHD982822 EQY982822:EQZ982822 FAU982822:FAV982822 FKQ982822:FKR982822 FUM982822:FUN982822 GEI982822:GEJ982822 GOE982822:GOF982822 GYA982822:GYB982822 HHW982822:HHX982822 HRS982822:HRT982822 IBO982822:IBP982822 ILK982822:ILL982822 IVG982822:IVH982822 JFC982822:JFD982822 JOY982822:JOZ982822 JYU982822:JYV982822 KIQ982822:KIR982822 KSM982822:KSN982822 LCI982822:LCJ982822 LME982822:LMF982822 LWA982822:LWB982822 MFW982822:MFX982822 MPS982822:MPT982822 MZO982822:MZP982822 NJK982822:NJL982822 NTG982822:NTH982822 ODC982822:ODD982822 OMY982822:OMZ982822 OWU982822:OWV982822 PGQ982822:PGR982822 PQM982822:PQN982822 QAI982822:QAJ982822 QKE982822:QKF982822 QUA982822:QUB982822 RDW982822:RDX982822 RNS982822:RNT982822 RXO982822:RXP982822 SHK982822:SHL982822 SRG982822:SRH982822 TBC982822:TBD982822 TKY982822:TKZ982822 TUU982822:TUV982822 UEQ982822:UER982822 UOM982822:UON982822 UYI982822:UYJ982822 VIE982822:VIF982822 VSA982822:VSB982822 WBW982822:WBX982822 WLS982822:WLT982822 WVO982822:WVP982822" xr:uid="{00000000-0002-0000-0100-000006000000}">
      <formula1>9999999999</formula1>
    </dataValidation>
    <dataValidation type="whole" operator="greaterThanOrEqual" allowBlank="1" showInputMessage="1" showErrorMessage="1" errorTitle="Pogrešan unos" error="Mogu se unijeti samo cjelobrojne pozi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JC65312:JD65317 SY65312:SZ65317 ACU65312:ACV65317 AMQ65312:AMR65317 AWM65312:AWN65317 BGI65312:BGJ65317 BQE65312:BQF65317 CAA65312:CAB65317 CJW65312:CJX65317 CTS65312:CTT65317 DDO65312:DDP65317 DNK65312:DNL65317 DXG65312:DXH65317 EHC65312:EHD65317 EQY65312:EQZ65317 FAU65312:FAV65317 FKQ65312:FKR65317 FUM65312:FUN65317 GEI65312:GEJ65317 GOE65312:GOF65317 GYA65312:GYB65317 HHW65312:HHX65317 HRS65312:HRT65317 IBO65312:IBP65317 ILK65312:ILL65317 IVG65312:IVH65317 JFC65312:JFD65317 JOY65312:JOZ65317 JYU65312:JYV65317 KIQ65312:KIR65317 KSM65312:KSN65317 LCI65312:LCJ65317 LME65312:LMF65317 LWA65312:LWB65317 MFW65312:MFX65317 MPS65312:MPT65317 MZO65312:MZP65317 NJK65312:NJL65317 NTG65312:NTH65317 ODC65312:ODD65317 OMY65312:OMZ65317 OWU65312:OWV65317 PGQ65312:PGR65317 PQM65312:PQN65317 QAI65312:QAJ65317 QKE65312:QKF65317 QUA65312:QUB65317 RDW65312:RDX65317 RNS65312:RNT65317 RXO65312:RXP65317 SHK65312:SHL65317 SRG65312:SRH65317 TBC65312:TBD65317 TKY65312:TKZ65317 TUU65312:TUV65317 UEQ65312:UER65317 UOM65312:UON65317 UYI65312:UYJ65317 VIE65312:VIF65317 VSA65312:VSB65317 WBW65312:WBX65317 WLS65312:WLT65317 WVO65312:WVP65317 JC130848:JD130853 SY130848:SZ130853 ACU130848:ACV130853 AMQ130848:AMR130853 AWM130848:AWN130853 BGI130848:BGJ130853 BQE130848:BQF130853 CAA130848:CAB130853 CJW130848:CJX130853 CTS130848:CTT130853 DDO130848:DDP130853 DNK130848:DNL130853 DXG130848:DXH130853 EHC130848:EHD130853 EQY130848:EQZ130853 FAU130848:FAV130853 FKQ130848:FKR130853 FUM130848:FUN130853 GEI130848:GEJ130853 GOE130848:GOF130853 GYA130848:GYB130853 HHW130848:HHX130853 HRS130848:HRT130853 IBO130848:IBP130853 ILK130848:ILL130853 IVG130848:IVH130853 JFC130848:JFD130853 JOY130848:JOZ130853 JYU130848:JYV130853 KIQ130848:KIR130853 KSM130848:KSN130853 LCI130848:LCJ130853 LME130848:LMF130853 LWA130848:LWB130853 MFW130848:MFX130853 MPS130848:MPT130853 MZO130848:MZP130853 NJK130848:NJL130853 NTG130848:NTH130853 ODC130848:ODD130853 OMY130848:OMZ130853 OWU130848:OWV130853 PGQ130848:PGR130853 PQM130848:PQN130853 QAI130848:QAJ130853 QKE130848:QKF130853 QUA130848:QUB130853 RDW130848:RDX130853 RNS130848:RNT130853 RXO130848:RXP130853 SHK130848:SHL130853 SRG130848:SRH130853 TBC130848:TBD130853 TKY130848:TKZ130853 TUU130848:TUV130853 UEQ130848:UER130853 UOM130848:UON130853 UYI130848:UYJ130853 VIE130848:VIF130853 VSA130848:VSB130853 WBW130848:WBX130853 WLS130848:WLT130853 WVO130848:WVP130853 JC196384:JD196389 SY196384:SZ196389 ACU196384:ACV196389 AMQ196384:AMR196389 AWM196384:AWN196389 BGI196384:BGJ196389 BQE196384:BQF196389 CAA196384:CAB196389 CJW196384:CJX196389 CTS196384:CTT196389 DDO196384:DDP196389 DNK196384:DNL196389 DXG196384:DXH196389 EHC196384:EHD196389 EQY196384:EQZ196389 FAU196384:FAV196389 FKQ196384:FKR196389 FUM196384:FUN196389 GEI196384:GEJ196389 GOE196384:GOF196389 GYA196384:GYB196389 HHW196384:HHX196389 HRS196384:HRT196389 IBO196384:IBP196389 ILK196384:ILL196389 IVG196384:IVH196389 JFC196384:JFD196389 JOY196384:JOZ196389 JYU196384:JYV196389 KIQ196384:KIR196389 KSM196384:KSN196389 LCI196384:LCJ196389 LME196384:LMF196389 LWA196384:LWB196389 MFW196384:MFX196389 MPS196384:MPT196389 MZO196384:MZP196389 NJK196384:NJL196389 NTG196384:NTH196389 ODC196384:ODD196389 OMY196384:OMZ196389 OWU196384:OWV196389 PGQ196384:PGR196389 PQM196384:PQN196389 QAI196384:QAJ196389 QKE196384:QKF196389 QUA196384:QUB196389 RDW196384:RDX196389 RNS196384:RNT196389 RXO196384:RXP196389 SHK196384:SHL196389 SRG196384:SRH196389 TBC196384:TBD196389 TKY196384:TKZ196389 TUU196384:TUV196389 UEQ196384:UER196389 UOM196384:UON196389 UYI196384:UYJ196389 VIE196384:VIF196389 VSA196384:VSB196389 WBW196384:WBX196389 WLS196384:WLT196389 WVO196384:WVP196389 JC261920:JD261925 SY261920:SZ261925 ACU261920:ACV261925 AMQ261920:AMR261925 AWM261920:AWN261925 BGI261920:BGJ261925 BQE261920:BQF261925 CAA261920:CAB261925 CJW261920:CJX261925 CTS261920:CTT261925 DDO261920:DDP261925 DNK261920:DNL261925 DXG261920:DXH261925 EHC261920:EHD261925 EQY261920:EQZ261925 FAU261920:FAV261925 FKQ261920:FKR261925 FUM261920:FUN261925 GEI261920:GEJ261925 GOE261920:GOF261925 GYA261920:GYB261925 HHW261920:HHX261925 HRS261920:HRT261925 IBO261920:IBP261925 ILK261920:ILL261925 IVG261920:IVH261925 JFC261920:JFD261925 JOY261920:JOZ261925 JYU261920:JYV261925 KIQ261920:KIR261925 KSM261920:KSN261925 LCI261920:LCJ261925 LME261920:LMF261925 LWA261920:LWB261925 MFW261920:MFX261925 MPS261920:MPT261925 MZO261920:MZP261925 NJK261920:NJL261925 NTG261920:NTH261925 ODC261920:ODD261925 OMY261920:OMZ261925 OWU261920:OWV261925 PGQ261920:PGR261925 PQM261920:PQN261925 QAI261920:QAJ261925 QKE261920:QKF261925 QUA261920:QUB261925 RDW261920:RDX261925 RNS261920:RNT261925 RXO261920:RXP261925 SHK261920:SHL261925 SRG261920:SRH261925 TBC261920:TBD261925 TKY261920:TKZ261925 TUU261920:TUV261925 UEQ261920:UER261925 UOM261920:UON261925 UYI261920:UYJ261925 VIE261920:VIF261925 VSA261920:VSB261925 WBW261920:WBX261925 WLS261920:WLT261925 WVO261920:WVP261925 JC327456:JD327461 SY327456:SZ327461 ACU327456:ACV327461 AMQ327456:AMR327461 AWM327456:AWN327461 BGI327456:BGJ327461 BQE327456:BQF327461 CAA327456:CAB327461 CJW327456:CJX327461 CTS327456:CTT327461 DDO327456:DDP327461 DNK327456:DNL327461 DXG327456:DXH327461 EHC327456:EHD327461 EQY327456:EQZ327461 FAU327456:FAV327461 FKQ327456:FKR327461 FUM327456:FUN327461 GEI327456:GEJ327461 GOE327456:GOF327461 GYA327456:GYB327461 HHW327456:HHX327461 HRS327456:HRT327461 IBO327456:IBP327461 ILK327456:ILL327461 IVG327456:IVH327461 JFC327456:JFD327461 JOY327456:JOZ327461 JYU327456:JYV327461 KIQ327456:KIR327461 KSM327456:KSN327461 LCI327456:LCJ327461 LME327456:LMF327461 LWA327456:LWB327461 MFW327456:MFX327461 MPS327456:MPT327461 MZO327456:MZP327461 NJK327456:NJL327461 NTG327456:NTH327461 ODC327456:ODD327461 OMY327456:OMZ327461 OWU327456:OWV327461 PGQ327456:PGR327461 PQM327456:PQN327461 QAI327456:QAJ327461 QKE327456:QKF327461 QUA327456:QUB327461 RDW327456:RDX327461 RNS327456:RNT327461 RXO327456:RXP327461 SHK327456:SHL327461 SRG327456:SRH327461 TBC327456:TBD327461 TKY327456:TKZ327461 TUU327456:TUV327461 UEQ327456:UER327461 UOM327456:UON327461 UYI327456:UYJ327461 VIE327456:VIF327461 VSA327456:VSB327461 WBW327456:WBX327461 WLS327456:WLT327461 WVO327456:WVP327461 JC392992:JD392997 SY392992:SZ392997 ACU392992:ACV392997 AMQ392992:AMR392997 AWM392992:AWN392997 BGI392992:BGJ392997 BQE392992:BQF392997 CAA392992:CAB392997 CJW392992:CJX392997 CTS392992:CTT392997 DDO392992:DDP392997 DNK392992:DNL392997 DXG392992:DXH392997 EHC392992:EHD392997 EQY392992:EQZ392997 FAU392992:FAV392997 FKQ392992:FKR392997 FUM392992:FUN392997 GEI392992:GEJ392997 GOE392992:GOF392997 GYA392992:GYB392997 HHW392992:HHX392997 HRS392992:HRT392997 IBO392992:IBP392997 ILK392992:ILL392997 IVG392992:IVH392997 JFC392992:JFD392997 JOY392992:JOZ392997 JYU392992:JYV392997 KIQ392992:KIR392997 KSM392992:KSN392997 LCI392992:LCJ392997 LME392992:LMF392997 LWA392992:LWB392997 MFW392992:MFX392997 MPS392992:MPT392997 MZO392992:MZP392997 NJK392992:NJL392997 NTG392992:NTH392997 ODC392992:ODD392997 OMY392992:OMZ392997 OWU392992:OWV392997 PGQ392992:PGR392997 PQM392992:PQN392997 QAI392992:QAJ392997 QKE392992:QKF392997 QUA392992:QUB392997 RDW392992:RDX392997 RNS392992:RNT392997 RXO392992:RXP392997 SHK392992:SHL392997 SRG392992:SRH392997 TBC392992:TBD392997 TKY392992:TKZ392997 TUU392992:TUV392997 UEQ392992:UER392997 UOM392992:UON392997 UYI392992:UYJ392997 VIE392992:VIF392997 VSA392992:VSB392997 WBW392992:WBX392997 WLS392992:WLT392997 WVO392992:WVP392997 JC458528:JD458533 SY458528:SZ458533 ACU458528:ACV458533 AMQ458528:AMR458533 AWM458528:AWN458533 BGI458528:BGJ458533 BQE458528:BQF458533 CAA458528:CAB458533 CJW458528:CJX458533 CTS458528:CTT458533 DDO458528:DDP458533 DNK458528:DNL458533 DXG458528:DXH458533 EHC458528:EHD458533 EQY458528:EQZ458533 FAU458528:FAV458533 FKQ458528:FKR458533 FUM458528:FUN458533 GEI458528:GEJ458533 GOE458528:GOF458533 GYA458528:GYB458533 HHW458528:HHX458533 HRS458528:HRT458533 IBO458528:IBP458533 ILK458528:ILL458533 IVG458528:IVH458533 JFC458528:JFD458533 JOY458528:JOZ458533 JYU458528:JYV458533 KIQ458528:KIR458533 KSM458528:KSN458533 LCI458528:LCJ458533 LME458528:LMF458533 LWA458528:LWB458533 MFW458528:MFX458533 MPS458528:MPT458533 MZO458528:MZP458533 NJK458528:NJL458533 NTG458528:NTH458533 ODC458528:ODD458533 OMY458528:OMZ458533 OWU458528:OWV458533 PGQ458528:PGR458533 PQM458528:PQN458533 QAI458528:QAJ458533 QKE458528:QKF458533 QUA458528:QUB458533 RDW458528:RDX458533 RNS458528:RNT458533 RXO458528:RXP458533 SHK458528:SHL458533 SRG458528:SRH458533 TBC458528:TBD458533 TKY458528:TKZ458533 TUU458528:TUV458533 UEQ458528:UER458533 UOM458528:UON458533 UYI458528:UYJ458533 VIE458528:VIF458533 VSA458528:VSB458533 WBW458528:WBX458533 WLS458528:WLT458533 WVO458528:WVP458533 JC524064:JD524069 SY524064:SZ524069 ACU524064:ACV524069 AMQ524064:AMR524069 AWM524064:AWN524069 BGI524064:BGJ524069 BQE524064:BQF524069 CAA524064:CAB524069 CJW524064:CJX524069 CTS524064:CTT524069 DDO524064:DDP524069 DNK524064:DNL524069 DXG524064:DXH524069 EHC524064:EHD524069 EQY524064:EQZ524069 FAU524064:FAV524069 FKQ524064:FKR524069 FUM524064:FUN524069 GEI524064:GEJ524069 GOE524064:GOF524069 GYA524064:GYB524069 HHW524064:HHX524069 HRS524064:HRT524069 IBO524064:IBP524069 ILK524064:ILL524069 IVG524064:IVH524069 JFC524064:JFD524069 JOY524064:JOZ524069 JYU524064:JYV524069 KIQ524064:KIR524069 KSM524064:KSN524069 LCI524064:LCJ524069 LME524064:LMF524069 LWA524064:LWB524069 MFW524064:MFX524069 MPS524064:MPT524069 MZO524064:MZP524069 NJK524064:NJL524069 NTG524064:NTH524069 ODC524064:ODD524069 OMY524064:OMZ524069 OWU524064:OWV524069 PGQ524064:PGR524069 PQM524064:PQN524069 QAI524064:QAJ524069 QKE524064:QKF524069 QUA524064:QUB524069 RDW524064:RDX524069 RNS524064:RNT524069 RXO524064:RXP524069 SHK524064:SHL524069 SRG524064:SRH524069 TBC524064:TBD524069 TKY524064:TKZ524069 TUU524064:TUV524069 UEQ524064:UER524069 UOM524064:UON524069 UYI524064:UYJ524069 VIE524064:VIF524069 VSA524064:VSB524069 WBW524064:WBX524069 WLS524064:WLT524069 WVO524064:WVP524069 JC589600:JD589605 SY589600:SZ589605 ACU589600:ACV589605 AMQ589600:AMR589605 AWM589600:AWN589605 BGI589600:BGJ589605 BQE589600:BQF589605 CAA589600:CAB589605 CJW589600:CJX589605 CTS589600:CTT589605 DDO589600:DDP589605 DNK589600:DNL589605 DXG589600:DXH589605 EHC589600:EHD589605 EQY589600:EQZ589605 FAU589600:FAV589605 FKQ589600:FKR589605 FUM589600:FUN589605 GEI589600:GEJ589605 GOE589600:GOF589605 GYA589600:GYB589605 HHW589600:HHX589605 HRS589600:HRT589605 IBO589600:IBP589605 ILK589600:ILL589605 IVG589600:IVH589605 JFC589600:JFD589605 JOY589600:JOZ589605 JYU589600:JYV589605 KIQ589600:KIR589605 KSM589600:KSN589605 LCI589600:LCJ589605 LME589600:LMF589605 LWA589600:LWB589605 MFW589600:MFX589605 MPS589600:MPT589605 MZO589600:MZP589605 NJK589600:NJL589605 NTG589600:NTH589605 ODC589600:ODD589605 OMY589600:OMZ589605 OWU589600:OWV589605 PGQ589600:PGR589605 PQM589600:PQN589605 QAI589600:QAJ589605 QKE589600:QKF589605 QUA589600:QUB589605 RDW589600:RDX589605 RNS589600:RNT589605 RXO589600:RXP589605 SHK589600:SHL589605 SRG589600:SRH589605 TBC589600:TBD589605 TKY589600:TKZ589605 TUU589600:TUV589605 UEQ589600:UER589605 UOM589600:UON589605 UYI589600:UYJ589605 VIE589600:VIF589605 VSA589600:VSB589605 WBW589600:WBX589605 WLS589600:WLT589605 WVO589600:WVP589605 JC655136:JD655141 SY655136:SZ655141 ACU655136:ACV655141 AMQ655136:AMR655141 AWM655136:AWN655141 BGI655136:BGJ655141 BQE655136:BQF655141 CAA655136:CAB655141 CJW655136:CJX655141 CTS655136:CTT655141 DDO655136:DDP655141 DNK655136:DNL655141 DXG655136:DXH655141 EHC655136:EHD655141 EQY655136:EQZ655141 FAU655136:FAV655141 FKQ655136:FKR655141 FUM655136:FUN655141 GEI655136:GEJ655141 GOE655136:GOF655141 GYA655136:GYB655141 HHW655136:HHX655141 HRS655136:HRT655141 IBO655136:IBP655141 ILK655136:ILL655141 IVG655136:IVH655141 JFC655136:JFD655141 JOY655136:JOZ655141 JYU655136:JYV655141 KIQ655136:KIR655141 KSM655136:KSN655141 LCI655136:LCJ655141 LME655136:LMF655141 LWA655136:LWB655141 MFW655136:MFX655141 MPS655136:MPT655141 MZO655136:MZP655141 NJK655136:NJL655141 NTG655136:NTH655141 ODC655136:ODD655141 OMY655136:OMZ655141 OWU655136:OWV655141 PGQ655136:PGR655141 PQM655136:PQN655141 QAI655136:QAJ655141 QKE655136:QKF655141 QUA655136:QUB655141 RDW655136:RDX655141 RNS655136:RNT655141 RXO655136:RXP655141 SHK655136:SHL655141 SRG655136:SRH655141 TBC655136:TBD655141 TKY655136:TKZ655141 TUU655136:TUV655141 UEQ655136:UER655141 UOM655136:UON655141 UYI655136:UYJ655141 VIE655136:VIF655141 VSA655136:VSB655141 WBW655136:WBX655141 WLS655136:WLT655141 WVO655136:WVP655141 JC720672:JD720677 SY720672:SZ720677 ACU720672:ACV720677 AMQ720672:AMR720677 AWM720672:AWN720677 BGI720672:BGJ720677 BQE720672:BQF720677 CAA720672:CAB720677 CJW720672:CJX720677 CTS720672:CTT720677 DDO720672:DDP720677 DNK720672:DNL720677 DXG720672:DXH720677 EHC720672:EHD720677 EQY720672:EQZ720677 FAU720672:FAV720677 FKQ720672:FKR720677 FUM720672:FUN720677 GEI720672:GEJ720677 GOE720672:GOF720677 GYA720672:GYB720677 HHW720672:HHX720677 HRS720672:HRT720677 IBO720672:IBP720677 ILK720672:ILL720677 IVG720672:IVH720677 JFC720672:JFD720677 JOY720672:JOZ720677 JYU720672:JYV720677 KIQ720672:KIR720677 KSM720672:KSN720677 LCI720672:LCJ720677 LME720672:LMF720677 LWA720672:LWB720677 MFW720672:MFX720677 MPS720672:MPT720677 MZO720672:MZP720677 NJK720672:NJL720677 NTG720672:NTH720677 ODC720672:ODD720677 OMY720672:OMZ720677 OWU720672:OWV720677 PGQ720672:PGR720677 PQM720672:PQN720677 QAI720672:QAJ720677 QKE720672:QKF720677 QUA720672:QUB720677 RDW720672:RDX720677 RNS720672:RNT720677 RXO720672:RXP720677 SHK720672:SHL720677 SRG720672:SRH720677 TBC720672:TBD720677 TKY720672:TKZ720677 TUU720672:TUV720677 UEQ720672:UER720677 UOM720672:UON720677 UYI720672:UYJ720677 VIE720672:VIF720677 VSA720672:VSB720677 WBW720672:WBX720677 WLS720672:WLT720677 WVO720672:WVP720677 JC786208:JD786213 SY786208:SZ786213 ACU786208:ACV786213 AMQ786208:AMR786213 AWM786208:AWN786213 BGI786208:BGJ786213 BQE786208:BQF786213 CAA786208:CAB786213 CJW786208:CJX786213 CTS786208:CTT786213 DDO786208:DDP786213 DNK786208:DNL786213 DXG786208:DXH786213 EHC786208:EHD786213 EQY786208:EQZ786213 FAU786208:FAV786213 FKQ786208:FKR786213 FUM786208:FUN786213 GEI786208:GEJ786213 GOE786208:GOF786213 GYA786208:GYB786213 HHW786208:HHX786213 HRS786208:HRT786213 IBO786208:IBP786213 ILK786208:ILL786213 IVG786208:IVH786213 JFC786208:JFD786213 JOY786208:JOZ786213 JYU786208:JYV786213 KIQ786208:KIR786213 KSM786208:KSN786213 LCI786208:LCJ786213 LME786208:LMF786213 LWA786208:LWB786213 MFW786208:MFX786213 MPS786208:MPT786213 MZO786208:MZP786213 NJK786208:NJL786213 NTG786208:NTH786213 ODC786208:ODD786213 OMY786208:OMZ786213 OWU786208:OWV786213 PGQ786208:PGR786213 PQM786208:PQN786213 QAI786208:QAJ786213 QKE786208:QKF786213 QUA786208:QUB786213 RDW786208:RDX786213 RNS786208:RNT786213 RXO786208:RXP786213 SHK786208:SHL786213 SRG786208:SRH786213 TBC786208:TBD786213 TKY786208:TKZ786213 TUU786208:TUV786213 UEQ786208:UER786213 UOM786208:UON786213 UYI786208:UYJ786213 VIE786208:VIF786213 VSA786208:VSB786213 WBW786208:WBX786213 WLS786208:WLT786213 WVO786208:WVP786213 JC851744:JD851749 SY851744:SZ851749 ACU851744:ACV851749 AMQ851744:AMR851749 AWM851744:AWN851749 BGI851744:BGJ851749 BQE851744:BQF851749 CAA851744:CAB851749 CJW851744:CJX851749 CTS851744:CTT851749 DDO851744:DDP851749 DNK851744:DNL851749 DXG851744:DXH851749 EHC851744:EHD851749 EQY851744:EQZ851749 FAU851744:FAV851749 FKQ851744:FKR851749 FUM851744:FUN851749 GEI851744:GEJ851749 GOE851744:GOF851749 GYA851744:GYB851749 HHW851744:HHX851749 HRS851744:HRT851749 IBO851744:IBP851749 ILK851744:ILL851749 IVG851744:IVH851749 JFC851744:JFD851749 JOY851744:JOZ851749 JYU851744:JYV851749 KIQ851744:KIR851749 KSM851744:KSN851749 LCI851744:LCJ851749 LME851744:LMF851749 LWA851744:LWB851749 MFW851744:MFX851749 MPS851744:MPT851749 MZO851744:MZP851749 NJK851744:NJL851749 NTG851744:NTH851749 ODC851744:ODD851749 OMY851744:OMZ851749 OWU851744:OWV851749 PGQ851744:PGR851749 PQM851744:PQN851749 QAI851744:QAJ851749 QKE851744:QKF851749 QUA851744:QUB851749 RDW851744:RDX851749 RNS851744:RNT851749 RXO851744:RXP851749 SHK851744:SHL851749 SRG851744:SRH851749 TBC851744:TBD851749 TKY851744:TKZ851749 TUU851744:TUV851749 UEQ851744:UER851749 UOM851744:UON851749 UYI851744:UYJ851749 VIE851744:VIF851749 VSA851744:VSB851749 WBW851744:WBX851749 WLS851744:WLT851749 WVO851744:WVP851749 JC917280:JD917285 SY917280:SZ917285 ACU917280:ACV917285 AMQ917280:AMR917285 AWM917280:AWN917285 BGI917280:BGJ917285 BQE917280:BQF917285 CAA917280:CAB917285 CJW917280:CJX917285 CTS917280:CTT917285 DDO917280:DDP917285 DNK917280:DNL917285 DXG917280:DXH917285 EHC917280:EHD917285 EQY917280:EQZ917285 FAU917280:FAV917285 FKQ917280:FKR917285 FUM917280:FUN917285 GEI917280:GEJ917285 GOE917280:GOF917285 GYA917280:GYB917285 HHW917280:HHX917285 HRS917280:HRT917285 IBO917280:IBP917285 ILK917280:ILL917285 IVG917280:IVH917285 JFC917280:JFD917285 JOY917280:JOZ917285 JYU917280:JYV917285 KIQ917280:KIR917285 KSM917280:KSN917285 LCI917280:LCJ917285 LME917280:LMF917285 LWA917280:LWB917285 MFW917280:MFX917285 MPS917280:MPT917285 MZO917280:MZP917285 NJK917280:NJL917285 NTG917280:NTH917285 ODC917280:ODD917285 OMY917280:OMZ917285 OWU917280:OWV917285 PGQ917280:PGR917285 PQM917280:PQN917285 QAI917280:QAJ917285 QKE917280:QKF917285 QUA917280:QUB917285 RDW917280:RDX917285 RNS917280:RNT917285 RXO917280:RXP917285 SHK917280:SHL917285 SRG917280:SRH917285 TBC917280:TBD917285 TKY917280:TKZ917285 TUU917280:TUV917285 UEQ917280:UER917285 UOM917280:UON917285 UYI917280:UYJ917285 VIE917280:VIF917285 VSA917280:VSB917285 WBW917280:WBX917285 WLS917280:WLT917285 WVO917280:WVP917285 JC982816:JD982821 SY982816:SZ982821 ACU982816:ACV982821 AMQ982816:AMR982821 AWM982816:AWN982821 BGI982816:BGJ982821 BQE982816:BQF982821 CAA982816:CAB982821 CJW982816:CJX982821 CTS982816:CTT982821 DDO982816:DDP982821 DNK982816:DNL982821 DXG982816:DXH982821 EHC982816:EHD982821 EQY982816:EQZ982821 FAU982816:FAV982821 FKQ982816:FKR982821 FUM982816:FUN982821 GEI982816:GEJ982821 GOE982816:GOF982821 GYA982816:GYB982821 HHW982816:HHX982821 HRS982816:HRT982821 IBO982816:IBP982821 ILK982816:ILL982821 IVG982816:IVH982821 JFC982816:JFD982821 JOY982816:JOZ982821 JYU982816:JYV982821 KIQ982816:KIR982821 KSM982816:KSN982821 LCI982816:LCJ982821 LME982816:LMF982821 LWA982816:LWB982821 MFW982816:MFX982821 MPS982816:MPT982821 MZO982816:MZP982821 NJK982816:NJL982821 NTG982816:NTH982821 ODC982816:ODD982821 OMY982816:OMZ982821 OWU982816:OWV982821 PGQ982816:PGR982821 PQM982816:PQN982821 QAI982816:QAJ982821 QKE982816:QKF982821 QUA982816:QUB982821 RDW982816:RDX982821 RNS982816:RNT982821 RXO982816:RXP982821 SHK982816:SHL982821 SRG982816:SRH982821 TBC982816:TBD982821 TKY982816:TKZ982821 TUU982816:TUV982821 UEQ982816:UER982821 UOM982816:UON982821 UYI982816:UYJ982821 VIE982816:VIF982821 VSA982816:VSB982821 WBW982816:WBX982821 WLS982816:WLT982821 WVO982816:WVP982821 JC65319:JD65324 SY65319:SZ65324 ACU65319:ACV65324 AMQ65319:AMR65324 AWM65319:AWN65324 BGI65319:BGJ65324 BQE65319:BQF65324 CAA65319:CAB65324 CJW65319:CJX65324 CTS65319:CTT65324 DDO65319:DDP65324 DNK65319:DNL65324 DXG65319:DXH65324 EHC65319:EHD65324 EQY65319:EQZ65324 FAU65319:FAV65324 FKQ65319:FKR65324 FUM65319:FUN65324 GEI65319:GEJ65324 GOE65319:GOF65324 GYA65319:GYB65324 HHW65319:HHX65324 HRS65319:HRT65324 IBO65319:IBP65324 ILK65319:ILL65324 IVG65319:IVH65324 JFC65319:JFD65324 JOY65319:JOZ65324 JYU65319:JYV65324 KIQ65319:KIR65324 KSM65319:KSN65324 LCI65319:LCJ65324 LME65319:LMF65324 LWA65319:LWB65324 MFW65319:MFX65324 MPS65319:MPT65324 MZO65319:MZP65324 NJK65319:NJL65324 NTG65319:NTH65324 ODC65319:ODD65324 OMY65319:OMZ65324 OWU65319:OWV65324 PGQ65319:PGR65324 PQM65319:PQN65324 QAI65319:QAJ65324 QKE65319:QKF65324 QUA65319:QUB65324 RDW65319:RDX65324 RNS65319:RNT65324 RXO65319:RXP65324 SHK65319:SHL65324 SRG65319:SRH65324 TBC65319:TBD65324 TKY65319:TKZ65324 TUU65319:TUV65324 UEQ65319:UER65324 UOM65319:UON65324 UYI65319:UYJ65324 VIE65319:VIF65324 VSA65319:VSB65324 WBW65319:WBX65324 WLS65319:WLT65324 WVO65319:WVP65324 JC130855:JD130860 SY130855:SZ130860 ACU130855:ACV130860 AMQ130855:AMR130860 AWM130855:AWN130860 BGI130855:BGJ130860 BQE130855:BQF130860 CAA130855:CAB130860 CJW130855:CJX130860 CTS130855:CTT130860 DDO130855:DDP130860 DNK130855:DNL130860 DXG130855:DXH130860 EHC130855:EHD130860 EQY130855:EQZ130860 FAU130855:FAV130860 FKQ130855:FKR130860 FUM130855:FUN130860 GEI130855:GEJ130860 GOE130855:GOF130860 GYA130855:GYB130860 HHW130855:HHX130860 HRS130855:HRT130860 IBO130855:IBP130860 ILK130855:ILL130860 IVG130855:IVH130860 JFC130855:JFD130860 JOY130855:JOZ130860 JYU130855:JYV130860 KIQ130855:KIR130860 KSM130855:KSN130860 LCI130855:LCJ130860 LME130855:LMF130860 LWA130855:LWB130860 MFW130855:MFX130860 MPS130855:MPT130860 MZO130855:MZP130860 NJK130855:NJL130860 NTG130855:NTH130860 ODC130855:ODD130860 OMY130855:OMZ130860 OWU130855:OWV130860 PGQ130855:PGR130860 PQM130855:PQN130860 QAI130855:QAJ130860 QKE130855:QKF130860 QUA130855:QUB130860 RDW130855:RDX130860 RNS130855:RNT130860 RXO130855:RXP130860 SHK130855:SHL130860 SRG130855:SRH130860 TBC130855:TBD130860 TKY130855:TKZ130860 TUU130855:TUV130860 UEQ130855:UER130860 UOM130855:UON130860 UYI130855:UYJ130860 VIE130855:VIF130860 VSA130855:VSB130860 WBW130855:WBX130860 WLS130855:WLT130860 WVO130855:WVP130860 JC196391:JD196396 SY196391:SZ196396 ACU196391:ACV196396 AMQ196391:AMR196396 AWM196391:AWN196396 BGI196391:BGJ196396 BQE196391:BQF196396 CAA196391:CAB196396 CJW196391:CJX196396 CTS196391:CTT196396 DDO196391:DDP196396 DNK196391:DNL196396 DXG196391:DXH196396 EHC196391:EHD196396 EQY196391:EQZ196396 FAU196391:FAV196396 FKQ196391:FKR196396 FUM196391:FUN196396 GEI196391:GEJ196396 GOE196391:GOF196396 GYA196391:GYB196396 HHW196391:HHX196396 HRS196391:HRT196396 IBO196391:IBP196396 ILK196391:ILL196396 IVG196391:IVH196396 JFC196391:JFD196396 JOY196391:JOZ196396 JYU196391:JYV196396 KIQ196391:KIR196396 KSM196391:KSN196396 LCI196391:LCJ196396 LME196391:LMF196396 LWA196391:LWB196396 MFW196391:MFX196396 MPS196391:MPT196396 MZO196391:MZP196396 NJK196391:NJL196396 NTG196391:NTH196396 ODC196391:ODD196396 OMY196391:OMZ196396 OWU196391:OWV196396 PGQ196391:PGR196396 PQM196391:PQN196396 QAI196391:QAJ196396 QKE196391:QKF196396 QUA196391:QUB196396 RDW196391:RDX196396 RNS196391:RNT196396 RXO196391:RXP196396 SHK196391:SHL196396 SRG196391:SRH196396 TBC196391:TBD196396 TKY196391:TKZ196396 TUU196391:TUV196396 UEQ196391:UER196396 UOM196391:UON196396 UYI196391:UYJ196396 VIE196391:VIF196396 VSA196391:VSB196396 WBW196391:WBX196396 WLS196391:WLT196396 WVO196391:WVP196396 JC261927:JD261932 SY261927:SZ261932 ACU261927:ACV261932 AMQ261927:AMR261932 AWM261927:AWN261932 BGI261927:BGJ261932 BQE261927:BQF261932 CAA261927:CAB261932 CJW261927:CJX261932 CTS261927:CTT261932 DDO261927:DDP261932 DNK261927:DNL261932 DXG261927:DXH261932 EHC261927:EHD261932 EQY261927:EQZ261932 FAU261927:FAV261932 FKQ261927:FKR261932 FUM261927:FUN261932 GEI261927:GEJ261932 GOE261927:GOF261932 GYA261927:GYB261932 HHW261927:HHX261932 HRS261927:HRT261932 IBO261927:IBP261932 ILK261927:ILL261932 IVG261927:IVH261932 JFC261927:JFD261932 JOY261927:JOZ261932 JYU261927:JYV261932 KIQ261927:KIR261932 KSM261927:KSN261932 LCI261927:LCJ261932 LME261927:LMF261932 LWA261927:LWB261932 MFW261927:MFX261932 MPS261927:MPT261932 MZO261927:MZP261932 NJK261927:NJL261932 NTG261927:NTH261932 ODC261927:ODD261932 OMY261927:OMZ261932 OWU261927:OWV261932 PGQ261927:PGR261932 PQM261927:PQN261932 QAI261927:QAJ261932 QKE261927:QKF261932 QUA261927:QUB261932 RDW261927:RDX261932 RNS261927:RNT261932 RXO261927:RXP261932 SHK261927:SHL261932 SRG261927:SRH261932 TBC261927:TBD261932 TKY261927:TKZ261932 TUU261927:TUV261932 UEQ261927:UER261932 UOM261927:UON261932 UYI261927:UYJ261932 VIE261927:VIF261932 VSA261927:VSB261932 WBW261927:WBX261932 WLS261927:WLT261932 WVO261927:WVP261932 JC327463:JD327468 SY327463:SZ327468 ACU327463:ACV327468 AMQ327463:AMR327468 AWM327463:AWN327468 BGI327463:BGJ327468 BQE327463:BQF327468 CAA327463:CAB327468 CJW327463:CJX327468 CTS327463:CTT327468 DDO327463:DDP327468 DNK327463:DNL327468 DXG327463:DXH327468 EHC327463:EHD327468 EQY327463:EQZ327468 FAU327463:FAV327468 FKQ327463:FKR327468 FUM327463:FUN327468 GEI327463:GEJ327468 GOE327463:GOF327468 GYA327463:GYB327468 HHW327463:HHX327468 HRS327463:HRT327468 IBO327463:IBP327468 ILK327463:ILL327468 IVG327463:IVH327468 JFC327463:JFD327468 JOY327463:JOZ327468 JYU327463:JYV327468 KIQ327463:KIR327468 KSM327463:KSN327468 LCI327463:LCJ327468 LME327463:LMF327468 LWA327463:LWB327468 MFW327463:MFX327468 MPS327463:MPT327468 MZO327463:MZP327468 NJK327463:NJL327468 NTG327463:NTH327468 ODC327463:ODD327468 OMY327463:OMZ327468 OWU327463:OWV327468 PGQ327463:PGR327468 PQM327463:PQN327468 QAI327463:QAJ327468 QKE327463:QKF327468 QUA327463:QUB327468 RDW327463:RDX327468 RNS327463:RNT327468 RXO327463:RXP327468 SHK327463:SHL327468 SRG327463:SRH327468 TBC327463:TBD327468 TKY327463:TKZ327468 TUU327463:TUV327468 UEQ327463:UER327468 UOM327463:UON327468 UYI327463:UYJ327468 VIE327463:VIF327468 VSA327463:VSB327468 WBW327463:WBX327468 WLS327463:WLT327468 WVO327463:WVP327468 JC392999:JD393004 SY392999:SZ393004 ACU392999:ACV393004 AMQ392999:AMR393004 AWM392999:AWN393004 BGI392999:BGJ393004 BQE392999:BQF393004 CAA392999:CAB393004 CJW392999:CJX393004 CTS392999:CTT393004 DDO392999:DDP393004 DNK392999:DNL393004 DXG392999:DXH393004 EHC392999:EHD393004 EQY392999:EQZ393004 FAU392999:FAV393004 FKQ392999:FKR393004 FUM392999:FUN393004 GEI392999:GEJ393004 GOE392999:GOF393004 GYA392999:GYB393004 HHW392999:HHX393004 HRS392999:HRT393004 IBO392999:IBP393004 ILK392999:ILL393004 IVG392999:IVH393004 JFC392999:JFD393004 JOY392999:JOZ393004 JYU392999:JYV393004 KIQ392999:KIR393004 KSM392999:KSN393004 LCI392999:LCJ393004 LME392999:LMF393004 LWA392999:LWB393004 MFW392999:MFX393004 MPS392999:MPT393004 MZO392999:MZP393004 NJK392999:NJL393004 NTG392999:NTH393004 ODC392999:ODD393004 OMY392999:OMZ393004 OWU392999:OWV393004 PGQ392999:PGR393004 PQM392999:PQN393004 QAI392999:QAJ393004 QKE392999:QKF393004 QUA392999:QUB393004 RDW392999:RDX393004 RNS392999:RNT393004 RXO392999:RXP393004 SHK392999:SHL393004 SRG392999:SRH393004 TBC392999:TBD393004 TKY392999:TKZ393004 TUU392999:TUV393004 UEQ392999:UER393004 UOM392999:UON393004 UYI392999:UYJ393004 VIE392999:VIF393004 VSA392999:VSB393004 WBW392999:WBX393004 WLS392999:WLT393004 WVO392999:WVP393004 JC458535:JD458540 SY458535:SZ458540 ACU458535:ACV458540 AMQ458535:AMR458540 AWM458535:AWN458540 BGI458535:BGJ458540 BQE458535:BQF458540 CAA458535:CAB458540 CJW458535:CJX458540 CTS458535:CTT458540 DDO458535:DDP458540 DNK458535:DNL458540 DXG458535:DXH458540 EHC458535:EHD458540 EQY458535:EQZ458540 FAU458535:FAV458540 FKQ458535:FKR458540 FUM458535:FUN458540 GEI458535:GEJ458540 GOE458535:GOF458540 GYA458535:GYB458540 HHW458535:HHX458540 HRS458535:HRT458540 IBO458535:IBP458540 ILK458535:ILL458540 IVG458535:IVH458540 JFC458535:JFD458540 JOY458535:JOZ458540 JYU458535:JYV458540 KIQ458535:KIR458540 KSM458535:KSN458540 LCI458535:LCJ458540 LME458535:LMF458540 LWA458535:LWB458540 MFW458535:MFX458540 MPS458535:MPT458540 MZO458535:MZP458540 NJK458535:NJL458540 NTG458535:NTH458540 ODC458535:ODD458540 OMY458535:OMZ458540 OWU458535:OWV458540 PGQ458535:PGR458540 PQM458535:PQN458540 QAI458535:QAJ458540 QKE458535:QKF458540 QUA458535:QUB458540 RDW458535:RDX458540 RNS458535:RNT458540 RXO458535:RXP458540 SHK458535:SHL458540 SRG458535:SRH458540 TBC458535:TBD458540 TKY458535:TKZ458540 TUU458535:TUV458540 UEQ458535:UER458540 UOM458535:UON458540 UYI458535:UYJ458540 VIE458535:VIF458540 VSA458535:VSB458540 WBW458535:WBX458540 WLS458535:WLT458540 WVO458535:WVP458540 JC524071:JD524076 SY524071:SZ524076 ACU524071:ACV524076 AMQ524071:AMR524076 AWM524071:AWN524076 BGI524071:BGJ524076 BQE524071:BQF524076 CAA524071:CAB524076 CJW524071:CJX524076 CTS524071:CTT524076 DDO524071:DDP524076 DNK524071:DNL524076 DXG524071:DXH524076 EHC524071:EHD524076 EQY524071:EQZ524076 FAU524071:FAV524076 FKQ524071:FKR524076 FUM524071:FUN524076 GEI524071:GEJ524076 GOE524071:GOF524076 GYA524071:GYB524076 HHW524071:HHX524076 HRS524071:HRT524076 IBO524071:IBP524076 ILK524071:ILL524076 IVG524071:IVH524076 JFC524071:JFD524076 JOY524071:JOZ524076 JYU524071:JYV524076 KIQ524071:KIR524076 KSM524071:KSN524076 LCI524071:LCJ524076 LME524071:LMF524076 LWA524071:LWB524076 MFW524071:MFX524076 MPS524071:MPT524076 MZO524071:MZP524076 NJK524071:NJL524076 NTG524071:NTH524076 ODC524071:ODD524076 OMY524071:OMZ524076 OWU524071:OWV524076 PGQ524071:PGR524076 PQM524071:PQN524076 QAI524071:QAJ524076 QKE524071:QKF524076 QUA524071:QUB524076 RDW524071:RDX524076 RNS524071:RNT524076 RXO524071:RXP524076 SHK524071:SHL524076 SRG524071:SRH524076 TBC524071:TBD524076 TKY524071:TKZ524076 TUU524071:TUV524076 UEQ524071:UER524076 UOM524071:UON524076 UYI524071:UYJ524076 VIE524071:VIF524076 VSA524071:VSB524076 WBW524071:WBX524076 WLS524071:WLT524076 WVO524071:WVP524076 JC589607:JD589612 SY589607:SZ589612 ACU589607:ACV589612 AMQ589607:AMR589612 AWM589607:AWN589612 BGI589607:BGJ589612 BQE589607:BQF589612 CAA589607:CAB589612 CJW589607:CJX589612 CTS589607:CTT589612 DDO589607:DDP589612 DNK589607:DNL589612 DXG589607:DXH589612 EHC589607:EHD589612 EQY589607:EQZ589612 FAU589607:FAV589612 FKQ589607:FKR589612 FUM589607:FUN589612 GEI589607:GEJ589612 GOE589607:GOF589612 GYA589607:GYB589612 HHW589607:HHX589612 HRS589607:HRT589612 IBO589607:IBP589612 ILK589607:ILL589612 IVG589607:IVH589612 JFC589607:JFD589612 JOY589607:JOZ589612 JYU589607:JYV589612 KIQ589607:KIR589612 KSM589607:KSN589612 LCI589607:LCJ589612 LME589607:LMF589612 LWA589607:LWB589612 MFW589607:MFX589612 MPS589607:MPT589612 MZO589607:MZP589612 NJK589607:NJL589612 NTG589607:NTH589612 ODC589607:ODD589612 OMY589607:OMZ589612 OWU589607:OWV589612 PGQ589607:PGR589612 PQM589607:PQN589612 QAI589607:QAJ589612 QKE589607:QKF589612 QUA589607:QUB589612 RDW589607:RDX589612 RNS589607:RNT589612 RXO589607:RXP589612 SHK589607:SHL589612 SRG589607:SRH589612 TBC589607:TBD589612 TKY589607:TKZ589612 TUU589607:TUV589612 UEQ589607:UER589612 UOM589607:UON589612 UYI589607:UYJ589612 VIE589607:VIF589612 VSA589607:VSB589612 WBW589607:WBX589612 WLS589607:WLT589612 WVO589607:WVP589612 JC655143:JD655148 SY655143:SZ655148 ACU655143:ACV655148 AMQ655143:AMR655148 AWM655143:AWN655148 BGI655143:BGJ655148 BQE655143:BQF655148 CAA655143:CAB655148 CJW655143:CJX655148 CTS655143:CTT655148 DDO655143:DDP655148 DNK655143:DNL655148 DXG655143:DXH655148 EHC655143:EHD655148 EQY655143:EQZ655148 FAU655143:FAV655148 FKQ655143:FKR655148 FUM655143:FUN655148 GEI655143:GEJ655148 GOE655143:GOF655148 GYA655143:GYB655148 HHW655143:HHX655148 HRS655143:HRT655148 IBO655143:IBP655148 ILK655143:ILL655148 IVG655143:IVH655148 JFC655143:JFD655148 JOY655143:JOZ655148 JYU655143:JYV655148 KIQ655143:KIR655148 KSM655143:KSN655148 LCI655143:LCJ655148 LME655143:LMF655148 LWA655143:LWB655148 MFW655143:MFX655148 MPS655143:MPT655148 MZO655143:MZP655148 NJK655143:NJL655148 NTG655143:NTH655148 ODC655143:ODD655148 OMY655143:OMZ655148 OWU655143:OWV655148 PGQ655143:PGR655148 PQM655143:PQN655148 QAI655143:QAJ655148 QKE655143:QKF655148 QUA655143:QUB655148 RDW655143:RDX655148 RNS655143:RNT655148 RXO655143:RXP655148 SHK655143:SHL655148 SRG655143:SRH655148 TBC655143:TBD655148 TKY655143:TKZ655148 TUU655143:TUV655148 UEQ655143:UER655148 UOM655143:UON655148 UYI655143:UYJ655148 VIE655143:VIF655148 VSA655143:VSB655148 WBW655143:WBX655148 WLS655143:WLT655148 WVO655143:WVP655148 JC720679:JD720684 SY720679:SZ720684 ACU720679:ACV720684 AMQ720679:AMR720684 AWM720679:AWN720684 BGI720679:BGJ720684 BQE720679:BQF720684 CAA720679:CAB720684 CJW720679:CJX720684 CTS720679:CTT720684 DDO720679:DDP720684 DNK720679:DNL720684 DXG720679:DXH720684 EHC720679:EHD720684 EQY720679:EQZ720684 FAU720679:FAV720684 FKQ720679:FKR720684 FUM720679:FUN720684 GEI720679:GEJ720684 GOE720679:GOF720684 GYA720679:GYB720684 HHW720679:HHX720684 HRS720679:HRT720684 IBO720679:IBP720684 ILK720679:ILL720684 IVG720679:IVH720684 JFC720679:JFD720684 JOY720679:JOZ720684 JYU720679:JYV720684 KIQ720679:KIR720684 KSM720679:KSN720684 LCI720679:LCJ720684 LME720679:LMF720684 LWA720679:LWB720684 MFW720679:MFX720684 MPS720679:MPT720684 MZO720679:MZP720684 NJK720679:NJL720684 NTG720679:NTH720684 ODC720679:ODD720684 OMY720679:OMZ720684 OWU720679:OWV720684 PGQ720679:PGR720684 PQM720679:PQN720684 QAI720679:QAJ720684 QKE720679:QKF720684 QUA720679:QUB720684 RDW720679:RDX720684 RNS720679:RNT720684 RXO720679:RXP720684 SHK720679:SHL720684 SRG720679:SRH720684 TBC720679:TBD720684 TKY720679:TKZ720684 TUU720679:TUV720684 UEQ720679:UER720684 UOM720679:UON720684 UYI720679:UYJ720684 VIE720679:VIF720684 VSA720679:VSB720684 WBW720679:WBX720684 WLS720679:WLT720684 WVO720679:WVP720684 JC786215:JD786220 SY786215:SZ786220 ACU786215:ACV786220 AMQ786215:AMR786220 AWM786215:AWN786220 BGI786215:BGJ786220 BQE786215:BQF786220 CAA786215:CAB786220 CJW786215:CJX786220 CTS786215:CTT786220 DDO786215:DDP786220 DNK786215:DNL786220 DXG786215:DXH786220 EHC786215:EHD786220 EQY786215:EQZ786220 FAU786215:FAV786220 FKQ786215:FKR786220 FUM786215:FUN786220 GEI786215:GEJ786220 GOE786215:GOF786220 GYA786215:GYB786220 HHW786215:HHX786220 HRS786215:HRT786220 IBO786215:IBP786220 ILK786215:ILL786220 IVG786215:IVH786220 JFC786215:JFD786220 JOY786215:JOZ786220 JYU786215:JYV786220 KIQ786215:KIR786220 KSM786215:KSN786220 LCI786215:LCJ786220 LME786215:LMF786220 LWA786215:LWB786220 MFW786215:MFX786220 MPS786215:MPT786220 MZO786215:MZP786220 NJK786215:NJL786220 NTG786215:NTH786220 ODC786215:ODD786220 OMY786215:OMZ786220 OWU786215:OWV786220 PGQ786215:PGR786220 PQM786215:PQN786220 QAI786215:QAJ786220 QKE786215:QKF786220 QUA786215:QUB786220 RDW786215:RDX786220 RNS786215:RNT786220 RXO786215:RXP786220 SHK786215:SHL786220 SRG786215:SRH786220 TBC786215:TBD786220 TKY786215:TKZ786220 TUU786215:TUV786220 UEQ786215:UER786220 UOM786215:UON786220 UYI786215:UYJ786220 VIE786215:VIF786220 VSA786215:VSB786220 WBW786215:WBX786220 WLS786215:WLT786220 WVO786215:WVP786220 JC851751:JD851756 SY851751:SZ851756 ACU851751:ACV851756 AMQ851751:AMR851756 AWM851751:AWN851756 BGI851751:BGJ851756 BQE851751:BQF851756 CAA851751:CAB851756 CJW851751:CJX851756 CTS851751:CTT851756 DDO851751:DDP851756 DNK851751:DNL851756 DXG851751:DXH851756 EHC851751:EHD851756 EQY851751:EQZ851756 FAU851751:FAV851756 FKQ851751:FKR851756 FUM851751:FUN851756 GEI851751:GEJ851756 GOE851751:GOF851756 GYA851751:GYB851756 HHW851751:HHX851756 HRS851751:HRT851756 IBO851751:IBP851756 ILK851751:ILL851756 IVG851751:IVH851756 JFC851751:JFD851756 JOY851751:JOZ851756 JYU851751:JYV851756 KIQ851751:KIR851756 KSM851751:KSN851756 LCI851751:LCJ851756 LME851751:LMF851756 LWA851751:LWB851756 MFW851751:MFX851756 MPS851751:MPT851756 MZO851751:MZP851756 NJK851751:NJL851756 NTG851751:NTH851756 ODC851751:ODD851756 OMY851751:OMZ851756 OWU851751:OWV851756 PGQ851751:PGR851756 PQM851751:PQN851756 QAI851751:QAJ851756 QKE851751:QKF851756 QUA851751:QUB851756 RDW851751:RDX851756 RNS851751:RNT851756 RXO851751:RXP851756 SHK851751:SHL851756 SRG851751:SRH851756 TBC851751:TBD851756 TKY851751:TKZ851756 TUU851751:TUV851756 UEQ851751:UER851756 UOM851751:UON851756 UYI851751:UYJ851756 VIE851751:VIF851756 VSA851751:VSB851756 WBW851751:WBX851756 WLS851751:WLT851756 WVO851751:WVP851756 JC917287:JD917292 SY917287:SZ917292 ACU917287:ACV917292 AMQ917287:AMR917292 AWM917287:AWN917292 BGI917287:BGJ917292 BQE917287:BQF917292 CAA917287:CAB917292 CJW917287:CJX917292 CTS917287:CTT917292 DDO917287:DDP917292 DNK917287:DNL917292 DXG917287:DXH917292 EHC917287:EHD917292 EQY917287:EQZ917292 FAU917287:FAV917292 FKQ917287:FKR917292 FUM917287:FUN917292 GEI917287:GEJ917292 GOE917287:GOF917292 GYA917287:GYB917292 HHW917287:HHX917292 HRS917287:HRT917292 IBO917287:IBP917292 ILK917287:ILL917292 IVG917287:IVH917292 JFC917287:JFD917292 JOY917287:JOZ917292 JYU917287:JYV917292 KIQ917287:KIR917292 KSM917287:KSN917292 LCI917287:LCJ917292 LME917287:LMF917292 LWA917287:LWB917292 MFW917287:MFX917292 MPS917287:MPT917292 MZO917287:MZP917292 NJK917287:NJL917292 NTG917287:NTH917292 ODC917287:ODD917292 OMY917287:OMZ917292 OWU917287:OWV917292 PGQ917287:PGR917292 PQM917287:PQN917292 QAI917287:QAJ917292 QKE917287:QKF917292 QUA917287:QUB917292 RDW917287:RDX917292 RNS917287:RNT917292 RXO917287:RXP917292 SHK917287:SHL917292 SRG917287:SRH917292 TBC917287:TBD917292 TKY917287:TKZ917292 TUU917287:TUV917292 UEQ917287:UER917292 UOM917287:UON917292 UYI917287:UYJ917292 VIE917287:VIF917292 VSA917287:VSB917292 WBW917287:WBX917292 WLS917287:WLT917292 WVO917287:WVP917292 JC982823:JD982828 SY982823:SZ982828 ACU982823:ACV982828 AMQ982823:AMR982828 AWM982823:AWN982828 BGI982823:BGJ982828 BQE982823:BQF982828 CAA982823:CAB982828 CJW982823:CJX982828 CTS982823:CTT982828 DDO982823:DDP982828 DNK982823:DNL982828 DXG982823:DXH982828 EHC982823:EHD982828 EQY982823:EQZ982828 FAU982823:FAV982828 FKQ982823:FKR982828 FUM982823:FUN982828 GEI982823:GEJ982828 GOE982823:GOF982828 GYA982823:GYB982828 HHW982823:HHX982828 HRS982823:HRT982828 IBO982823:IBP982828 ILK982823:ILL982828 IVG982823:IVH982828 JFC982823:JFD982828 JOY982823:JOZ982828 JYU982823:JYV982828 KIQ982823:KIR982828 KSM982823:KSN982828 LCI982823:LCJ982828 LME982823:LMF982828 LWA982823:LWB982828 MFW982823:MFX982828 MPS982823:MPT982828 MZO982823:MZP982828 NJK982823:NJL982828 NTG982823:NTH982828 ODC982823:ODD982828 OMY982823:OMZ982828 OWU982823:OWV982828 PGQ982823:PGR982828 PQM982823:PQN982828 QAI982823:QAJ982828 QKE982823:QKF982828 QUA982823:QUB982828 RDW982823:RDX982828 RNS982823:RNT982828 RXO982823:RXP982828 SHK982823:SHL982828 SRG982823:SRH982828 TBC982823:TBD982828 TKY982823:TKZ982828 TUU982823:TUV982828 UEQ982823:UER982828 UOM982823:UON982828 UYI982823:UYJ982828 VIE982823:VIF982828 VSA982823:VSB982828 WBW982823:WBX982828 WLS982823:WLT982828 WVO982823:WVP982828 JC65326:JD65355 SY65326:SZ65355 ACU65326:ACV65355 AMQ65326:AMR65355 AWM65326:AWN65355 BGI65326:BGJ65355 BQE65326:BQF65355 CAA65326:CAB65355 CJW65326:CJX65355 CTS65326:CTT65355 DDO65326:DDP65355 DNK65326:DNL65355 DXG65326:DXH65355 EHC65326:EHD65355 EQY65326:EQZ65355 FAU65326:FAV65355 FKQ65326:FKR65355 FUM65326:FUN65355 GEI65326:GEJ65355 GOE65326:GOF65355 GYA65326:GYB65355 HHW65326:HHX65355 HRS65326:HRT65355 IBO65326:IBP65355 ILK65326:ILL65355 IVG65326:IVH65355 JFC65326:JFD65355 JOY65326:JOZ65355 JYU65326:JYV65355 KIQ65326:KIR65355 KSM65326:KSN65355 LCI65326:LCJ65355 LME65326:LMF65355 LWA65326:LWB65355 MFW65326:MFX65355 MPS65326:MPT65355 MZO65326:MZP65355 NJK65326:NJL65355 NTG65326:NTH65355 ODC65326:ODD65355 OMY65326:OMZ65355 OWU65326:OWV65355 PGQ65326:PGR65355 PQM65326:PQN65355 QAI65326:QAJ65355 QKE65326:QKF65355 QUA65326:QUB65355 RDW65326:RDX65355 RNS65326:RNT65355 RXO65326:RXP65355 SHK65326:SHL65355 SRG65326:SRH65355 TBC65326:TBD65355 TKY65326:TKZ65355 TUU65326:TUV65355 UEQ65326:UER65355 UOM65326:UON65355 UYI65326:UYJ65355 VIE65326:VIF65355 VSA65326:VSB65355 WBW65326:WBX65355 WLS65326:WLT65355 WVO65326:WVP65355 JC130862:JD130891 SY130862:SZ130891 ACU130862:ACV130891 AMQ130862:AMR130891 AWM130862:AWN130891 BGI130862:BGJ130891 BQE130862:BQF130891 CAA130862:CAB130891 CJW130862:CJX130891 CTS130862:CTT130891 DDO130862:DDP130891 DNK130862:DNL130891 DXG130862:DXH130891 EHC130862:EHD130891 EQY130862:EQZ130891 FAU130862:FAV130891 FKQ130862:FKR130891 FUM130862:FUN130891 GEI130862:GEJ130891 GOE130862:GOF130891 GYA130862:GYB130891 HHW130862:HHX130891 HRS130862:HRT130891 IBO130862:IBP130891 ILK130862:ILL130891 IVG130862:IVH130891 JFC130862:JFD130891 JOY130862:JOZ130891 JYU130862:JYV130891 KIQ130862:KIR130891 KSM130862:KSN130891 LCI130862:LCJ130891 LME130862:LMF130891 LWA130862:LWB130891 MFW130862:MFX130891 MPS130862:MPT130891 MZO130862:MZP130891 NJK130862:NJL130891 NTG130862:NTH130891 ODC130862:ODD130891 OMY130862:OMZ130891 OWU130862:OWV130891 PGQ130862:PGR130891 PQM130862:PQN130891 QAI130862:QAJ130891 QKE130862:QKF130891 QUA130862:QUB130891 RDW130862:RDX130891 RNS130862:RNT130891 RXO130862:RXP130891 SHK130862:SHL130891 SRG130862:SRH130891 TBC130862:TBD130891 TKY130862:TKZ130891 TUU130862:TUV130891 UEQ130862:UER130891 UOM130862:UON130891 UYI130862:UYJ130891 VIE130862:VIF130891 VSA130862:VSB130891 WBW130862:WBX130891 WLS130862:WLT130891 WVO130862:WVP130891 JC196398:JD196427 SY196398:SZ196427 ACU196398:ACV196427 AMQ196398:AMR196427 AWM196398:AWN196427 BGI196398:BGJ196427 BQE196398:BQF196427 CAA196398:CAB196427 CJW196398:CJX196427 CTS196398:CTT196427 DDO196398:DDP196427 DNK196398:DNL196427 DXG196398:DXH196427 EHC196398:EHD196427 EQY196398:EQZ196427 FAU196398:FAV196427 FKQ196398:FKR196427 FUM196398:FUN196427 GEI196398:GEJ196427 GOE196398:GOF196427 GYA196398:GYB196427 HHW196398:HHX196427 HRS196398:HRT196427 IBO196398:IBP196427 ILK196398:ILL196427 IVG196398:IVH196427 JFC196398:JFD196427 JOY196398:JOZ196427 JYU196398:JYV196427 KIQ196398:KIR196427 KSM196398:KSN196427 LCI196398:LCJ196427 LME196398:LMF196427 LWA196398:LWB196427 MFW196398:MFX196427 MPS196398:MPT196427 MZO196398:MZP196427 NJK196398:NJL196427 NTG196398:NTH196427 ODC196398:ODD196427 OMY196398:OMZ196427 OWU196398:OWV196427 PGQ196398:PGR196427 PQM196398:PQN196427 QAI196398:QAJ196427 QKE196398:QKF196427 QUA196398:QUB196427 RDW196398:RDX196427 RNS196398:RNT196427 RXO196398:RXP196427 SHK196398:SHL196427 SRG196398:SRH196427 TBC196398:TBD196427 TKY196398:TKZ196427 TUU196398:TUV196427 UEQ196398:UER196427 UOM196398:UON196427 UYI196398:UYJ196427 VIE196398:VIF196427 VSA196398:VSB196427 WBW196398:WBX196427 WLS196398:WLT196427 WVO196398:WVP196427 JC261934:JD261963 SY261934:SZ261963 ACU261934:ACV261963 AMQ261934:AMR261963 AWM261934:AWN261963 BGI261934:BGJ261963 BQE261934:BQF261963 CAA261934:CAB261963 CJW261934:CJX261963 CTS261934:CTT261963 DDO261934:DDP261963 DNK261934:DNL261963 DXG261934:DXH261963 EHC261934:EHD261963 EQY261934:EQZ261963 FAU261934:FAV261963 FKQ261934:FKR261963 FUM261934:FUN261963 GEI261934:GEJ261963 GOE261934:GOF261963 GYA261934:GYB261963 HHW261934:HHX261963 HRS261934:HRT261963 IBO261934:IBP261963 ILK261934:ILL261963 IVG261934:IVH261963 JFC261934:JFD261963 JOY261934:JOZ261963 JYU261934:JYV261963 KIQ261934:KIR261963 KSM261934:KSN261963 LCI261934:LCJ261963 LME261934:LMF261963 LWA261934:LWB261963 MFW261934:MFX261963 MPS261934:MPT261963 MZO261934:MZP261963 NJK261934:NJL261963 NTG261934:NTH261963 ODC261934:ODD261963 OMY261934:OMZ261963 OWU261934:OWV261963 PGQ261934:PGR261963 PQM261934:PQN261963 QAI261934:QAJ261963 QKE261934:QKF261963 QUA261934:QUB261963 RDW261934:RDX261963 RNS261934:RNT261963 RXO261934:RXP261963 SHK261934:SHL261963 SRG261934:SRH261963 TBC261934:TBD261963 TKY261934:TKZ261963 TUU261934:TUV261963 UEQ261934:UER261963 UOM261934:UON261963 UYI261934:UYJ261963 VIE261934:VIF261963 VSA261934:VSB261963 WBW261934:WBX261963 WLS261934:WLT261963 WVO261934:WVP261963 JC327470:JD327499 SY327470:SZ327499 ACU327470:ACV327499 AMQ327470:AMR327499 AWM327470:AWN327499 BGI327470:BGJ327499 BQE327470:BQF327499 CAA327470:CAB327499 CJW327470:CJX327499 CTS327470:CTT327499 DDO327470:DDP327499 DNK327470:DNL327499 DXG327470:DXH327499 EHC327470:EHD327499 EQY327470:EQZ327499 FAU327470:FAV327499 FKQ327470:FKR327499 FUM327470:FUN327499 GEI327470:GEJ327499 GOE327470:GOF327499 GYA327470:GYB327499 HHW327470:HHX327499 HRS327470:HRT327499 IBO327470:IBP327499 ILK327470:ILL327499 IVG327470:IVH327499 JFC327470:JFD327499 JOY327470:JOZ327499 JYU327470:JYV327499 KIQ327470:KIR327499 KSM327470:KSN327499 LCI327470:LCJ327499 LME327470:LMF327499 LWA327470:LWB327499 MFW327470:MFX327499 MPS327470:MPT327499 MZO327470:MZP327499 NJK327470:NJL327499 NTG327470:NTH327499 ODC327470:ODD327499 OMY327470:OMZ327499 OWU327470:OWV327499 PGQ327470:PGR327499 PQM327470:PQN327499 QAI327470:QAJ327499 QKE327470:QKF327499 QUA327470:QUB327499 RDW327470:RDX327499 RNS327470:RNT327499 RXO327470:RXP327499 SHK327470:SHL327499 SRG327470:SRH327499 TBC327470:TBD327499 TKY327470:TKZ327499 TUU327470:TUV327499 UEQ327470:UER327499 UOM327470:UON327499 UYI327470:UYJ327499 VIE327470:VIF327499 VSA327470:VSB327499 WBW327470:WBX327499 WLS327470:WLT327499 WVO327470:WVP327499 JC393006:JD393035 SY393006:SZ393035 ACU393006:ACV393035 AMQ393006:AMR393035 AWM393006:AWN393035 BGI393006:BGJ393035 BQE393006:BQF393035 CAA393006:CAB393035 CJW393006:CJX393035 CTS393006:CTT393035 DDO393006:DDP393035 DNK393006:DNL393035 DXG393006:DXH393035 EHC393006:EHD393035 EQY393006:EQZ393035 FAU393006:FAV393035 FKQ393006:FKR393035 FUM393006:FUN393035 GEI393006:GEJ393035 GOE393006:GOF393035 GYA393006:GYB393035 HHW393006:HHX393035 HRS393006:HRT393035 IBO393006:IBP393035 ILK393006:ILL393035 IVG393006:IVH393035 JFC393006:JFD393035 JOY393006:JOZ393035 JYU393006:JYV393035 KIQ393006:KIR393035 KSM393006:KSN393035 LCI393006:LCJ393035 LME393006:LMF393035 LWA393006:LWB393035 MFW393006:MFX393035 MPS393006:MPT393035 MZO393006:MZP393035 NJK393006:NJL393035 NTG393006:NTH393035 ODC393006:ODD393035 OMY393006:OMZ393035 OWU393006:OWV393035 PGQ393006:PGR393035 PQM393006:PQN393035 QAI393006:QAJ393035 QKE393006:QKF393035 QUA393006:QUB393035 RDW393006:RDX393035 RNS393006:RNT393035 RXO393006:RXP393035 SHK393006:SHL393035 SRG393006:SRH393035 TBC393006:TBD393035 TKY393006:TKZ393035 TUU393006:TUV393035 UEQ393006:UER393035 UOM393006:UON393035 UYI393006:UYJ393035 VIE393006:VIF393035 VSA393006:VSB393035 WBW393006:WBX393035 WLS393006:WLT393035 WVO393006:WVP393035 JC458542:JD458571 SY458542:SZ458571 ACU458542:ACV458571 AMQ458542:AMR458571 AWM458542:AWN458571 BGI458542:BGJ458571 BQE458542:BQF458571 CAA458542:CAB458571 CJW458542:CJX458571 CTS458542:CTT458571 DDO458542:DDP458571 DNK458542:DNL458571 DXG458542:DXH458571 EHC458542:EHD458571 EQY458542:EQZ458571 FAU458542:FAV458571 FKQ458542:FKR458571 FUM458542:FUN458571 GEI458542:GEJ458571 GOE458542:GOF458571 GYA458542:GYB458571 HHW458542:HHX458571 HRS458542:HRT458571 IBO458542:IBP458571 ILK458542:ILL458571 IVG458542:IVH458571 JFC458542:JFD458571 JOY458542:JOZ458571 JYU458542:JYV458571 KIQ458542:KIR458571 KSM458542:KSN458571 LCI458542:LCJ458571 LME458542:LMF458571 LWA458542:LWB458571 MFW458542:MFX458571 MPS458542:MPT458571 MZO458542:MZP458571 NJK458542:NJL458571 NTG458542:NTH458571 ODC458542:ODD458571 OMY458542:OMZ458571 OWU458542:OWV458571 PGQ458542:PGR458571 PQM458542:PQN458571 QAI458542:QAJ458571 QKE458542:QKF458571 QUA458542:QUB458571 RDW458542:RDX458571 RNS458542:RNT458571 RXO458542:RXP458571 SHK458542:SHL458571 SRG458542:SRH458571 TBC458542:TBD458571 TKY458542:TKZ458571 TUU458542:TUV458571 UEQ458542:UER458571 UOM458542:UON458571 UYI458542:UYJ458571 VIE458542:VIF458571 VSA458542:VSB458571 WBW458542:WBX458571 WLS458542:WLT458571 WVO458542:WVP458571 JC524078:JD524107 SY524078:SZ524107 ACU524078:ACV524107 AMQ524078:AMR524107 AWM524078:AWN524107 BGI524078:BGJ524107 BQE524078:BQF524107 CAA524078:CAB524107 CJW524078:CJX524107 CTS524078:CTT524107 DDO524078:DDP524107 DNK524078:DNL524107 DXG524078:DXH524107 EHC524078:EHD524107 EQY524078:EQZ524107 FAU524078:FAV524107 FKQ524078:FKR524107 FUM524078:FUN524107 GEI524078:GEJ524107 GOE524078:GOF524107 GYA524078:GYB524107 HHW524078:HHX524107 HRS524078:HRT524107 IBO524078:IBP524107 ILK524078:ILL524107 IVG524078:IVH524107 JFC524078:JFD524107 JOY524078:JOZ524107 JYU524078:JYV524107 KIQ524078:KIR524107 KSM524078:KSN524107 LCI524078:LCJ524107 LME524078:LMF524107 LWA524078:LWB524107 MFW524078:MFX524107 MPS524078:MPT524107 MZO524078:MZP524107 NJK524078:NJL524107 NTG524078:NTH524107 ODC524078:ODD524107 OMY524078:OMZ524107 OWU524078:OWV524107 PGQ524078:PGR524107 PQM524078:PQN524107 QAI524078:QAJ524107 QKE524078:QKF524107 QUA524078:QUB524107 RDW524078:RDX524107 RNS524078:RNT524107 RXO524078:RXP524107 SHK524078:SHL524107 SRG524078:SRH524107 TBC524078:TBD524107 TKY524078:TKZ524107 TUU524078:TUV524107 UEQ524078:UER524107 UOM524078:UON524107 UYI524078:UYJ524107 VIE524078:VIF524107 VSA524078:VSB524107 WBW524078:WBX524107 WLS524078:WLT524107 WVO524078:WVP524107 JC589614:JD589643 SY589614:SZ589643 ACU589614:ACV589643 AMQ589614:AMR589643 AWM589614:AWN589643 BGI589614:BGJ589643 BQE589614:BQF589643 CAA589614:CAB589643 CJW589614:CJX589643 CTS589614:CTT589643 DDO589614:DDP589643 DNK589614:DNL589643 DXG589614:DXH589643 EHC589614:EHD589643 EQY589614:EQZ589643 FAU589614:FAV589643 FKQ589614:FKR589643 FUM589614:FUN589643 GEI589614:GEJ589643 GOE589614:GOF589643 GYA589614:GYB589643 HHW589614:HHX589643 HRS589614:HRT589643 IBO589614:IBP589643 ILK589614:ILL589643 IVG589614:IVH589643 JFC589614:JFD589643 JOY589614:JOZ589643 JYU589614:JYV589643 KIQ589614:KIR589643 KSM589614:KSN589643 LCI589614:LCJ589643 LME589614:LMF589643 LWA589614:LWB589643 MFW589614:MFX589643 MPS589614:MPT589643 MZO589614:MZP589643 NJK589614:NJL589643 NTG589614:NTH589643 ODC589614:ODD589643 OMY589614:OMZ589643 OWU589614:OWV589643 PGQ589614:PGR589643 PQM589614:PQN589643 QAI589614:QAJ589643 QKE589614:QKF589643 QUA589614:QUB589643 RDW589614:RDX589643 RNS589614:RNT589643 RXO589614:RXP589643 SHK589614:SHL589643 SRG589614:SRH589643 TBC589614:TBD589643 TKY589614:TKZ589643 TUU589614:TUV589643 UEQ589614:UER589643 UOM589614:UON589643 UYI589614:UYJ589643 VIE589614:VIF589643 VSA589614:VSB589643 WBW589614:WBX589643 WLS589614:WLT589643 WVO589614:WVP589643 JC655150:JD655179 SY655150:SZ655179 ACU655150:ACV655179 AMQ655150:AMR655179 AWM655150:AWN655179 BGI655150:BGJ655179 BQE655150:BQF655179 CAA655150:CAB655179 CJW655150:CJX655179 CTS655150:CTT655179 DDO655150:DDP655179 DNK655150:DNL655179 DXG655150:DXH655179 EHC655150:EHD655179 EQY655150:EQZ655179 FAU655150:FAV655179 FKQ655150:FKR655179 FUM655150:FUN655179 GEI655150:GEJ655179 GOE655150:GOF655179 GYA655150:GYB655179 HHW655150:HHX655179 HRS655150:HRT655179 IBO655150:IBP655179 ILK655150:ILL655179 IVG655150:IVH655179 JFC655150:JFD655179 JOY655150:JOZ655179 JYU655150:JYV655179 KIQ655150:KIR655179 KSM655150:KSN655179 LCI655150:LCJ655179 LME655150:LMF655179 LWA655150:LWB655179 MFW655150:MFX655179 MPS655150:MPT655179 MZO655150:MZP655179 NJK655150:NJL655179 NTG655150:NTH655179 ODC655150:ODD655179 OMY655150:OMZ655179 OWU655150:OWV655179 PGQ655150:PGR655179 PQM655150:PQN655179 QAI655150:QAJ655179 QKE655150:QKF655179 QUA655150:QUB655179 RDW655150:RDX655179 RNS655150:RNT655179 RXO655150:RXP655179 SHK655150:SHL655179 SRG655150:SRH655179 TBC655150:TBD655179 TKY655150:TKZ655179 TUU655150:TUV655179 UEQ655150:UER655179 UOM655150:UON655179 UYI655150:UYJ655179 VIE655150:VIF655179 VSA655150:VSB655179 WBW655150:WBX655179 WLS655150:WLT655179 WVO655150:WVP655179 JC720686:JD720715 SY720686:SZ720715 ACU720686:ACV720715 AMQ720686:AMR720715 AWM720686:AWN720715 BGI720686:BGJ720715 BQE720686:BQF720715 CAA720686:CAB720715 CJW720686:CJX720715 CTS720686:CTT720715 DDO720686:DDP720715 DNK720686:DNL720715 DXG720686:DXH720715 EHC720686:EHD720715 EQY720686:EQZ720715 FAU720686:FAV720715 FKQ720686:FKR720715 FUM720686:FUN720715 GEI720686:GEJ720715 GOE720686:GOF720715 GYA720686:GYB720715 HHW720686:HHX720715 HRS720686:HRT720715 IBO720686:IBP720715 ILK720686:ILL720715 IVG720686:IVH720715 JFC720686:JFD720715 JOY720686:JOZ720715 JYU720686:JYV720715 KIQ720686:KIR720715 KSM720686:KSN720715 LCI720686:LCJ720715 LME720686:LMF720715 LWA720686:LWB720715 MFW720686:MFX720715 MPS720686:MPT720715 MZO720686:MZP720715 NJK720686:NJL720715 NTG720686:NTH720715 ODC720686:ODD720715 OMY720686:OMZ720715 OWU720686:OWV720715 PGQ720686:PGR720715 PQM720686:PQN720715 QAI720686:QAJ720715 QKE720686:QKF720715 QUA720686:QUB720715 RDW720686:RDX720715 RNS720686:RNT720715 RXO720686:RXP720715 SHK720686:SHL720715 SRG720686:SRH720715 TBC720686:TBD720715 TKY720686:TKZ720715 TUU720686:TUV720715 UEQ720686:UER720715 UOM720686:UON720715 UYI720686:UYJ720715 VIE720686:VIF720715 VSA720686:VSB720715 WBW720686:WBX720715 WLS720686:WLT720715 WVO720686:WVP720715 JC786222:JD786251 SY786222:SZ786251 ACU786222:ACV786251 AMQ786222:AMR786251 AWM786222:AWN786251 BGI786222:BGJ786251 BQE786222:BQF786251 CAA786222:CAB786251 CJW786222:CJX786251 CTS786222:CTT786251 DDO786222:DDP786251 DNK786222:DNL786251 DXG786222:DXH786251 EHC786222:EHD786251 EQY786222:EQZ786251 FAU786222:FAV786251 FKQ786222:FKR786251 FUM786222:FUN786251 GEI786222:GEJ786251 GOE786222:GOF786251 GYA786222:GYB786251 HHW786222:HHX786251 HRS786222:HRT786251 IBO786222:IBP786251 ILK786222:ILL786251 IVG786222:IVH786251 JFC786222:JFD786251 JOY786222:JOZ786251 JYU786222:JYV786251 KIQ786222:KIR786251 KSM786222:KSN786251 LCI786222:LCJ786251 LME786222:LMF786251 LWA786222:LWB786251 MFW786222:MFX786251 MPS786222:MPT786251 MZO786222:MZP786251 NJK786222:NJL786251 NTG786222:NTH786251 ODC786222:ODD786251 OMY786222:OMZ786251 OWU786222:OWV786251 PGQ786222:PGR786251 PQM786222:PQN786251 QAI786222:QAJ786251 QKE786222:QKF786251 QUA786222:QUB786251 RDW786222:RDX786251 RNS786222:RNT786251 RXO786222:RXP786251 SHK786222:SHL786251 SRG786222:SRH786251 TBC786222:TBD786251 TKY786222:TKZ786251 TUU786222:TUV786251 UEQ786222:UER786251 UOM786222:UON786251 UYI786222:UYJ786251 VIE786222:VIF786251 VSA786222:VSB786251 WBW786222:WBX786251 WLS786222:WLT786251 WVO786222:WVP786251 JC851758:JD851787 SY851758:SZ851787 ACU851758:ACV851787 AMQ851758:AMR851787 AWM851758:AWN851787 BGI851758:BGJ851787 BQE851758:BQF851787 CAA851758:CAB851787 CJW851758:CJX851787 CTS851758:CTT851787 DDO851758:DDP851787 DNK851758:DNL851787 DXG851758:DXH851787 EHC851758:EHD851787 EQY851758:EQZ851787 FAU851758:FAV851787 FKQ851758:FKR851787 FUM851758:FUN851787 GEI851758:GEJ851787 GOE851758:GOF851787 GYA851758:GYB851787 HHW851758:HHX851787 HRS851758:HRT851787 IBO851758:IBP851787 ILK851758:ILL851787 IVG851758:IVH851787 JFC851758:JFD851787 JOY851758:JOZ851787 JYU851758:JYV851787 KIQ851758:KIR851787 KSM851758:KSN851787 LCI851758:LCJ851787 LME851758:LMF851787 LWA851758:LWB851787 MFW851758:MFX851787 MPS851758:MPT851787 MZO851758:MZP851787 NJK851758:NJL851787 NTG851758:NTH851787 ODC851758:ODD851787 OMY851758:OMZ851787 OWU851758:OWV851787 PGQ851758:PGR851787 PQM851758:PQN851787 QAI851758:QAJ851787 QKE851758:QKF851787 QUA851758:QUB851787 RDW851758:RDX851787 RNS851758:RNT851787 RXO851758:RXP851787 SHK851758:SHL851787 SRG851758:SRH851787 TBC851758:TBD851787 TKY851758:TKZ851787 TUU851758:TUV851787 UEQ851758:UER851787 UOM851758:UON851787 UYI851758:UYJ851787 VIE851758:VIF851787 VSA851758:VSB851787 WBW851758:WBX851787 WLS851758:WLT851787 WVO851758:WVP851787 JC917294:JD917323 SY917294:SZ917323 ACU917294:ACV917323 AMQ917294:AMR917323 AWM917294:AWN917323 BGI917294:BGJ917323 BQE917294:BQF917323 CAA917294:CAB917323 CJW917294:CJX917323 CTS917294:CTT917323 DDO917294:DDP917323 DNK917294:DNL917323 DXG917294:DXH917323 EHC917294:EHD917323 EQY917294:EQZ917323 FAU917294:FAV917323 FKQ917294:FKR917323 FUM917294:FUN917323 GEI917294:GEJ917323 GOE917294:GOF917323 GYA917294:GYB917323 HHW917294:HHX917323 HRS917294:HRT917323 IBO917294:IBP917323 ILK917294:ILL917323 IVG917294:IVH917323 JFC917294:JFD917323 JOY917294:JOZ917323 JYU917294:JYV917323 KIQ917294:KIR917323 KSM917294:KSN917323 LCI917294:LCJ917323 LME917294:LMF917323 LWA917294:LWB917323 MFW917294:MFX917323 MPS917294:MPT917323 MZO917294:MZP917323 NJK917294:NJL917323 NTG917294:NTH917323 ODC917294:ODD917323 OMY917294:OMZ917323 OWU917294:OWV917323 PGQ917294:PGR917323 PQM917294:PQN917323 QAI917294:QAJ917323 QKE917294:QKF917323 QUA917294:QUB917323 RDW917294:RDX917323 RNS917294:RNT917323 RXO917294:RXP917323 SHK917294:SHL917323 SRG917294:SRH917323 TBC917294:TBD917323 TKY917294:TKZ917323 TUU917294:TUV917323 UEQ917294:UER917323 UOM917294:UON917323 UYI917294:UYJ917323 VIE917294:VIF917323 VSA917294:VSB917323 WBW917294:WBX917323 WLS917294:WLT917323 WVO917294:WVP917323 JC982830:JD982859 SY982830:SZ982859 ACU982830:ACV982859 AMQ982830:AMR982859 AWM982830:AWN982859 BGI982830:BGJ982859 BQE982830:BQF982859 CAA982830:CAB982859 CJW982830:CJX982859 CTS982830:CTT982859 DDO982830:DDP982859 DNK982830:DNL982859 DXG982830:DXH982859 EHC982830:EHD982859 EQY982830:EQZ982859 FAU982830:FAV982859 FKQ982830:FKR982859 FUM982830:FUN982859 GEI982830:GEJ982859 GOE982830:GOF982859 GYA982830:GYB982859 HHW982830:HHX982859 HRS982830:HRT982859 IBO982830:IBP982859 ILK982830:ILL982859 IVG982830:IVH982859 JFC982830:JFD982859 JOY982830:JOZ982859 JYU982830:JYV982859 KIQ982830:KIR982859 KSM982830:KSN982859 LCI982830:LCJ982859 LME982830:LMF982859 LWA982830:LWB982859 MFW982830:MFX982859 MPS982830:MPT982859 MZO982830:MZP982859 NJK982830:NJL982859 NTG982830:NTH982859 ODC982830:ODD982859 OMY982830:OMZ982859 OWU982830:OWV982859 PGQ982830:PGR982859 PQM982830:PQN982859 QAI982830:QAJ982859 QKE982830:QKF982859 QUA982830:QUB982859 RDW982830:RDX982859 RNS982830:RNT982859 RXO982830:RXP982859 SHK982830:SHL982859 SRG982830:SRH982859 TBC982830:TBD982859 TKY982830:TKZ982859 TUU982830:TUV982859 UEQ982830:UER982859 UOM982830:UON982859 UYI982830:UYJ982859 VIE982830:VIF982859 VSA982830:VSB982859 WBW982830:WBX982859 WLS982830:WLT982859 WVO982830:WVP982859 JC65247:JD65307 SY65247:SZ65307 ACU65247:ACV65307 AMQ65247:AMR65307 AWM65247:AWN65307 BGI65247:BGJ65307 BQE65247:BQF65307 CAA65247:CAB65307 CJW65247:CJX65307 CTS65247:CTT65307 DDO65247:DDP65307 DNK65247:DNL65307 DXG65247:DXH65307 EHC65247:EHD65307 EQY65247:EQZ65307 FAU65247:FAV65307 FKQ65247:FKR65307 FUM65247:FUN65307 GEI65247:GEJ65307 GOE65247:GOF65307 GYA65247:GYB65307 HHW65247:HHX65307 HRS65247:HRT65307 IBO65247:IBP65307 ILK65247:ILL65307 IVG65247:IVH65307 JFC65247:JFD65307 JOY65247:JOZ65307 JYU65247:JYV65307 KIQ65247:KIR65307 KSM65247:KSN65307 LCI65247:LCJ65307 LME65247:LMF65307 LWA65247:LWB65307 MFW65247:MFX65307 MPS65247:MPT65307 MZO65247:MZP65307 NJK65247:NJL65307 NTG65247:NTH65307 ODC65247:ODD65307 OMY65247:OMZ65307 OWU65247:OWV65307 PGQ65247:PGR65307 PQM65247:PQN65307 QAI65247:QAJ65307 QKE65247:QKF65307 QUA65247:QUB65307 RDW65247:RDX65307 RNS65247:RNT65307 RXO65247:RXP65307 SHK65247:SHL65307 SRG65247:SRH65307 TBC65247:TBD65307 TKY65247:TKZ65307 TUU65247:TUV65307 UEQ65247:UER65307 UOM65247:UON65307 UYI65247:UYJ65307 VIE65247:VIF65307 VSA65247:VSB65307 WBW65247:WBX65307 WLS65247:WLT65307 WVO65247:WVP65307 JC130783:JD130843 SY130783:SZ130843 ACU130783:ACV130843 AMQ130783:AMR130843 AWM130783:AWN130843 BGI130783:BGJ130843 BQE130783:BQF130843 CAA130783:CAB130843 CJW130783:CJX130843 CTS130783:CTT130843 DDO130783:DDP130843 DNK130783:DNL130843 DXG130783:DXH130843 EHC130783:EHD130843 EQY130783:EQZ130843 FAU130783:FAV130843 FKQ130783:FKR130843 FUM130783:FUN130843 GEI130783:GEJ130843 GOE130783:GOF130843 GYA130783:GYB130843 HHW130783:HHX130843 HRS130783:HRT130843 IBO130783:IBP130843 ILK130783:ILL130843 IVG130783:IVH130843 JFC130783:JFD130843 JOY130783:JOZ130843 JYU130783:JYV130843 KIQ130783:KIR130843 KSM130783:KSN130843 LCI130783:LCJ130843 LME130783:LMF130843 LWA130783:LWB130843 MFW130783:MFX130843 MPS130783:MPT130843 MZO130783:MZP130843 NJK130783:NJL130843 NTG130783:NTH130843 ODC130783:ODD130843 OMY130783:OMZ130843 OWU130783:OWV130843 PGQ130783:PGR130843 PQM130783:PQN130843 QAI130783:QAJ130843 QKE130783:QKF130843 QUA130783:QUB130843 RDW130783:RDX130843 RNS130783:RNT130843 RXO130783:RXP130843 SHK130783:SHL130843 SRG130783:SRH130843 TBC130783:TBD130843 TKY130783:TKZ130843 TUU130783:TUV130843 UEQ130783:UER130843 UOM130783:UON130843 UYI130783:UYJ130843 VIE130783:VIF130843 VSA130783:VSB130843 WBW130783:WBX130843 WLS130783:WLT130843 WVO130783:WVP130843 JC196319:JD196379 SY196319:SZ196379 ACU196319:ACV196379 AMQ196319:AMR196379 AWM196319:AWN196379 BGI196319:BGJ196379 BQE196319:BQF196379 CAA196319:CAB196379 CJW196319:CJX196379 CTS196319:CTT196379 DDO196319:DDP196379 DNK196319:DNL196379 DXG196319:DXH196379 EHC196319:EHD196379 EQY196319:EQZ196379 FAU196319:FAV196379 FKQ196319:FKR196379 FUM196319:FUN196379 GEI196319:GEJ196379 GOE196319:GOF196379 GYA196319:GYB196379 HHW196319:HHX196379 HRS196319:HRT196379 IBO196319:IBP196379 ILK196319:ILL196379 IVG196319:IVH196379 JFC196319:JFD196379 JOY196319:JOZ196379 JYU196319:JYV196379 KIQ196319:KIR196379 KSM196319:KSN196379 LCI196319:LCJ196379 LME196319:LMF196379 LWA196319:LWB196379 MFW196319:MFX196379 MPS196319:MPT196379 MZO196319:MZP196379 NJK196319:NJL196379 NTG196319:NTH196379 ODC196319:ODD196379 OMY196319:OMZ196379 OWU196319:OWV196379 PGQ196319:PGR196379 PQM196319:PQN196379 QAI196319:QAJ196379 QKE196319:QKF196379 QUA196319:QUB196379 RDW196319:RDX196379 RNS196319:RNT196379 RXO196319:RXP196379 SHK196319:SHL196379 SRG196319:SRH196379 TBC196319:TBD196379 TKY196319:TKZ196379 TUU196319:TUV196379 UEQ196319:UER196379 UOM196319:UON196379 UYI196319:UYJ196379 VIE196319:VIF196379 VSA196319:VSB196379 WBW196319:WBX196379 WLS196319:WLT196379 WVO196319:WVP196379 JC261855:JD261915 SY261855:SZ261915 ACU261855:ACV261915 AMQ261855:AMR261915 AWM261855:AWN261915 BGI261855:BGJ261915 BQE261855:BQF261915 CAA261855:CAB261915 CJW261855:CJX261915 CTS261855:CTT261915 DDO261855:DDP261915 DNK261855:DNL261915 DXG261855:DXH261915 EHC261855:EHD261915 EQY261855:EQZ261915 FAU261855:FAV261915 FKQ261855:FKR261915 FUM261855:FUN261915 GEI261855:GEJ261915 GOE261855:GOF261915 GYA261855:GYB261915 HHW261855:HHX261915 HRS261855:HRT261915 IBO261855:IBP261915 ILK261855:ILL261915 IVG261855:IVH261915 JFC261855:JFD261915 JOY261855:JOZ261915 JYU261855:JYV261915 KIQ261855:KIR261915 KSM261855:KSN261915 LCI261855:LCJ261915 LME261855:LMF261915 LWA261855:LWB261915 MFW261855:MFX261915 MPS261855:MPT261915 MZO261855:MZP261915 NJK261855:NJL261915 NTG261855:NTH261915 ODC261855:ODD261915 OMY261855:OMZ261915 OWU261855:OWV261915 PGQ261855:PGR261915 PQM261855:PQN261915 QAI261855:QAJ261915 QKE261855:QKF261915 QUA261855:QUB261915 RDW261855:RDX261915 RNS261855:RNT261915 RXO261855:RXP261915 SHK261855:SHL261915 SRG261855:SRH261915 TBC261855:TBD261915 TKY261855:TKZ261915 TUU261855:TUV261915 UEQ261855:UER261915 UOM261855:UON261915 UYI261855:UYJ261915 VIE261855:VIF261915 VSA261855:VSB261915 WBW261855:WBX261915 WLS261855:WLT261915 WVO261855:WVP261915 JC327391:JD327451 SY327391:SZ327451 ACU327391:ACV327451 AMQ327391:AMR327451 AWM327391:AWN327451 BGI327391:BGJ327451 BQE327391:BQF327451 CAA327391:CAB327451 CJW327391:CJX327451 CTS327391:CTT327451 DDO327391:DDP327451 DNK327391:DNL327451 DXG327391:DXH327451 EHC327391:EHD327451 EQY327391:EQZ327451 FAU327391:FAV327451 FKQ327391:FKR327451 FUM327391:FUN327451 GEI327391:GEJ327451 GOE327391:GOF327451 GYA327391:GYB327451 HHW327391:HHX327451 HRS327391:HRT327451 IBO327391:IBP327451 ILK327391:ILL327451 IVG327391:IVH327451 JFC327391:JFD327451 JOY327391:JOZ327451 JYU327391:JYV327451 KIQ327391:KIR327451 KSM327391:KSN327451 LCI327391:LCJ327451 LME327391:LMF327451 LWA327391:LWB327451 MFW327391:MFX327451 MPS327391:MPT327451 MZO327391:MZP327451 NJK327391:NJL327451 NTG327391:NTH327451 ODC327391:ODD327451 OMY327391:OMZ327451 OWU327391:OWV327451 PGQ327391:PGR327451 PQM327391:PQN327451 QAI327391:QAJ327451 QKE327391:QKF327451 QUA327391:QUB327451 RDW327391:RDX327451 RNS327391:RNT327451 RXO327391:RXP327451 SHK327391:SHL327451 SRG327391:SRH327451 TBC327391:TBD327451 TKY327391:TKZ327451 TUU327391:TUV327451 UEQ327391:UER327451 UOM327391:UON327451 UYI327391:UYJ327451 VIE327391:VIF327451 VSA327391:VSB327451 WBW327391:WBX327451 WLS327391:WLT327451 WVO327391:WVP327451 JC392927:JD392987 SY392927:SZ392987 ACU392927:ACV392987 AMQ392927:AMR392987 AWM392927:AWN392987 BGI392927:BGJ392987 BQE392927:BQF392987 CAA392927:CAB392987 CJW392927:CJX392987 CTS392927:CTT392987 DDO392927:DDP392987 DNK392927:DNL392987 DXG392927:DXH392987 EHC392927:EHD392987 EQY392927:EQZ392987 FAU392927:FAV392987 FKQ392927:FKR392987 FUM392927:FUN392987 GEI392927:GEJ392987 GOE392927:GOF392987 GYA392927:GYB392987 HHW392927:HHX392987 HRS392927:HRT392987 IBO392927:IBP392987 ILK392927:ILL392987 IVG392927:IVH392987 JFC392927:JFD392987 JOY392927:JOZ392987 JYU392927:JYV392987 KIQ392927:KIR392987 KSM392927:KSN392987 LCI392927:LCJ392987 LME392927:LMF392987 LWA392927:LWB392987 MFW392927:MFX392987 MPS392927:MPT392987 MZO392927:MZP392987 NJK392927:NJL392987 NTG392927:NTH392987 ODC392927:ODD392987 OMY392927:OMZ392987 OWU392927:OWV392987 PGQ392927:PGR392987 PQM392927:PQN392987 QAI392927:QAJ392987 QKE392927:QKF392987 QUA392927:QUB392987 RDW392927:RDX392987 RNS392927:RNT392987 RXO392927:RXP392987 SHK392927:SHL392987 SRG392927:SRH392987 TBC392927:TBD392987 TKY392927:TKZ392987 TUU392927:TUV392987 UEQ392927:UER392987 UOM392927:UON392987 UYI392927:UYJ392987 VIE392927:VIF392987 VSA392927:VSB392987 WBW392927:WBX392987 WLS392927:WLT392987 WVO392927:WVP392987 JC458463:JD458523 SY458463:SZ458523 ACU458463:ACV458523 AMQ458463:AMR458523 AWM458463:AWN458523 BGI458463:BGJ458523 BQE458463:BQF458523 CAA458463:CAB458523 CJW458463:CJX458523 CTS458463:CTT458523 DDO458463:DDP458523 DNK458463:DNL458523 DXG458463:DXH458523 EHC458463:EHD458523 EQY458463:EQZ458523 FAU458463:FAV458523 FKQ458463:FKR458523 FUM458463:FUN458523 GEI458463:GEJ458523 GOE458463:GOF458523 GYA458463:GYB458523 HHW458463:HHX458523 HRS458463:HRT458523 IBO458463:IBP458523 ILK458463:ILL458523 IVG458463:IVH458523 JFC458463:JFD458523 JOY458463:JOZ458523 JYU458463:JYV458523 KIQ458463:KIR458523 KSM458463:KSN458523 LCI458463:LCJ458523 LME458463:LMF458523 LWA458463:LWB458523 MFW458463:MFX458523 MPS458463:MPT458523 MZO458463:MZP458523 NJK458463:NJL458523 NTG458463:NTH458523 ODC458463:ODD458523 OMY458463:OMZ458523 OWU458463:OWV458523 PGQ458463:PGR458523 PQM458463:PQN458523 QAI458463:QAJ458523 QKE458463:QKF458523 QUA458463:QUB458523 RDW458463:RDX458523 RNS458463:RNT458523 RXO458463:RXP458523 SHK458463:SHL458523 SRG458463:SRH458523 TBC458463:TBD458523 TKY458463:TKZ458523 TUU458463:TUV458523 UEQ458463:UER458523 UOM458463:UON458523 UYI458463:UYJ458523 VIE458463:VIF458523 VSA458463:VSB458523 WBW458463:WBX458523 WLS458463:WLT458523 WVO458463:WVP458523 JC523999:JD524059 SY523999:SZ524059 ACU523999:ACV524059 AMQ523999:AMR524059 AWM523999:AWN524059 BGI523999:BGJ524059 BQE523999:BQF524059 CAA523999:CAB524059 CJW523999:CJX524059 CTS523999:CTT524059 DDO523999:DDP524059 DNK523999:DNL524059 DXG523999:DXH524059 EHC523999:EHD524059 EQY523999:EQZ524059 FAU523999:FAV524059 FKQ523999:FKR524059 FUM523999:FUN524059 GEI523999:GEJ524059 GOE523999:GOF524059 GYA523999:GYB524059 HHW523999:HHX524059 HRS523999:HRT524059 IBO523999:IBP524059 ILK523999:ILL524059 IVG523999:IVH524059 JFC523999:JFD524059 JOY523999:JOZ524059 JYU523999:JYV524059 KIQ523999:KIR524059 KSM523999:KSN524059 LCI523999:LCJ524059 LME523999:LMF524059 LWA523999:LWB524059 MFW523999:MFX524059 MPS523999:MPT524059 MZO523999:MZP524059 NJK523999:NJL524059 NTG523999:NTH524059 ODC523999:ODD524059 OMY523999:OMZ524059 OWU523999:OWV524059 PGQ523999:PGR524059 PQM523999:PQN524059 QAI523999:QAJ524059 QKE523999:QKF524059 QUA523999:QUB524059 RDW523999:RDX524059 RNS523999:RNT524059 RXO523999:RXP524059 SHK523999:SHL524059 SRG523999:SRH524059 TBC523999:TBD524059 TKY523999:TKZ524059 TUU523999:TUV524059 UEQ523999:UER524059 UOM523999:UON524059 UYI523999:UYJ524059 VIE523999:VIF524059 VSA523999:VSB524059 WBW523999:WBX524059 WLS523999:WLT524059 WVO523999:WVP524059 JC589535:JD589595 SY589535:SZ589595 ACU589535:ACV589595 AMQ589535:AMR589595 AWM589535:AWN589595 BGI589535:BGJ589595 BQE589535:BQF589595 CAA589535:CAB589595 CJW589535:CJX589595 CTS589535:CTT589595 DDO589535:DDP589595 DNK589535:DNL589595 DXG589535:DXH589595 EHC589535:EHD589595 EQY589535:EQZ589595 FAU589535:FAV589595 FKQ589535:FKR589595 FUM589535:FUN589595 GEI589535:GEJ589595 GOE589535:GOF589595 GYA589535:GYB589595 HHW589535:HHX589595 HRS589535:HRT589595 IBO589535:IBP589595 ILK589535:ILL589595 IVG589535:IVH589595 JFC589535:JFD589595 JOY589535:JOZ589595 JYU589535:JYV589595 KIQ589535:KIR589595 KSM589535:KSN589595 LCI589535:LCJ589595 LME589535:LMF589595 LWA589535:LWB589595 MFW589535:MFX589595 MPS589535:MPT589595 MZO589535:MZP589595 NJK589535:NJL589595 NTG589535:NTH589595 ODC589535:ODD589595 OMY589535:OMZ589595 OWU589535:OWV589595 PGQ589535:PGR589595 PQM589535:PQN589595 QAI589535:QAJ589595 QKE589535:QKF589595 QUA589535:QUB589595 RDW589535:RDX589595 RNS589535:RNT589595 RXO589535:RXP589595 SHK589535:SHL589595 SRG589535:SRH589595 TBC589535:TBD589595 TKY589535:TKZ589595 TUU589535:TUV589595 UEQ589535:UER589595 UOM589535:UON589595 UYI589535:UYJ589595 VIE589535:VIF589595 VSA589535:VSB589595 WBW589535:WBX589595 WLS589535:WLT589595 WVO589535:WVP589595 JC655071:JD655131 SY655071:SZ655131 ACU655071:ACV655131 AMQ655071:AMR655131 AWM655071:AWN655131 BGI655071:BGJ655131 BQE655071:BQF655131 CAA655071:CAB655131 CJW655071:CJX655131 CTS655071:CTT655131 DDO655071:DDP655131 DNK655071:DNL655131 DXG655071:DXH655131 EHC655071:EHD655131 EQY655071:EQZ655131 FAU655071:FAV655131 FKQ655071:FKR655131 FUM655071:FUN655131 GEI655071:GEJ655131 GOE655071:GOF655131 GYA655071:GYB655131 HHW655071:HHX655131 HRS655071:HRT655131 IBO655071:IBP655131 ILK655071:ILL655131 IVG655071:IVH655131 JFC655071:JFD655131 JOY655071:JOZ655131 JYU655071:JYV655131 KIQ655071:KIR655131 KSM655071:KSN655131 LCI655071:LCJ655131 LME655071:LMF655131 LWA655071:LWB655131 MFW655071:MFX655131 MPS655071:MPT655131 MZO655071:MZP655131 NJK655071:NJL655131 NTG655071:NTH655131 ODC655071:ODD655131 OMY655071:OMZ655131 OWU655071:OWV655131 PGQ655071:PGR655131 PQM655071:PQN655131 QAI655071:QAJ655131 QKE655071:QKF655131 QUA655071:QUB655131 RDW655071:RDX655131 RNS655071:RNT655131 RXO655071:RXP655131 SHK655071:SHL655131 SRG655071:SRH655131 TBC655071:TBD655131 TKY655071:TKZ655131 TUU655071:TUV655131 UEQ655071:UER655131 UOM655071:UON655131 UYI655071:UYJ655131 VIE655071:VIF655131 VSA655071:VSB655131 WBW655071:WBX655131 WLS655071:WLT655131 WVO655071:WVP655131 JC720607:JD720667 SY720607:SZ720667 ACU720607:ACV720667 AMQ720607:AMR720667 AWM720607:AWN720667 BGI720607:BGJ720667 BQE720607:BQF720667 CAA720607:CAB720667 CJW720607:CJX720667 CTS720607:CTT720667 DDO720607:DDP720667 DNK720607:DNL720667 DXG720607:DXH720667 EHC720607:EHD720667 EQY720607:EQZ720667 FAU720607:FAV720667 FKQ720607:FKR720667 FUM720607:FUN720667 GEI720607:GEJ720667 GOE720607:GOF720667 GYA720607:GYB720667 HHW720607:HHX720667 HRS720607:HRT720667 IBO720607:IBP720667 ILK720607:ILL720667 IVG720607:IVH720667 JFC720607:JFD720667 JOY720607:JOZ720667 JYU720607:JYV720667 KIQ720607:KIR720667 KSM720607:KSN720667 LCI720607:LCJ720667 LME720607:LMF720667 LWA720607:LWB720667 MFW720607:MFX720667 MPS720607:MPT720667 MZO720607:MZP720667 NJK720607:NJL720667 NTG720607:NTH720667 ODC720607:ODD720667 OMY720607:OMZ720667 OWU720607:OWV720667 PGQ720607:PGR720667 PQM720607:PQN720667 QAI720607:QAJ720667 QKE720607:QKF720667 QUA720607:QUB720667 RDW720607:RDX720667 RNS720607:RNT720667 RXO720607:RXP720667 SHK720607:SHL720667 SRG720607:SRH720667 TBC720607:TBD720667 TKY720607:TKZ720667 TUU720607:TUV720667 UEQ720607:UER720667 UOM720607:UON720667 UYI720607:UYJ720667 VIE720607:VIF720667 VSA720607:VSB720667 WBW720607:WBX720667 WLS720607:WLT720667 WVO720607:WVP720667 JC786143:JD786203 SY786143:SZ786203 ACU786143:ACV786203 AMQ786143:AMR786203 AWM786143:AWN786203 BGI786143:BGJ786203 BQE786143:BQF786203 CAA786143:CAB786203 CJW786143:CJX786203 CTS786143:CTT786203 DDO786143:DDP786203 DNK786143:DNL786203 DXG786143:DXH786203 EHC786143:EHD786203 EQY786143:EQZ786203 FAU786143:FAV786203 FKQ786143:FKR786203 FUM786143:FUN786203 GEI786143:GEJ786203 GOE786143:GOF786203 GYA786143:GYB786203 HHW786143:HHX786203 HRS786143:HRT786203 IBO786143:IBP786203 ILK786143:ILL786203 IVG786143:IVH786203 JFC786143:JFD786203 JOY786143:JOZ786203 JYU786143:JYV786203 KIQ786143:KIR786203 KSM786143:KSN786203 LCI786143:LCJ786203 LME786143:LMF786203 LWA786143:LWB786203 MFW786143:MFX786203 MPS786143:MPT786203 MZO786143:MZP786203 NJK786143:NJL786203 NTG786143:NTH786203 ODC786143:ODD786203 OMY786143:OMZ786203 OWU786143:OWV786203 PGQ786143:PGR786203 PQM786143:PQN786203 QAI786143:QAJ786203 QKE786143:QKF786203 QUA786143:QUB786203 RDW786143:RDX786203 RNS786143:RNT786203 RXO786143:RXP786203 SHK786143:SHL786203 SRG786143:SRH786203 TBC786143:TBD786203 TKY786143:TKZ786203 TUU786143:TUV786203 UEQ786143:UER786203 UOM786143:UON786203 UYI786143:UYJ786203 VIE786143:VIF786203 VSA786143:VSB786203 WBW786143:WBX786203 WLS786143:WLT786203 WVO786143:WVP786203 JC851679:JD851739 SY851679:SZ851739 ACU851679:ACV851739 AMQ851679:AMR851739 AWM851679:AWN851739 BGI851679:BGJ851739 BQE851679:BQF851739 CAA851679:CAB851739 CJW851679:CJX851739 CTS851679:CTT851739 DDO851679:DDP851739 DNK851679:DNL851739 DXG851679:DXH851739 EHC851679:EHD851739 EQY851679:EQZ851739 FAU851679:FAV851739 FKQ851679:FKR851739 FUM851679:FUN851739 GEI851679:GEJ851739 GOE851679:GOF851739 GYA851679:GYB851739 HHW851679:HHX851739 HRS851679:HRT851739 IBO851679:IBP851739 ILK851679:ILL851739 IVG851679:IVH851739 JFC851679:JFD851739 JOY851679:JOZ851739 JYU851679:JYV851739 KIQ851679:KIR851739 KSM851679:KSN851739 LCI851679:LCJ851739 LME851679:LMF851739 LWA851679:LWB851739 MFW851679:MFX851739 MPS851679:MPT851739 MZO851679:MZP851739 NJK851679:NJL851739 NTG851679:NTH851739 ODC851679:ODD851739 OMY851679:OMZ851739 OWU851679:OWV851739 PGQ851679:PGR851739 PQM851679:PQN851739 QAI851679:QAJ851739 QKE851679:QKF851739 QUA851679:QUB851739 RDW851679:RDX851739 RNS851679:RNT851739 RXO851679:RXP851739 SHK851679:SHL851739 SRG851679:SRH851739 TBC851679:TBD851739 TKY851679:TKZ851739 TUU851679:TUV851739 UEQ851679:UER851739 UOM851679:UON851739 UYI851679:UYJ851739 VIE851679:VIF851739 VSA851679:VSB851739 WBW851679:WBX851739 WLS851679:WLT851739 WVO851679:WVP851739 JC917215:JD917275 SY917215:SZ917275 ACU917215:ACV917275 AMQ917215:AMR917275 AWM917215:AWN917275 BGI917215:BGJ917275 BQE917215:BQF917275 CAA917215:CAB917275 CJW917215:CJX917275 CTS917215:CTT917275 DDO917215:DDP917275 DNK917215:DNL917275 DXG917215:DXH917275 EHC917215:EHD917275 EQY917215:EQZ917275 FAU917215:FAV917275 FKQ917215:FKR917275 FUM917215:FUN917275 GEI917215:GEJ917275 GOE917215:GOF917275 GYA917215:GYB917275 HHW917215:HHX917275 HRS917215:HRT917275 IBO917215:IBP917275 ILK917215:ILL917275 IVG917215:IVH917275 JFC917215:JFD917275 JOY917215:JOZ917275 JYU917215:JYV917275 KIQ917215:KIR917275 KSM917215:KSN917275 LCI917215:LCJ917275 LME917215:LMF917275 LWA917215:LWB917275 MFW917215:MFX917275 MPS917215:MPT917275 MZO917215:MZP917275 NJK917215:NJL917275 NTG917215:NTH917275 ODC917215:ODD917275 OMY917215:OMZ917275 OWU917215:OWV917275 PGQ917215:PGR917275 PQM917215:PQN917275 QAI917215:QAJ917275 QKE917215:QKF917275 QUA917215:QUB917275 RDW917215:RDX917275 RNS917215:RNT917275 RXO917215:RXP917275 SHK917215:SHL917275 SRG917215:SRH917275 TBC917215:TBD917275 TKY917215:TKZ917275 TUU917215:TUV917275 UEQ917215:UER917275 UOM917215:UON917275 UYI917215:UYJ917275 VIE917215:VIF917275 VSA917215:VSB917275 WBW917215:WBX917275 WLS917215:WLT917275 WVO917215:WVP917275 JC982751:JD982811 SY982751:SZ982811 ACU982751:ACV982811 AMQ982751:AMR982811 AWM982751:AWN982811 BGI982751:BGJ982811 BQE982751:BQF982811 CAA982751:CAB982811 CJW982751:CJX982811 CTS982751:CTT982811 DDO982751:DDP982811 DNK982751:DNL982811 DXG982751:DXH982811 EHC982751:EHD982811 EQY982751:EQZ982811 FAU982751:FAV982811 FKQ982751:FKR982811 FUM982751:FUN982811 GEI982751:GEJ982811 GOE982751:GOF982811 GYA982751:GYB982811 HHW982751:HHX982811 HRS982751:HRT982811 IBO982751:IBP982811 ILK982751:ILL982811 IVG982751:IVH982811 JFC982751:JFD982811 JOY982751:JOZ982811 JYU982751:JYV982811 KIQ982751:KIR982811 KSM982751:KSN982811 LCI982751:LCJ982811 LME982751:LMF982811 LWA982751:LWB982811 MFW982751:MFX982811 MPS982751:MPT982811 MZO982751:MZP982811 NJK982751:NJL982811 NTG982751:NTH982811 ODC982751:ODD982811 OMY982751:OMZ982811 OWU982751:OWV982811 PGQ982751:PGR982811 PQM982751:PQN982811 QAI982751:QAJ982811 QKE982751:QKF982811 QUA982751:QUB982811 RDW982751:RDX982811 RNS982751:RNT982811 RXO982751:RXP982811 SHK982751:SHL982811 SRG982751:SRH982811 TBC982751:TBD982811 TKY982751:TKZ982811 TUU982751:TUV982811 UEQ982751:UER982811 UOM982751:UON982811 UYI982751:UYJ982811 VIE982751:VIF982811 VSA982751:VSB982811 WBW982751:WBX982811 WLS982751:WLT982811 WVO982751:WVP982811" xr:uid="{00000000-0002-0000-0100-000007000000}">
      <formula1>0</formula1>
    </dataValidation>
  </dataValidations>
  <pageMargins left="0.74803149606299213" right="0.74803149606299213" top="0.39370078740157483" bottom="0.39370078740157483" header="0.51181102362204722" footer="0.51181102362204722"/>
  <pageSetup paperSize="9" scale="7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5"/>
  <sheetViews>
    <sheetView view="pageBreakPreview" topLeftCell="A24" zoomScaleNormal="100" zoomScaleSheetLayoutView="100" workbookViewId="0">
      <selection activeCell="O34" sqref="O34"/>
    </sheetView>
  </sheetViews>
  <sheetFormatPr defaultRowHeight="12.75" x14ac:dyDescent="0.2"/>
  <cols>
    <col min="1" max="7" width="9.140625" style="54"/>
    <col min="8" max="8" width="11.7109375" style="53" customWidth="1"/>
    <col min="9" max="9" width="14.5703125" style="53" customWidth="1"/>
    <col min="10" max="10" width="15.140625" style="54" customWidth="1"/>
    <col min="11" max="11" width="13.28515625" style="54" customWidth="1"/>
    <col min="12" max="260" width="9.140625" style="54"/>
    <col min="261" max="261" width="9.85546875" style="54" bestFit="1" customWidth="1"/>
    <col min="262" max="262" width="11.7109375" style="54" bestFit="1" customWidth="1"/>
    <col min="263" max="516" width="9.140625" style="54"/>
    <col min="517" max="517" width="9.85546875" style="54" bestFit="1" customWidth="1"/>
    <col min="518" max="518" width="11.7109375" style="54" bestFit="1" customWidth="1"/>
    <col min="519" max="772" width="9.140625" style="54"/>
    <col min="773" max="773" width="9.85546875" style="54" bestFit="1" customWidth="1"/>
    <col min="774" max="774" width="11.7109375" style="54" bestFit="1" customWidth="1"/>
    <col min="775" max="1028" width="9.140625" style="54"/>
    <col min="1029" max="1029" width="9.85546875" style="54" bestFit="1" customWidth="1"/>
    <col min="1030" max="1030" width="11.7109375" style="54" bestFit="1" customWidth="1"/>
    <col min="1031" max="1284" width="9.140625" style="54"/>
    <col min="1285" max="1285" width="9.85546875" style="54" bestFit="1" customWidth="1"/>
    <col min="1286" max="1286" width="11.7109375" style="54" bestFit="1" customWidth="1"/>
    <col min="1287" max="1540" width="9.140625" style="54"/>
    <col min="1541" max="1541" width="9.85546875" style="54" bestFit="1" customWidth="1"/>
    <col min="1542" max="1542" width="11.7109375" style="54" bestFit="1" customWidth="1"/>
    <col min="1543" max="1796" width="9.140625" style="54"/>
    <col min="1797" max="1797" width="9.85546875" style="54" bestFit="1" customWidth="1"/>
    <col min="1798" max="1798" width="11.7109375" style="54" bestFit="1" customWidth="1"/>
    <col min="1799" max="2052" width="9.140625" style="54"/>
    <col min="2053" max="2053" width="9.85546875" style="54" bestFit="1" customWidth="1"/>
    <col min="2054" max="2054" width="11.7109375" style="54" bestFit="1" customWidth="1"/>
    <col min="2055" max="2308" width="9.140625" style="54"/>
    <col min="2309" max="2309" width="9.85546875" style="54" bestFit="1" customWidth="1"/>
    <col min="2310" max="2310" width="11.7109375" style="54" bestFit="1" customWidth="1"/>
    <col min="2311" max="2564" width="9.140625" style="54"/>
    <col min="2565" max="2565" width="9.85546875" style="54" bestFit="1" customWidth="1"/>
    <col min="2566" max="2566" width="11.7109375" style="54" bestFit="1" customWidth="1"/>
    <col min="2567" max="2820" width="9.140625" style="54"/>
    <col min="2821" max="2821" width="9.85546875" style="54" bestFit="1" customWidth="1"/>
    <col min="2822" max="2822" width="11.7109375" style="54" bestFit="1" customWidth="1"/>
    <col min="2823" max="3076" width="9.140625" style="54"/>
    <col min="3077" max="3077" width="9.85546875" style="54" bestFit="1" customWidth="1"/>
    <col min="3078" max="3078" width="11.7109375" style="54" bestFit="1" customWidth="1"/>
    <col min="3079" max="3332" width="9.140625" style="54"/>
    <col min="3333" max="3333" width="9.85546875" style="54" bestFit="1" customWidth="1"/>
    <col min="3334" max="3334" width="11.7109375" style="54" bestFit="1" customWidth="1"/>
    <col min="3335" max="3588" width="9.140625" style="54"/>
    <col min="3589" max="3589" width="9.85546875" style="54" bestFit="1" customWidth="1"/>
    <col min="3590" max="3590" width="11.7109375" style="54" bestFit="1" customWidth="1"/>
    <col min="3591" max="3844" width="9.140625" style="54"/>
    <col min="3845" max="3845" width="9.85546875" style="54" bestFit="1" customWidth="1"/>
    <col min="3846" max="3846" width="11.7109375" style="54" bestFit="1" customWidth="1"/>
    <col min="3847" max="4100" width="9.140625" style="54"/>
    <col min="4101" max="4101" width="9.85546875" style="54" bestFit="1" customWidth="1"/>
    <col min="4102" max="4102" width="11.7109375" style="54" bestFit="1" customWidth="1"/>
    <col min="4103" max="4356" width="9.140625" style="54"/>
    <col min="4357" max="4357" width="9.85546875" style="54" bestFit="1" customWidth="1"/>
    <col min="4358" max="4358" width="11.7109375" style="54" bestFit="1" customWidth="1"/>
    <col min="4359" max="4612" width="9.140625" style="54"/>
    <col min="4613" max="4613" width="9.85546875" style="54" bestFit="1" customWidth="1"/>
    <col min="4614" max="4614" width="11.7109375" style="54" bestFit="1" customWidth="1"/>
    <col min="4615" max="4868" width="9.140625" style="54"/>
    <col min="4869" max="4869" width="9.85546875" style="54" bestFit="1" customWidth="1"/>
    <col min="4870" max="4870" width="11.7109375" style="54" bestFit="1" customWidth="1"/>
    <col min="4871" max="5124" width="9.140625" style="54"/>
    <col min="5125" max="5125" width="9.85546875" style="54" bestFit="1" customWidth="1"/>
    <col min="5126" max="5126" width="11.7109375" style="54" bestFit="1" customWidth="1"/>
    <col min="5127" max="5380" width="9.140625" style="54"/>
    <col min="5381" max="5381" width="9.85546875" style="54" bestFit="1" customWidth="1"/>
    <col min="5382" max="5382" width="11.7109375" style="54" bestFit="1" customWidth="1"/>
    <col min="5383" max="5636" width="9.140625" style="54"/>
    <col min="5637" max="5637" width="9.85546875" style="54" bestFit="1" customWidth="1"/>
    <col min="5638" max="5638" width="11.7109375" style="54" bestFit="1" customWidth="1"/>
    <col min="5639" max="5892" width="9.140625" style="54"/>
    <col min="5893" max="5893" width="9.85546875" style="54" bestFit="1" customWidth="1"/>
    <col min="5894" max="5894" width="11.7109375" style="54" bestFit="1" customWidth="1"/>
    <col min="5895" max="6148" width="9.140625" style="54"/>
    <col min="6149" max="6149" width="9.85546875" style="54" bestFit="1" customWidth="1"/>
    <col min="6150" max="6150" width="11.7109375" style="54" bestFit="1" customWidth="1"/>
    <col min="6151" max="6404" width="9.140625" style="54"/>
    <col min="6405" max="6405" width="9.85546875" style="54" bestFit="1" customWidth="1"/>
    <col min="6406" max="6406" width="11.7109375" style="54" bestFit="1" customWidth="1"/>
    <col min="6407" max="6660" width="9.140625" style="54"/>
    <col min="6661" max="6661" width="9.85546875" style="54" bestFit="1" customWidth="1"/>
    <col min="6662" max="6662" width="11.7109375" style="54" bestFit="1" customWidth="1"/>
    <col min="6663" max="6916" width="9.140625" style="54"/>
    <col min="6917" max="6917" width="9.85546875" style="54" bestFit="1" customWidth="1"/>
    <col min="6918" max="6918" width="11.7109375" style="54" bestFit="1" customWidth="1"/>
    <col min="6919" max="7172" width="9.140625" style="54"/>
    <col min="7173" max="7173" width="9.85546875" style="54" bestFit="1" customWidth="1"/>
    <col min="7174" max="7174" width="11.7109375" style="54" bestFit="1" customWidth="1"/>
    <col min="7175" max="7428" width="9.140625" style="54"/>
    <col min="7429" max="7429" width="9.85546875" style="54" bestFit="1" customWidth="1"/>
    <col min="7430" max="7430" width="11.7109375" style="54" bestFit="1" customWidth="1"/>
    <col min="7431" max="7684" width="9.140625" style="54"/>
    <col min="7685" max="7685" width="9.85546875" style="54" bestFit="1" customWidth="1"/>
    <col min="7686" max="7686" width="11.7109375" style="54" bestFit="1" customWidth="1"/>
    <col min="7687" max="7940" width="9.140625" style="54"/>
    <col min="7941" max="7941" width="9.85546875" style="54" bestFit="1" customWidth="1"/>
    <col min="7942" max="7942" width="11.7109375" style="54" bestFit="1" customWidth="1"/>
    <col min="7943" max="8196" width="9.140625" style="54"/>
    <col min="8197" max="8197" width="9.85546875" style="54" bestFit="1" customWidth="1"/>
    <col min="8198" max="8198" width="11.7109375" style="54" bestFit="1" customWidth="1"/>
    <col min="8199" max="8452" width="9.140625" style="54"/>
    <col min="8453" max="8453" width="9.85546875" style="54" bestFit="1" customWidth="1"/>
    <col min="8454" max="8454" width="11.7109375" style="54" bestFit="1" customWidth="1"/>
    <col min="8455" max="8708" width="9.140625" style="54"/>
    <col min="8709" max="8709" width="9.85546875" style="54" bestFit="1" customWidth="1"/>
    <col min="8710" max="8710" width="11.7109375" style="54" bestFit="1" customWidth="1"/>
    <col min="8711" max="8964" width="9.140625" style="54"/>
    <col min="8965" max="8965" width="9.85546875" style="54" bestFit="1" customWidth="1"/>
    <col min="8966" max="8966" width="11.7109375" style="54" bestFit="1" customWidth="1"/>
    <col min="8967" max="9220" width="9.140625" style="54"/>
    <col min="9221" max="9221" width="9.85546875" style="54" bestFit="1" customWidth="1"/>
    <col min="9222" max="9222" width="11.7109375" style="54" bestFit="1" customWidth="1"/>
    <col min="9223" max="9476" width="9.140625" style="54"/>
    <col min="9477" max="9477" width="9.85546875" style="54" bestFit="1" customWidth="1"/>
    <col min="9478" max="9478" width="11.7109375" style="54" bestFit="1" customWidth="1"/>
    <col min="9479" max="9732" width="9.140625" style="54"/>
    <col min="9733" max="9733" width="9.85546875" style="54" bestFit="1" customWidth="1"/>
    <col min="9734" max="9734" width="11.7109375" style="54" bestFit="1" customWidth="1"/>
    <col min="9735" max="9988" width="9.140625" style="54"/>
    <col min="9989" max="9989" width="9.85546875" style="54" bestFit="1" customWidth="1"/>
    <col min="9990" max="9990" width="11.7109375" style="54" bestFit="1" customWidth="1"/>
    <col min="9991" max="10244" width="9.140625" style="54"/>
    <col min="10245" max="10245" width="9.85546875" style="54" bestFit="1" customWidth="1"/>
    <col min="10246" max="10246" width="11.7109375" style="54" bestFit="1" customWidth="1"/>
    <col min="10247" max="10500" width="9.140625" style="54"/>
    <col min="10501" max="10501" width="9.85546875" style="54" bestFit="1" customWidth="1"/>
    <col min="10502" max="10502" width="11.7109375" style="54" bestFit="1" customWidth="1"/>
    <col min="10503" max="10756" width="9.140625" style="54"/>
    <col min="10757" max="10757" width="9.85546875" style="54" bestFit="1" customWidth="1"/>
    <col min="10758" max="10758" width="11.7109375" style="54" bestFit="1" customWidth="1"/>
    <col min="10759" max="11012" width="9.140625" style="54"/>
    <col min="11013" max="11013" width="9.85546875" style="54" bestFit="1" customWidth="1"/>
    <col min="11014" max="11014" width="11.7109375" style="54" bestFit="1" customWidth="1"/>
    <col min="11015" max="11268" width="9.140625" style="54"/>
    <col min="11269" max="11269" width="9.85546875" style="54" bestFit="1" customWidth="1"/>
    <col min="11270" max="11270" width="11.7109375" style="54" bestFit="1" customWidth="1"/>
    <col min="11271" max="11524" width="9.140625" style="54"/>
    <col min="11525" max="11525" width="9.85546875" style="54" bestFit="1" customWidth="1"/>
    <col min="11526" max="11526" width="11.7109375" style="54" bestFit="1" customWidth="1"/>
    <col min="11527" max="11780" width="9.140625" style="54"/>
    <col min="11781" max="11781" width="9.85546875" style="54" bestFit="1" customWidth="1"/>
    <col min="11782" max="11782" width="11.7109375" style="54" bestFit="1" customWidth="1"/>
    <col min="11783" max="12036" width="9.140625" style="54"/>
    <col min="12037" max="12037" width="9.85546875" style="54" bestFit="1" customWidth="1"/>
    <col min="12038" max="12038" width="11.7109375" style="54" bestFit="1" customWidth="1"/>
    <col min="12039" max="12292" width="9.140625" style="54"/>
    <col min="12293" max="12293" width="9.85546875" style="54" bestFit="1" customWidth="1"/>
    <col min="12294" max="12294" width="11.7109375" style="54" bestFit="1" customWidth="1"/>
    <col min="12295" max="12548" width="9.140625" style="54"/>
    <col min="12549" max="12549" width="9.85546875" style="54" bestFit="1" customWidth="1"/>
    <col min="12550" max="12550" width="11.7109375" style="54" bestFit="1" customWidth="1"/>
    <col min="12551" max="12804" width="9.140625" style="54"/>
    <col min="12805" max="12805" width="9.85546875" style="54" bestFit="1" customWidth="1"/>
    <col min="12806" max="12806" width="11.7109375" style="54" bestFit="1" customWidth="1"/>
    <col min="12807" max="13060" width="9.140625" style="54"/>
    <col min="13061" max="13061" width="9.85546875" style="54" bestFit="1" customWidth="1"/>
    <col min="13062" max="13062" width="11.7109375" style="54" bestFit="1" customWidth="1"/>
    <col min="13063" max="13316" width="9.140625" style="54"/>
    <col min="13317" max="13317" width="9.85546875" style="54" bestFit="1" customWidth="1"/>
    <col min="13318" max="13318" width="11.7109375" style="54" bestFit="1" customWidth="1"/>
    <col min="13319" max="13572" width="9.140625" style="54"/>
    <col min="13573" max="13573" width="9.85546875" style="54" bestFit="1" customWidth="1"/>
    <col min="13574" max="13574" width="11.7109375" style="54" bestFit="1" customWidth="1"/>
    <col min="13575" max="13828" width="9.140625" style="54"/>
    <col min="13829" max="13829" width="9.85546875" style="54" bestFit="1" customWidth="1"/>
    <col min="13830" max="13830" width="11.7109375" style="54" bestFit="1" customWidth="1"/>
    <col min="13831" max="14084" width="9.140625" style="54"/>
    <col min="14085" max="14085" width="9.85546875" style="54" bestFit="1" customWidth="1"/>
    <col min="14086" max="14086" width="11.7109375" style="54" bestFit="1" customWidth="1"/>
    <col min="14087" max="14340" width="9.140625" style="54"/>
    <col min="14341" max="14341" width="9.85546875" style="54" bestFit="1" customWidth="1"/>
    <col min="14342" max="14342" width="11.7109375" style="54" bestFit="1" customWidth="1"/>
    <col min="14343" max="14596" width="9.140625" style="54"/>
    <col min="14597" max="14597" width="9.85546875" style="54" bestFit="1" customWidth="1"/>
    <col min="14598" max="14598" width="11.7109375" style="54" bestFit="1" customWidth="1"/>
    <col min="14599" max="14852" width="9.140625" style="54"/>
    <col min="14853" max="14853" width="9.85546875" style="54" bestFit="1" customWidth="1"/>
    <col min="14854" max="14854" width="11.7109375" style="54" bestFit="1" customWidth="1"/>
    <col min="14855" max="15108" width="9.140625" style="54"/>
    <col min="15109" max="15109" width="9.85546875" style="54" bestFit="1" customWidth="1"/>
    <col min="15110" max="15110" width="11.7109375" style="54" bestFit="1" customWidth="1"/>
    <col min="15111" max="15364" width="9.140625" style="54"/>
    <col min="15365" max="15365" width="9.85546875" style="54" bestFit="1" customWidth="1"/>
    <col min="15366" max="15366" width="11.7109375" style="54" bestFit="1" customWidth="1"/>
    <col min="15367" max="15620" width="9.140625" style="54"/>
    <col min="15621" max="15621" width="9.85546875" style="54" bestFit="1" customWidth="1"/>
    <col min="15622" max="15622" width="11.7109375" style="54" bestFit="1" customWidth="1"/>
    <col min="15623" max="15876" width="9.140625" style="54"/>
    <col min="15877" max="15877" width="9.85546875" style="54" bestFit="1" customWidth="1"/>
    <col min="15878" max="15878" width="11.7109375" style="54" bestFit="1" customWidth="1"/>
    <col min="15879" max="16132" width="9.140625" style="54"/>
    <col min="16133" max="16133" width="9.85546875" style="54" bestFit="1" customWidth="1"/>
    <col min="16134" max="16134" width="11.7109375" style="54" bestFit="1" customWidth="1"/>
    <col min="16135" max="16384" width="9.140625" style="54"/>
  </cols>
  <sheetData>
    <row r="1" spans="1:11" x14ac:dyDescent="0.2">
      <c r="A1" s="219" t="s">
        <v>4</v>
      </c>
      <c r="B1" s="220"/>
      <c r="C1" s="220"/>
      <c r="D1" s="220"/>
      <c r="E1" s="220"/>
      <c r="F1" s="220"/>
      <c r="G1" s="220"/>
      <c r="H1" s="220"/>
    </row>
    <row r="2" spans="1:11" x14ac:dyDescent="0.2">
      <c r="A2" s="221" t="s">
        <v>301</v>
      </c>
      <c r="B2" s="222"/>
      <c r="C2" s="222"/>
      <c r="D2" s="222"/>
      <c r="E2" s="222"/>
      <c r="F2" s="222"/>
      <c r="G2" s="222"/>
      <c r="H2" s="222"/>
    </row>
    <row r="3" spans="1:11" x14ac:dyDescent="0.2">
      <c r="A3" s="227" t="s">
        <v>172</v>
      </c>
      <c r="B3" s="228"/>
      <c r="C3" s="228"/>
      <c r="D3" s="228"/>
      <c r="E3" s="228"/>
      <c r="F3" s="228"/>
      <c r="G3" s="228"/>
      <c r="H3" s="228"/>
      <c r="I3" s="228"/>
      <c r="J3" s="229"/>
      <c r="K3" s="229"/>
    </row>
    <row r="4" spans="1:11" x14ac:dyDescent="0.2">
      <c r="A4" s="230" t="s">
        <v>298</v>
      </c>
      <c r="B4" s="231"/>
      <c r="C4" s="231"/>
      <c r="D4" s="231"/>
      <c r="E4" s="231"/>
      <c r="F4" s="231"/>
      <c r="G4" s="231"/>
      <c r="H4" s="231"/>
      <c r="I4" s="231"/>
      <c r="J4" s="232"/>
      <c r="K4" s="232"/>
    </row>
    <row r="5" spans="1:11" x14ac:dyDescent="0.2">
      <c r="A5" s="233" t="s">
        <v>2</v>
      </c>
      <c r="B5" s="234"/>
      <c r="C5" s="234"/>
      <c r="D5" s="234"/>
      <c r="E5" s="234"/>
      <c r="F5" s="234"/>
      <c r="G5" s="233" t="s">
        <v>5</v>
      </c>
      <c r="H5" s="223" t="s">
        <v>114</v>
      </c>
      <c r="I5" s="224"/>
      <c r="J5" s="223" t="s">
        <v>110</v>
      </c>
      <c r="K5" s="224"/>
    </row>
    <row r="6" spans="1:11" x14ac:dyDescent="0.2">
      <c r="A6" s="234"/>
      <c r="B6" s="234"/>
      <c r="C6" s="234"/>
      <c r="D6" s="234"/>
      <c r="E6" s="234"/>
      <c r="F6" s="234"/>
      <c r="G6" s="234"/>
      <c r="H6" s="49" t="s">
        <v>111</v>
      </c>
      <c r="I6" s="49" t="s">
        <v>112</v>
      </c>
      <c r="J6" s="49" t="s">
        <v>111</v>
      </c>
      <c r="K6" s="49" t="s">
        <v>112</v>
      </c>
    </row>
    <row r="7" spans="1:11" x14ac:dyDescent="0.2">
      <c r="A7" s="225">
        <v>1</v>
      </c>
      <c r="B7" s="226"/>
      <c r="C7" s="226"/>
      <c r="D7" s="226"/>
      <c r="E7" s="226"/>
      <c r="F7" s="226"/>
      <c r="G7" s="48">
        <v>2</v>
      </c>
      <c r="H7" s="49">
        <v>3</v>
      </c>
      <c r="I7" s="49">
        <v>4</v>
      </c>
      <c r="J7" s="49">
        <v>5</v>
      </c>
      <c r="K7" s="49">
        <v>6</v>
      </c>
    </row>
    <row r="8" spans="1:11" x14ac:dyDescent="0.2">
      <c r="A8" s="177" t="s">
        <v>220</v>
      </c>
      <c r="B8" s="178"/>
      <c r="C8" s="178"/>
      <c r="D8" s="178"/>
      <c r="E8" s="178"/>
      <c r="F8" s="179"/>
      <c r="G8" s="96">
        <v>1</v>
      </c>
      <c r="H8" s="95">
        <v>12860759</v>
      </c>
      <c r="I8" s="95">
        <v>6228809</v>
      </c>
      <c r="J8" s="95">
        <v>12486932</v>
      </c>
      <c r="K8" s="95">
        <v>6463120</v>
      </c>
    </row>
    <row r="9" spans="1:11" x14ac:dyDescent="0.2">
      <c r="A9" s="177" t="s">
        <v>221</v>
      </c>
      <c r="B9" s="178"/>
      <c r="C9" s="178"/>
      <c r="D9" s="178"/>
      <c r="E9" s="178"/>
      <c r="F9" s="179"/>
      <c r="G9" s="96">
        <v>2</v>
      </c>
      <c r="H9" s="95">
        <v>951755</v>
      </c>
      <c r="I9" s="95">
        <v>319022</v>
      </c>
      <c r="J9" s="95">
        <v>885665</v>
      </c>
      <c r="K9" s="95">
        <v>278980</v>
      </c>
    </row>
    <row r="10" spans="1:11" x14ac:dyDescent="0.2">
      <c r="A10" s="177" t="s">
        <v>222</v>
      </c>
      <c r="B10" s="178"/>
      <c r="C10" s="178"/>
      <c r="D10" s="178"/>
      <c r="E10" s="178"/>
      <c r="F10" s="179"/>
      <c r="G10" s="96">
        <v>3</v>
      </c>
      <c r="H10" s="95">
        <v>2378591</v>
      </c>
      <c r="I10" s="95">
        <v>1144826</v>
      </c>
      <c r="J10" s="95">
        <v>1601943</v>
      </c>
      <c r="K10" s="95">
        <v>806637</v>
      </c>
    </row>
    <row r="11" spans="1:11" x14ac:dyDescent="0.2">
      <c r="A11" s="191" t="s">
        <v>266</v>
      </c>
      <c r="B11" s="192"/>
      <c r="C11" s="192"/>
      <c r="D11" s="192"/>
      <c r="E11" s="192"/>
      <c r="F11" s="193"/>
      <c r="G11" s="99">
        <v>4</v>
      </c>
      <c r="H11" s="91">
        <f>+H12+H13+H14</f>
        <v>1163</v>
      </c>
      <c r="I11" s="91">
        <f>+I12+I13+I14</f>
        <v>1163</v>
      </c>
      <c r="J11" s="91">
        <f t="shared" ref="J11" si="0">+J12+J13+J14</f>
        <v>1290</v>
      </c>
      <c r="K11" s="91">
        <f>+K12+K13+K14</f>
        <v>1290</v>
      </c>
    </row>
    <row r="12" spans="1:11" x14ac:dyDescent="0.2">
      <c r="A12" s="177" t="s">
        <v>223</v>
      </c>
      <c r="B12" s="178"/>
      <c r="C12" s="178"/>
      <c r="D12" s="178"/>
      <c r="E12" s="178"/>
      <c r="F12" s="179"/>
      <c r="G12" s="96">
        <v>5</v>
      </c>
      <c r="H12" s="95">
        <v>1163</v>
      </c>
      <c r="I12" s="95">
        <v>1163</v>
      </c>
      <c r="J12" s="95">
        <v>1290</v>
      </c>
      <c r="K12" s="95">
        <v>1290</v>
      </c>
    </row>
    <row r="13" spans="1:11" x14ac:dyDescent="0.2">
      <c r="A13" s="177" t="s">
        <v>224</v>
      </c>
      <c r="B13" s="178"/>
      <c r="C13" s="178"/>
      <c r="D13" s="178"/>
      <c r="E13" s="178"/>
      <c r="F13" s="179"/>
      <c r="G13" s="96">
        <v>6</v>
      </c>
      <c r="H13" s="95">
        <v>0</v>
      </c>
      <c r="I13" s="95">
        <v>0</v>
      </c>
      <c r="J13" s="95">
        <v>0</v>
      </c>
      <c r="K13" s="95">
        <v>0</v>
      </c>
    </row>
    <row r="14" spans="1:11" x14ac:dyDescent="0.2">
      <c r="A14" s="177" t="s">
        <v>225</v>
      </c>
      <c r="B14" s="178"/>
      <c r="C14" s="178"/>
      <c r="D14" s="178"/>
      <c r="E14" s="178"/>
      <c r="F14" s="179"/>
      <c r="G14" s="96">
        <v>7</v>
      </c>
      <c r="H14" s="95">
        <v>0</v>
      </c>
      <c r="I14" s="95">
        <v>0</v>
      </c>
      <c r="J14" s="95">
        <v>0</v>
      </c>
      <c r="K14" s="95">
        <v>0</v>
      </c>
    </row>
    <row r="15" spans="1:11" x14ac:dyDescent="0.2">
      <c r="A15" s="177" t="s">
        <v>226</v>
      </c>
      <c r="B15" s="178"/>
      <c r="C15" s="178"/>
      <c r="D15" s="178"/>
      <c r="E15" s="178"/>
      <c r="F15" s="179"/>
      <c r="G15" s="96">
        <v>8</v>
      </c>
      <c r="H15" s="95">
        <v>3004536</v>
      </c>
      <c r="I15" s="95">
        <v>1692417</v>
      </c>
      <c r="J15" s="95">
        <v>3128659</v>
      </c>
      <c r="K15" s="95">
        <v>1785123</v>
      </c>
    </row>
    <row r="16" spans="1:11" x14ac:dyDescent="0.2">
      <c r="A16" s="177" t="s">
        <v>227</v>
      </c>
      <c r="B16" s="178"/>
      <c r="C16" s="178"/>
      <c r="D16" s="178"/>
      <c r="E16" s="178"/>
      <c r="F16" s="179"/>
      <c r="G16" s="96">
        <v>9</v>
      </c>
      <c r="H16" s="95">
        <v>451624</v>
      </c>
      <c r="I16" s="95">
        <v>267757</v>
      </c>
      <c r="J16" s="95">
        <v>472454</v>
      </c>
      <c r="K16" s="95">
        <v>284064</v>
      </c>
    </row>
    <row r="17" spans="1:11" x14ac:dyDescent="0.2">
      <c r="A17" s="177" t="s">
        <v>228</v>
      </c>
      <c r="B17" s="178"/>
      <c r="C17" s="178"/>
      <c r="D17" s="178"/>
      <c r="E17" s="178"/>
      <c r="F17" s="179"/>
      <c r="G17" s="96">
        <v>10</v>
      </c>
      <c r="H17" s="95">
        <v>210449</v>
      </c>
      <c r="I17" s="95">
        <v>91639</v>
      </c>
      <c r="J17" s="95">
        <v>128016</v>
      </c>
      <c r="K17" s="95">
        <v>67634</v>
      </c>
    </row>
    <row r="18" spans="1:11" x14ac:dyDescent="0.2">
      <c r="A18" s="177" t="s">
        <v>229</v>
      </c>
      <c r="B18" s="178"/>
      <c r="C18" s="178"/>
      <c r="D18" s="178"/>
      <c r="E18" s="178"/>
      <c r="F18" s="179"/>
      <c r="G18" s="96">
        <v>11</v>
      </c>
      <c r="H18" s="95">
        <v>59631</v>
      </c>
      <c r="I18" s="95">
        <v>40672</v>
      </c>
      <c r="J18" s="95">
        <v>84212</v>
      </c>
      <c r="K18" s="95">
        <v>26706</v>
      </c>
    </row>
    <row r="19" spans="1:11" ht="28.5" customHeight="1" x14ac:dyDescent="0.2">
      <c r="A19" s="177" t="s">
        <v>230</v>
      </c>
      <c r="B19" s="178"/>
      <c r="C19" s="178"/>
      <c r="D19" s="178"/>
      <c r="E19" s="178"/>
      <c r="F19" s="179"/>
      <c r="G19" s="96">
        <v>12</v>
      </c>
      <c r="H19" s="95">
        <v>0</v>
      </c>
      <c r="I19" s="95">
        <v>0</v>
      </c>
      <c r="J19" s="95">
        <v>0</v>
      </c>
      <c r="K19" s="95">
        <v>0</v>
      </c>
    </row>
    <row r="20" spans="1:11" x14ac:dyDescent="0.2">
      <c r="A20" s="191" t="s">
        <v>267</v>
      </c>
      <c r="B20" s="192"/>
      <c r="C20" s="192"/>
      <c r="D20" s="192"/>
      <c r="E20" s="192"/>
      <c r="F20" s="193"/>
      <c r="G20" s="99">
        <v>13</v>
      </c>
      <c r="H20" s="91">
        <f>+H21+H22</f>
        <v>6148778</v>
      </c>
      <c r="I20" s="91">
        <f>+I21+I22</f>
        <v>3201020</v>
      </c>
      <c r="J20" s="91">
        <f t="shared" ref="J20:K20" si="1">+J21+J22</f>
        <v>6537434</v>
      </c>
      <c r="K20" s="91">
        <f t="shared" si="1"/>
        <v>3328771</v>
      </c>
    </row>
    <row r="21" spans="1:11" x14ac:dyDescent="0.2">
      <c r="A21" s="177" t="s">
        <v>231</v>
      </c>
      <c r="B21" s="178"/>
      <c r="C21" s="178"/>
      <c r="D21" s="178"/>
      <c r="E21" s="178"/>
      <c r="F21" s="179"/>
      <c r="G21" s="96">
        <v>14</v>
      </c>
      <c r="H21" s="95">
        <v>4030356</v>
      </c>
      <c r="I21" s="95">
        <v>2112090</v>
      </c>
      <c r="J21" s="95">
        <v>4188447</v>
      </c>
      <c r="K21" s="95">
        <v>2163017</v>
      </c>
    </row>
    <row r="22" spans="1:11" x14ac:dyDescent="0.2">
      <c r="A22" s="177" t="s">
        <v>232</v>
      </c>
      <c r="B22" s="178"/>
      <c r="C22" s="178"/>
      <c r="D22" s="178"/>
      <c r="E22" s="178"/>
      <c r="F22" s="179"/>
      <c r="G22" s="96">
        <v>15</v>
      </c>
      <c r="H22" s="95">
        <v>2118422</v>
      </c>
      <c r="I22" s="95">
        <v>1088930</v>
      </c>
      <c r="J22" s="95">
        <v>2348987</v>
      </c>
      <c r="K22" s="95">
        <v>1165754</v>
      </c>
    </row>
    <row r="23" spans="1:11" ht="27" customHeight="1" x14ac:dyDescent="0.2">
      <c r="A23" s="177" t="s">
        <v>233</v>
      </c>
      <c r="B23" s="178"/>
      <c r="C23" s="178"/>
      <c r="D23" s="178"/>
      <c r="E23" s="178"/>
      <c r="F23" s="179"/>
      <c r="G23" s="96">
        <v>16</v>
      </c>
      <c r="H23" s="95">
        <v>0</v>
      </c>
      <c r="I23" s="95">
        <v>0</v>
      </c>
      <c r="J23" s="95">
        <v>0</v>
      </c>
      <c r="K23" s="95">
        <v>0</v>
      </c>
    </row>
    <row r="24" spans="1:11" x14ac:dyDescent="0.2">
      <c r="A24" s="177" t="s">
        <v>234</v>
      </c>
      <c r="B24" s="178"/>
      <c r="C24" s="178"/>
      <c r="D24" s="178"/>
      <c r="E24" s="178"/>
      <c r="F24" s="179"/>
      <c r="G24" s="96">
        <v>17</v>
      </c>
      <c r="H24" s="95">
        <v>99891</v>
      </c>
      <c r="I24" s="95">
        <v>9548</v>
      </c>
      <c r="J24" s="95">
        <v>15637</v>
      </c>
      <c r="K24" s="95">
        <v>12675</v>
      </c>
    </row>
    <row r="25" spans="1:11" x14ac:dyDescent="0.2">
      <c r="A25" s="191" t="s">
        <v>268</v>
      </c>
      <c r="B25" s="192"/>
      <c r="C25" s="192"/>
      <c r="D25" s="192"/>
      <c r="E25" s="192"/>
      <c r="F25" s="193"/>
      <c r="G25" s="99">
        <v>18</v>
      </c>
      <c r="H25" s="91">
        <f>+H26+H27</f>
        <v>47655</v>
      </c>
      <c r="I25" s="91">
        <f>+I26+I27</f>
        <v>116403</v>
      </c>
      <c r="J25" s="91">
        <f t="shared" ref="J25:K25" si="2">+J26+J27</f>
        <v>-86744</v>
      </c>
      <c r="K25" s="91">
        <f t="shared" si="2"/>
        <v>14276</v>
      </c>
    </row>
    <row r="26" spans="1:11" x14ac:dyDescent="0.2">
      <c r="A26" s="177" t="s">
        <v>235</v>
      </c>
      <c r="B26" s="178"/>
      <c r="C26" s="178"/>
      <c r="D26" s="178"/>
      <c r="E26" s="178"/>
      <c r="F26" s="179"/>
      <c r="G26" s="96">
        <v>19</v>
      </c>
      <c r="H26" s="95">
        <v>47655</v>
      </c>
      <c r="I26" s="95">
        <v>116403</v>
      </c>
      <c r="J26" s="95">
        <v>-86744</v>
      </c>
      <c r="K26" s="95">
        <v>14276</v>
      </c>
    </row>
    <row r="27" spans="1:11" x14ac:dyDescent="0.2">
      <c r="A27" s="177" t="s">
        <v>202</v>
      </c>
      <c r="B27" s="178"/>
      <c r="C27" s="178"/>
      <c r="D27" s="178"/>
      <c r="E27" s="178"/>
      <c r="F27" s="179"/>
      <c r="G27" s="96">
        <v>20</v>
      </c>
      <c r="H27" s="95">
        <v>0</v>
      </c>
      <c r="I27" s="95">
        <v>0</v>
      </c>
      <c r="J27" s="95">
        <v>0</v>
      </c>
      <c r="K27" s="95">
        <v>0</v>
      </c>
    </row>
    <row r="28" spans="1:11" ht="27.75" customHeight="1" x14ac:dyDescent="0.2">
      <c r="A28" s="177" t="s">
        <v>236</v>
      </c>
      <c r="B28" s="178"/>
      <c r="C28" s="178"/>
      <c r="D28" s="178"/>
      <c r="E28" s="178"/>
      <c r="F28" s="179"/>
      <c r="G28" s="96">
        <v>21</v>
      </c>
      <c r="H28" s="95">
        <v>-415939</v>
      </c>
      <c r="I28" s="95">
        <v>283528</v>
      </c>
      <c r="J28" s="95">
        <v>-291804</v>
      </c>
      <c r="K28" s="95">
        <v>-326022</v>
      </c>
    </row>
    <row r="29" spans="1:11" ht="27.75" customHeight="1" x14ac:dyDescent="0.2">
      <c r="A29" s="177" t="s">
        <v>237</v>
      </c>
      <c r="B29" s="178"/>
      <c r="C29" s="178"/>
      <c r="D29" s="178"/>
      <c r="E29" s="178"/>
      <c r="F29" s="179"/>
      <c r="G29" s="96">
        <v>22</v>
      </c>
      <c r="H29" s="95">
        <v>0</v>
      </c>
      <c r="I29" s="95">
        <v>0</v>
      </c>
      <c r="J29" s="95">
        <v>0</v>
      </c>
      <c r="K29" s="95">
        <v>0</v>
      </c>
    </row>
    <row r="30" spans="1:11" ht="36.75" customHeight="1" x14ac:dyDescent="0.2">
      <c r="A30" s="191" t="s">
        <v>269</v>
      </c>
      <c r="B30" s="192"/>
      <c r="C30" s="192"/>
      <c r="D30" s="192"/>
      <c r="E30" s="192"/>
      <c r="F30" s="193"/>
      <c r="G30" s="99">
        <v>23</v>
      </c>
      <c r="H30" s="91">
        <f>+H8-H10+H11+H15-H16+H17+H18-H20-H23-H24-H25-H28-H29</f>
        <v>7425938</v>
      </c>
      <c r="I30" s="91">
        <f>+I8-I10+I11+I15-I16+I17+I18-I20-I23-I24-I25-I28-I29</f>
        <v>3031618</v>
      </c>
      <c r="J30" s="91">
        <f t="shared" ref="J30:K30" si="3">+J8-J10+J11+J15-J16+J17+J18-J20-J23-J24-J25-J28-J29</f>
        <v>7580189</v>
      </c>
      <c r="K30" s="91">
        <f t="shared" si="3"/>
        <v>4223472</v>
      </c>
    </row>
    <row r="31" spans="1:11" ht="27" customHeight="1" x14ac:dyDescent="0.2">
      <c r="A31" s="177" t="s">
        <v>238</v>
      </c>
      <c r="B31" s="178"/>
      <c r="C31" s="178"/>
      <c r="D31" s="178"/>
      <c r="E31" s="178"/>
      <c r="F31" s="179"/>
      <c r="G31" s="96">
        <v>24</v>
      </c>
      <c r="H31" s="95">
        <v>1340236</v>
      </c>
      <c r="I31" s="95">
        <v>548304</v>
      </c>
      <c r="J31" s="95">
        <v>1367376</v>
      </c>
      <c r="K31" s="95">
        <v>762410</v>
      </c>
    </row>
    <row r="32" spans="1:11" ht="27" customHeight="1" x14ac:dyDescent="0.2">
      <c r="A32" s="191" t="s">
        <v>270</v>
      </c>
      <c r="B32" s="192"/>
      <c r="C32" s="192"/>
      <c r="D32" s="192"/>
      <c r="E32" s="192"/>
      <c r="F32" s="193"/>
      <c r="G32" s="99">
        <v>25</v>
      </c>
      <c r="H32" s="91">
        <f>+H30-H31</f>
        <v>6085702</v>
      </c>
      <c r="I32" s="91">
        <f>+I30-I31</f>
        <v>2483314</v>
      </c>
      <c r="J32" s="91">
        <f t="shared" ref="J32:K32" si="4">+J30-J31</f>
        <v>6212813</v>
      </c>
      <c r="K32" s="91">
        <f t="shared" si="4"/>
        <v>3461062</v>
      </c>
    </row>
    <row r="33" spans="1:11" ht="27" customHeight="1" x14ac:dyDescent="0.2">
      <c r="A33" s="177" t="s">
        <v>16</v>
      </c>
      <c r="B33" s="178"/>
      <c r="C33" s="178"/>
      <c r="D33" s="178"/>
      <c r="E33" s="178"/>
      <c r="F33" s="179"/>
      <c r="G33" s="96">
        <v>26</v>
      </c>
      <c r="H33" s="95">
        <v>0</v>
      </c>
      <c r="I33" s="95">
        <v>0</v>
      </c>
      <c r="J33" s="95">
        <v>0</v>
      </c>
      <c r="K33" s="95">
        <v>0</v>
      </c>
    </row>
    <row r="34" spans="1:11" ht="27" customHeight="1" x14ac:dyDescent="0.2">
      <c r="A34" s="177" t="s">
        <v>239</v>
      </c>
      <c r="B34" s="178"/>
      <c r="C34" s="178"/>
      <c r="D34" s="178"/>
      <c r="E34" s="178"/>
      <c r="F34" s="179"/>
      <c r="G34" s="96">
        <v>27</v>
      </c>
      <c r="H34" s="95">
        <v>0</v>
      </c>
      <c r="I34" s="95">
        <v>0</v>
      </c>
      <c r="J34" s="95">
        <v>0</v>
      </c>
      <c r="K34" s="95">
        <v>0</v>
      </c>
    </row>
    <row r="35" spans="1:11" ht="27" customHeight="1" x14ac:dyDescent="0.2">
      <c r="A35" s="191" t="s">
        <v>271</v>
      </c>
      <c r="B35" s="192"/>
      <c r="C35" s="192"/>
      <c r="D35" s="192"/>
      <c r="E35" s="192"/>
      <c r="F35" s="193"/>
      <c r="G35" s="99">
        <v>28</v>
      </c>
      <c r="H35" s="91">
        <f>+H33-H34</f>
        <v>0</v>
      </c>
      <c r="I35" s="91">
        <f>+I33-I34</f>
        <v>0</v>
      </c>
      <c r="J35" s="91">
        <f t="shared" ref="J35:K35" si="5">+J33-J34</f>
        <v>0</v>
      </c>
      <c r="K35" s="91">
        <f t="shared" si="5"/>
        <v>0</v>
      </c>
    </row>
    <row r="36" spans="1:11" x14ac:dyDescent="0.2">
      <c r="A36" s="191" t="s">
        <v>272</v>
      </c>
      <c r="B36" s="192"/>
      <c r="C36" s="192"/>
      <c r="D36" s="192"/>
      <c r="E36" s="192"/>
      <c r="F36" s="193"/>
      <c r="G36" s="99">
        <v>29</v>
      </c>
      <c r="H36" s="91">
        <f>+H32+H35</f>
        <v>6085702</v>
      </c>
      <c r="I36" s="91">
        <f>+I32+I35</f>
        <v>2483314</v>
      </c>
      <c r="J36" s="91">
        <f t="shared" ref="J36:K36" si="6">+J32+J35</f>
        <v>6212813</v>
      </c>
      <c r="K36" s="91">
        <f t="shared" si="6"/>
        <v>3461062</v>
      </c>
    </row>
    <row r="37" spans="1:11" x14ac:dyDescent="0.2">
      <c r="A37" s="177" t="s">
        <v>17</v>
      </c>
      <c r="B37" s="178"/>
      <c r="C37" s="178"/>
      <c r="D37" s="178"/>
      <c r="E37" s="178"/>
      <c r="F37" s="179"/>
      <c r="G37" s="96">
        <v>30</v>
      </c>
      <c r="H37" s="95">
        <v>0</v>
      </c>
      <c r="I37" s="95">
        <v>0</v>
      </c>
      <c r="J37" s="95">
        <v>0</v>
      </c>
      <c r="K37" s="95">
        <v>0</v>
      </c>
    </row>
    <row r="38" spans="1:11" x14ac:dyDescent="0.2">
      <c r="A38" s="177" t="s">
        <v>18</v>
      </c>
      <c r="B38" s="178"/>
      <c r="C38" s="178"/>
      <c r="D38" s="178"/>
      <c r="E38" s="178"/>
      <c r="F38" s="179"/>
      <c r="G38" s="96">
        <v>31</v>
      </c>
      <c r="H38" s="95">
        <v>6085702</v>
      </c>
      <c r="I38" s="95">
        <v>2483314</v>
      </c>
      <c r="J38" s="95">
        <v>6212813</v>
      </c>
      <c r="K38" s="95">
        <v>3461062</v>
      </c>
    </row>
    <row r="39" spans="1:11" x14ac:dyDescent="0.2">
      <c r="A39" s="217" t="s">
        <v>12</v>
      </c>
      <c r="B39" s="218"/>
      <c r="C39" s="218"/>
      <c r="D39" s="218"/>
      <c r="E39" s="218"/>
      <c r="F39" s="218"/>
      <c r="G39" s="218"/>
      <c r="H39" s="218"/>
      <c r="I39" s="218"/>
      <c r="J39" s="218"/>
      <c r="K39" s="218"/>
    </row>
    <row r="40" spans="1:11" x14ac:dyDescent="0.2">
      <c r="A40" s="191" t="s">
        <v>240</v>
      </c>
      <c r="B40" s="192"/>
      <c r="C40" s="192"/>
      <c r="D40" s="192"/>
      <c r="E40" s="192"/>
      <c r="F40" s="193"/>
      <c r="G40" s="99">
        <v>1</v>
      </c>
      <c r="H40" s="91">
        <f>+H36</f>
        <v>6085702</v>
      </c>
      <c r="I40" s="91">
        <f>+I36</f>
        <v>2483314</v>
      </c>
      <c r="J40" s="91">
        <f t="shared" ref="J40:K40" si="7">+J36</f>
        <v>6212813</v>
      </c>
      <c r="K40" s="91">
        <f t="shared" si="7"/>
        <v>3461062</v>
      </c>
    </row>
    <row r="41" spans="1:11" x14ac:dyDescent="0.2">
      <c r="A41" s="191" t="s">
        <v>273</v>
      </c>
      <c r="B41" s="192"/>
      <c r="C41" s="192"/>
      <c r="D41" s="192"/>
      <c r="E41" s="192"/>
      <c r="F41" s="193"/>
      <c r="G41" s="99">
        <v>2</v>
      </c>
      <c r="H41" s="91">
        <f>+H42+H54</f>
        <v>27334</v>
      </c>
      <c r="I41" s="91">
        <f>+I42+I54</f>
        <v>8390</v>
      </c>
      <c r="J41" s="91">
        <f t="shared" ref="J41:K41" si="8">+J42+J54</f>
        <v>-28240</v>
      </c>
      <c r="K41" s="91">
        <f t="shared" si="8"/>
        <v>12138</v>
      </c>
    </row>
    <row r="42" spans="1:11" ht="27" customHeight="1" x14ac:dyDescent="0.2">
      <c r="A42" s="191" t="s">
        <v>274</v>
      </c>
      <c r="B42" s="192"/>
      <c r="C42" s="192"/>
      <c r="D42" s="192"/>
      <c r="E42" s="192"/>
      <c r="F42" s="193"/>
      <c r="G42" s="99">
        <v>3</v>
      </c>
      <c r="H42" s="91">
        <f>+H43+H44+H45+H46+H47+H48+H49+H52+H53</f>
        <v>20631</v>
      </c>
      <c r="I42" s="91">
        <f>+I43+I44+I45+I46+I47+I48+I49+I52+I53</f>
        <v>8491</v>
      </c>
      <c r="J42" s="91">
        <f t="shared" ref="J42:K42" si="9">+J43+J44+J45+J46+J47+J48+J49+J52+J53</f>
        <v>-14412</v>
      </c>
      <c r="K42" s="91">
        <f t="shared" si="9"/>
        <v>5203</v>
      </c>
    </row>
    <row r="43" spans="1:11" x14ac:dyDescent="0.2">
      <c r="A43" s="177" t="s">
        <v>241</v>
      </c>
      <c r="B43" s="178"/>
      <c r="C43" s="178"/>
      <c r="D43" s="178"/>
      <c r="E43" s="178"/>
      <c r="F43" s="179"/>
      <c r="G43" s="96">
        <v>4</v>
      </c>
      <c r="H43" s="95">
        <v>0</v>
      </c>
      <c r="I43" s="95">
        <v>0</v>
      </c>
      <c r="J43" s="95">
        <v>0</v>
      </c>
      <c r="K43" s="95">
        <v>0</v>
      </c>
    </row>
    <row r="44" spans="1:11" x14ac:dyDescent="0.2">
      <c r="A44" s="177" t="s">
        <v>19</v>
      </c>
      <c r="B44" s="178"/>
      <c r="C44" s="178"/>
      <c r="D44" s="178"/>
      <c r="E44" s="178"/>
      <c r="F44" s="179"/>
      <c r="G44" s="96">
        <v>5</v>
      </c>
      <c r="H44" s="95">
        <v>0</v>
      </c>
      <c r="I44" s="95">
        <v>0</v>
      </c>
      <c r="J44" s="95">
        <v>0</v>
      </c>
      <c r="K44" s="95">
        <v>0</v>
      </c>
    </row>
    <row r="45" spans="1:11" ht="27.75" customHeight="1" x14ac:dyDescent="0.2">
      <c r="A45" s="177" t="s">
        <v>242</v>
      </c>
      <c r="B45" s="178"/>
      <c r="C45" s="178"/>
      <c r="D45" s="178"/>
      <c r="E45" s="178"/>
      <c r="F45" s="179"/>
      <c r="G45" s="96">
        <v>6</v>
      </c>
      <c r="H45" s="95">
        <v>0</v>
      </c>
      <c r="I45" s="95">
        <v>0</v>
      </c>
      <c r="J45" s="95">
        <v>0</v>
      </c>
      <c r="K45" s="95">
        <v>0</v>
      </c>
    </row>
    <row r="46" spans="1:11" x14ac:dyDescent="0.2">
      <c r="A46" s="177" t="s">
        <v>20</v>
      </c>
      <c r="B46" s="178"/>
      <c r="C46" s="178"/>
      <c r="D46" s="178"/>
      <c r="E46" s="178"/>
      <c r="F46" s="179"/>
      <c r="G46" s="96">
        <v>7</v>
      </c>
      <c r="H46" s="95">
        <v>0</v>
      </c>
      <c r="I46" s="95">
        <v>0</v>
      </c>
      <c r="J46" s="95">
        <v>0</v>
      </c>
      <c r="K46" s="95">
        <v>0</v>
      </c>
    </row>
    <row r="47" spans="1:11" ht="27.75" customHeight="1" x14ac:dyDescent="0.2">
      <c r="A47" s="177" t="s">
        <v>243</v>
      </c>
      <c r="B47" s="178"/>
      <c r="C47" s="178"/>
      <c r="D47" s="178"/>
      <c r="E47" s="178"/>
      <c r="F47" s="179"/>
      <c r="G47" s="96">
        <v>8</v>
      </c>
      <c r="H47" s="95">
        <v>0</v>
      </c>
      <c r="I47" s="95">
        <v>0</v>
      </c>
      <c r="J47" s="95">
        <v>0</v>
      </c>
      <c r="K47" s="95">
        <v>0</v>
      </c>
    </row>
    <row r="48" spans="1:11" ht="27.75" customHeight="1" x14ac:dyDescent="0.2">
      <c r="A48" s="177" t="s">
        <v>157</v>
      </c>
      <c r="B48" s="178"/>
      <c r="C48" s="178"/>
      <c r="D48" s="178"/>
      <c r="E48" s="178"/>
      <c r="F48" s="179"/>
      <c r="G48" s="96">
        <v>9</v>
      </c>
      <c r="H48" s="95">
        <v>25160</v>
      </c>
      <c r="I48" s="95">
        <v>10355</v>
      </c>
      <c r="J48" s="95">
        <v>-17576</v>
      </c>
      <c r="K48" s="95">
        <v>6345</v>
      </c>
    </row>
    <row r="49" spans="1:11" ht="36.75" customHeight="1" x14ac:dyDescent="0.2">
      <c r="A49" s="177" t="s">
        <v>244</v>
      </c>
      <c r="B49" s="178"/>
      <c r="C49" s="178"/>
      <c r="D49" s="178"/>
      <c r="E49" s="178"/>
      <c r="F49" s="179"/>
      <c r="G49" s="96">
        <v>10</v>
      </c>
      <c r="H49" s="95">
        <v>0</v>
      </c>
      <c r="I49" s="95">
        <v>0</v>
      </c>
      <c r="J49" s="95">
        <v>0</v>
      </c>
      <c r="K49" s="95">
        <v>0</v>
      </c>
    </row>
    <row r="50" spans="1:11" ht="27" customHeight="1" x14ac:dyDescent="0.2">
      <c r="A50" s="177" t="s">
        <v>245</v>
      </c>
      <c r="B50" s="178"/>
      <c r="C50" s="178"/>
      <c r="D50" s="178"/>
      <c r="E50" s="178"/>
      <c r="F50" s="179"/>
      <c r="G50" s="96">
        <v>11</v>
      </c>
      <c r="H50" s="95">
        <v>0</v>
      </c>
      <c r="I50" s="95">
        <v>0</v>
      </c>
      <c r="J50" s="95">
        <v>0</v>
      </c>
      <c r="K50" s="95">
        <v>0</v>
      </c>
    </row>
    <row r="51" spans="1:11" ht="27" customHeight="1" x14ac:dyDescent="0.2">
      <c r="A51" s="177" t="s">
        <v>246</v>
      </c>
      <c r="B51" s="178"/>
      <c r="C51" s="178"/>
      <c r="D51" s="178"/>
      <c r="E51" s="178"/>
      <c r="F51" s="179"/>
      <c r="G51" s="96">
        <v>12</v>
      </c>
      <c r="H51" s="95">
        <v>0</v>
      </c>
      <c r="I51" s="95">
        <v>0</v>
      </c>
      <c r="J51" s="95">
        <v>0</v>
      </c>
      <c r="K51" s="95">
        <v>0</v>
      </c>
    </row>
    <row r="52" spans="1:11" ht="36.75" customHeight="1" x14ac:dyDescent="0.2">
      <c r="A52" s="177" t="s">
        <v>247</v>
      </c>
      <c r="B52" s="178"/>
      <c r="C52" s="178"/>
      <c r="D52" s="178"/>
      <c r="E52" s="178"/>
      <c r="F52" s="179"/>
      <c r="G52" s="96">
        <v>13</v>
      </c>
      <c r="H52" s="95">
        <v>0</v>
      </c>
      <c r="I52" s="95">
        <v>0</v>
      </c>
      <c r="J52" s="95">
        <v>0</v>
      </c>
      <c r="K52" s="95">
        <v>0</v>
      </c>
    </row>
    <row r="53" spans="1:11" x14ac:dyDescent="0.2">
      <c r="A53" s="177" t="s">
        <v>248</v>
      </c>
      <c r="B53" s="178"/>
      <c r="C53" s="178"/>
      <c r="D53" s="178"/>
      <c r="E53" s="178"/>
      <c r="F53" s="179"/>
      <c r="G53" s="96">
        <v>14</v>
      </c>
      <c r="H53" s="95">
        <v>-4529</v>
      </c>
      <c r="I53" s="95">
        <v>-1864</v>
      </c>
      <c r="J53" s="95">
        <v>3164</v>
      </c>
      <c r="K53" s="95">
        <v>-1142</v>
      </c>
    </row>
    <row r="54" spans="1:11" ht="27.75" customHeight="1" x14ac:dyDescent="0.2">
      <c r="A54" s="191" t="s">
        <v>275</v>
      </c>
      <c r="B54" s="192"/>
      <c r="C54" s="192"/>
      <c r="D54" s="192"/>
      <c r="E54" s="192"/>
      <c r="F54" s="193"/>
      <c r="G54" s="99">
        <v>15</v>
      </c>
      <c r="H54" s="91">
        <f>+H55+H56+H57+H58+H59+H60+H61+H62</f>
        <v>6703</v>
      </c>
      <c r="I54" s="91">
        <f>+I55+I56+I57+I58+I59+I60+I61+I62</f>
        <v>-101</v>
      </c>
      <c r="J54" s="91">
        <f t="shared" ref="J54:K54" si="10">+J55+J56+J57+J58+J59+J60+J61+J62</f>
        <v>-13828</v>
      </c>
      <c r="K54" s="91">
        <f t="shared" si="10"/>
        <v>6935</v>
      </c>
    </row>
    <row r="55" spans="1:11" x14ac:dyDescent="0.2">
      <c r="A55" s="177" t="s">
        <v>21</v>
      </c>
      <c r="B55" s="178"/>
      <c r="C55" s="178"/>
      <c r="D55" s="178"/>
      <c r="E55" s="178"/>
      <c r="F55" s="179"/>
      <c r="G55" s="96">
        <v>16</v>
      </c>
      <c r="H55" s="95">
        <v>0</v>
      </c>
      <c r="I55" s="95">
        <v>0</v>
      </c>
      <c r="J55" s="95">
        <v>0</v>
      </c>
      <c r="K55" s="95">
        <v>0</v>
      </c>
    </row>
    <row r="56" spans="1:11" x14ac:dyDescent="0.2">
      <c r="A56" s="177" t="s">
        <v>158</v>
      </c>
      <c r="B56" s="178"/>
      <c r="C56" s="178"/>
      <c r="D56" s="178"/>
      <c r="E56" s="178"/>
      <c r="F56" s="179"/>
      <c r="G56" s="96">
        <v>17</v>
      </c>
      <c r="H56" s="95">
        <v>0</v>
      </c>
      <c r="I56" s="95">
        <v>0</v>
      </c>
      <c r="J56" s="95">
        <v>0</v>
      </c>
      <c r="K56" s="95">
        <v>0</v>
      </c>
    </row>
    <row r="57" spans="1:11" x14ac:dyDescent="0.2">
      <c r="A57" s="177" t="s">
        <v>249</v>
      </c>
      <c r="B57" s="178"/>
      <c r="C57" s="178"/>
      <c r="D57" s="178"/>
      <c r="E57" s="178"/>
      <c r="F57" s="179"/>
      <c r="G57" s="96">
        <v>18</v>
      </c>
      <c r="H57" s="95">
        <v>0</v>
      </c>
      <c r="I57" s="95">
        <v>0</v>
      </c>
      <c r="J57" s="95">
        <v>0</v>
      </c>
      <c r="K57" s="95">
        <v>0</v>
      </c>
    </row>
    <row r="58" spans="1:11" x14ac:dyDescent="0.2">
      <c r="A58" s="177" t="s">
        <v>22</v>
      </c>
      <c r="B58" s="178"/>
      <c r="C58" s="178"/>
      <c r="D58" s="178"/>
      <c r="E58" s="178"/>
      <c r="F58" s="179"/>
      <c r="G58" s="96">
        <v>19</v>
      </c>
      <c r="H58" s="95">
        <v>0</v>
      </c>
      <c r="I58" s="95">
        <v>0</v>
      </c>
      <c r="J58" s="95">
        <v>0</v>
      </c>
      <c r="K58" s="95">
        <v>0</v>
      </c>
    </row>
    <row r="59" spans="1:11" x14ac:dyDescent="0.2">
      <c r="A59" s="177" t="s">
        <v>23</v>
      </c>
      <c r="B59" s="178"/>
      <c r="C59" s="178"/>
      <c r="D59" s="178"/>
      <c r="E59" s="178"/>
      <c r="F59" s="179"/>
      <c r="G59" s="96">
        <v>20</v>
      </c>
      <c r="H59" s="95">
        <v>8174</v>
      </c>
      <c r="I59" s="95">
        <v>-123</v>
      </c>
      <c r="J59" s="95">
        <v>-16863</v>
      </c>
      <c r="K59" s="95">
        <v>8457</v>
      </c>
    </row>
    <row r="60" spans="1:11" x14ac:dyDescent="0.2">
      <c r="A60" s="177" t="s">
        <v>20</v>
      </c>
      <c r="B60" s="178"/>
      <c r="C60" s="178"/>
      <c r="D60" s="178"/>
      <c r="E60" s="178"/>
      <c r="F60" s="179"/>
      <c r="G60" s="96">
        <v>21</v>
      </c>
      <c r="H60" s="95">
        <v>0</v>
      </c>
      <c r="I60" s="95">
        <v>0</v>
      </c>
      <c r="J60" s="95">
        <v>0</v>
      </c>
      <c r="K60" s="95">
        <v>0</v>
      </c>
    </row>
    <row r="61" spans="1:11" ht="27.75" customHeight="1" x14ac:dyDescent="0.2">
      <c r="A61" s="177" t="s">
        <v>24</v>
      </c>
      <c r="B61" s="178"/>
      <c r="C61" s="178"/>
      <c r="D61" s="178"/>
      <c r="E61" s="178"/>
      <c r="F61" s="179"/>
      <c r="G61" s="96">
        <v>22</v>
      </c>
      <c r="H61" s="95">
        <v>0</v>
      </c>
      <c r="I61" s="95">
        <v>0</v>
      </c>
      <c r="J61" s="95">
        <v>0</v>
      </c>
      <c r="K61" s="95">
        <v>0</v>
      </c>
    </row>
    <row r="62" spans="1:11" ht="27.75" customHeight="1" x14ac:dyDescent="0.2">
      <c r="A62" s="177" t="s">
        <v>25</v>
      </c>
      <c r="B62" s="178"/>
      <c r="C62" s="178"/>
      <c r="D62" s="178"/>
      <c r="E62" s="178"/>
      <c r="F62" s="179"/>
      <c r="G62" s="96">
        <v>23</v>
      </c>
      <c r="H62" s="95">
        <v>-1471</v>
      </c>
      <c r="I62" s="95">
        <v>22</v>
      </c>
      <c r="J62" s="95">
        <v>3035</v>
      </c>
      <c r="K62" s="95">
        <v>-1522</v>
      </c>
    </row>
    <row r="63" spans="1:11" x14ac:dyDescent="0.2">
      <c r="A63" s="191" t="s">
        <v>276</v>
      </c>
      <c r="B63" s="192"/>
      <c r="C63" s="192"/>
      <c r="D63" s="192"/>
      <c r="E63" s="192"/>
      <c r="F63" s="193"/>
      <c r="G63" s="99">
        <v>24</v>
      </c>
      <c r="H63" s="91">
        <f>+H40+H41</f>
        <v>6113036</v>
      </c>
      <c r="I63" s="91">
        <f>+I40+I41</f>
        <v>2491704</v>
      </c>
      <c r="J63" s="91">
        <f t="shared" ref="J63:K63" si="11">+J40+J41</f>
        <v>6184573</v>
      </c>
      <c r="K63" s="91">
        <f t="shared" si="11"/>
        <v>3473200</v>
      </c>
    </row>
    <row r="64" spans="1:11" x14ac:dyDescent="0.2">
      <c r="A64" s="177" t="s">
        <v>26</v>
      </c>
      <c r="B64" s="178"/>
      <c r="C64" s="178"/>
      <c r="D64" s="178"/>
      <c r="E64" s="178"/>
      <c r="F64" s="179"/>
      <c r="G64" s="96">
        <v>25</v>
      </c>
      <c r="H64" s="95">
        <v>0</v>
      </c>
      <c r="I64" s="95">
        <v>0</v>
      </c>
      <c r="J64" s="95">
        <v>0</v>
      </c>
      <c r="K64" s="95">
        <v>0</v>
      </c>
    </row>
    <row r="65" spans="1:11" x14ac:dyDescent="0.2">
      <c r="A65" s="177" t="s">
        <v>18</v>
      </c>
      <c r="B65" s="178"/>
      <c r="C65" s="178"/>
      <c r="D65" s="178"/>
      <c r="E65" s="178"/>
      <c r="F65" s="179"/>
      <c r="G65" s="96">
        <v>26</v>
      </c>
      <c r="H65" s="95">
        <v>6113036</v>
      </c>
      <c r="I65" s="95">
        <v>2491704</v>
      </c>
      <c r="J65" s="95">
        <v>6184573</v>
      </c>
      <c r="K65" s="95">
        <v>3473200</v>
      </c>
    </row>
  </sheetData>
  <sheetProtection algorithmName="SHA-512" hashValue="cAt+xDXzkHJaWT+TGVwcMIxFR4peWVs11KJZXlMgGz3iWYVaXZPWR99EnUBdpjqwDaDdi9z0YIxpXhL7pWrkow==" saltValue="yx7aYsUa7iCDzU5np/jM+A==" spinCount="100000" sheet="1" objects="1" scenarios="1"/>
  <mergeCells count="67">
    <mergeCell ref="A1:H1"/>
    <mergeCell ref="A2:H2"/>
    <mergeCell ref="J5:K5"/>
    <mergeCell ref="A7:F7"/>
    <mergeCell ref="A3:K3"/>
    <mergeCell ref="A4:K4"/>
    <mergeCell ref="A5:F6"/>
    <mergeCell ref="G5:G6"/>
    <mergeCell ref="H5:I5"/>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8:F38"/>
    <mergeCell ref="A40:F40"/>
    <mergeCell ref="A41:F41"/>
    <mergeCell ref="A42:F42"/>
    <mergeCell ref="A33:F33"/>
    <mergeCell ref="A34:F34"/>
    <mergeCell ref="A35:F35"/>
    <mergeCell ref="A36:F36"/>
    <mergeCell ref="A37:F37"/>
    <mergeCell ref="A50:F50"/>
    <mergeCell ref="A51:F51"/>
    <mergeCell ref="A52:F52"/>
    <mergeCell ref="A43:F43"/>
    <mergeCell ref="A44:F44"/>
    <mergeCell ref="A45:F45"/>
    <mergeCell ref="A46:F46"/>
    <mergeCell ref="A47:F47"/>
    <mergeCell ref="A63:F63"/>
    <mergeCell ref="A64:F64"/>
    <mergeCell ref="A65:F65"/>
    <mergeCell ref="A39:K39"/>
    <mergeCell ref="A58:F58"/>
    <mergeCell ref="A59:F59"/>
    <mergeCell ref="A60:F60"/>
    <mergeCell ref="A61:F61"/>
    <mergeCell ref="A62:F62"/>
    <mergeCell ref="A53:F53"/>
    <mergeCell ref="A54:F54"/>
    <mergeCell ref="A55:F55"/>
    <mergeCell ref="A56:F56"/>
    <mergeCell ref="A57:F57"/>
    <mergeCell ref="A48:F48"/>
    <mergeCell ref="A49:F49"/>
  </mergeCells>
  <dataValidations disablePrompts="1" count="3">
    <dataValidation type="whole" operator="notEqual" allowBlank="1" showInputMessage="1" showErrorMessage="1" errorTitle="Pogrešan unos" error="Mogu se unijeti samo cjelobrojne vrijednosti." sqref="JA65363:JB65374 SW65363:SX65374 ACS65363:ACT65374 AMO65363:AMP65374 AWK65363:AWL65374 BGG65363:BGH65374 BQC65363:BQD65374 BZY65363:BZZ65374 CJU65363:CJV65374 CTQ65363:CTR65374 DDM65363:DDN65374 DNI65363:DNJ65374 DXE65363:DXF65374 EHA65363:EHB65374 EQW65363:EQX65374 FAS65363:FAT65374 FKO65363:FKP65374 FUK65363:FUL65374 GEG65363:GEH65374 GOC65363:GOD65374 GXY65363:GXZ65374 HHU65363:HHV65374 HRQ65363:HRR65374 IBM65363:IBN65374 ILI65363:ILJ65374 IVE65363:IVF65374 JFA65363:JFB65374 JOW65363:JOX65374 JYS65363:JYT65374 KIO65363:KIP65374 KSK65363:KSL65374 LCG65363:LCH65374 LMC65363:LMD65374 LVY65363:LVZ65374 MFU65363:MFV65374 MPQ65363:MPR65374 MZM65363:MZN65374 NJI65363:NJJ65374 NTE65363:NTF65374 ODA65363:ODB65374 OMW65363:OMX65374 OWS65363:OWT65374 PGO65363:PGP65374 PQK65363:PQL65374 QAG65363:QAH65374 QKC65363:QKD65374 QTY65363:QTZ65374 RDU65363:RDV65374 RNQ65363:RNR65374 RXM65363:RXN65374 SHI65363:SHJ65374 SRE65363:SRF65374 TBA65363:TBB65374 TKW65363:TKX65374 TUS65363:TUT65374 UEO65363:UEP65374 UOK65363:UOL65374 UYG65363:UYH65374 VIC65363:VID65374 VRY65363:VRZ65374 WBU65363:WBV65374 WLQ65363:WLR65374 WVM65363:WVN65374 JA130899:JB130910 SW130899:SX130910 ACS130899:ACT130910 AMO130899:AMP130910 AWK130899:AWL130910 BGG130899:BGH130910 BQC130899:BQD130910 BZY130899:BZZ130910 CJU130899:CJV130910 CTQ130899:CTR130910 DDM130899:DDN130910 DNI130899:DNJ130910 DXE130899:DXF130910 EHA130899:EHB130910 EQW130899:EQX130910 FAS130899:FAT130910 FKO130899:FKP130910 FUK130899:FUL130910 GEG130899:GEH130910 GOC130899:GOD130910 GXY130899:GXZ130910 HHU130899:HHV130910 HRQ130899:HRR130910 IBM130899:IBN130910 ILI130899:ILJ130910 IVE130899:IVF130910 JFA130899:JFB130910 JOW130899:JOX130910 JYS130899:JYT130910 KIO130899:KIP130910 KSK130899:KSL130910 LCG130899:LCH130910 LMC130899:LMD130910 LVY130899:LVZ130910 MFU130899:MFV130910 MPQ130899:MPR130910 MZM130899:MZN130910 NJI130899:NJJ130910 NTE130899:NTF130910 ODA130899:ODB130910 OMW130899:OMX130910 OWS130899:OWT130910 PGO130899:PGP130910 PQK130899:PQL130910 QAG130899:QAH130910 QKC130899:QKD130910 QTY130899:QTZ130910 RDU130899:RDV130910 RNQ130899:RNR130910 RXM130899:RXN130910 SHI130899:SHJ130910 SRE130899:SRF130910 TBA130899:TBB130910 TKW130899:TKX130910 TUS130899:TUT130910 UEO130899:UEP130910 UOK130899:UOL130910 UYG130899:UYH130910 VIC130899:VID130910 VRY130899:VRZ130910 WBU130899:WBV130910 WLQ130899:WLR130910 WVM130899:WVN130910 JA196435:JB196446 SW196435:SX196446 ACS196435:ACT196446 AMO196435:AMP196446 AWK196435:AWL196446 BGG196435:BGH196446 BQC196435:BQD196446 BZY196435:BZZ196446 CJU196435:CJV196446 CTQ196435:CTR196446 DDM196435:DDN196446 DNI196435:DNJ196446 DXE196435:DXF196446 EHA196435:EHB196446 EQW196435:EQX196446 FAS196435:FAT196446 FKO196435:FKP196446 FUK196435:FUL196446 GEG196435:GEH196446 GOC196435:GOD196446 GXY196435:GXZ196446 HHU196435:HHV196446 HRQ196435:HRR196446 IBM196435:IBN196446 ILI196435:ILJ196446 IVE196435:IVF196446 JFA196435:JFB196446 JOW196435:JOX196446 JYS196435:JYT196446 KIO196435:KIP196446 KSK196435:KSL196446 LCG196435:LCH196446 LMC196435:LMD196446 LVY196435:LVZ196446 MFU196435:MFV196446 MPQ196435:MPR196446 MZM196435:MZN196446 NJI196435:NJJ196446 NTE196435:NTF196446 ODA196435:ODB196446 OMW196435:OMX196446 OWS196435:OWT196446 PGO196435:PGP196446 PQK196435:PQL196446 QAG196435:QAH196446 QKC196435:QKD196446 QTY196435:QTZ196446 RDU196435:RDV196446 RNQ196435:RNR196446 RXM196435:RXN196446 SHI196435:SHJ196446 SRE196435:SRF196446 TBA196435:TBB196446 TKW196435:TKX196446 TUS196435:TUT196446 UEO196435:UEP196446 UOK196435:UOL196446 UYG196435:UYH196446 VIC196435:VID196446 VRY196435:VRZ196446 WBU196435:WBV196446 WLQ196435:WLR196446 WVM196435:WVN196446 JA261971:JB261982 SW261971:SX261982 ACS261971:ACT261982 AMO261971:AMP261982 AWK261971:AWL261982 BGG261971:BGH261982 BQC261971:BQD261982 BZY261971:BZZ261982 CJU261971:CJV261982 CTQ261971:CTR261982 DDM261971:DDN261982 DNI261971:DNJ261982 DXE261971:DXF261982 EHA261971:EHB261982 EQW261971:EQX261982 FAS261971:FAT261982 FKO261971:FKP261982 FUK261971:FUL261982 GEG261971:GEH261982 GOC261971:GOD261982 GXY261971:GXZ261982 HHU261971:HHV261982 HRQ261971:HRR261982 IBM261971:IBN261982 ILI261971:ILJ261982 IVE261971:IVF261982 JFA261971:JFB261982 JOW261971:JOX261982 JYS261971:JYT261982 KIO261971:KIP261982 KSK261971:KSL261982 LCG261971:LCH261982 LMC261971:LMD261982 LVY261971:LVZ261982 MFU261971:MFV261982 MPQ261971:MPR261982 MZM261971:MZN261982 NJI261971:NJJ261982 NTE261971:NTF261982 ODA261971:ODB261982 OMW261971:OMX261982 OWS261971:OWT261982 PGO261971:PGP261982 PQK261971:PQL261982 QAG261971:QAH261982 QKC261971:QKD261982 QTY261971:QTZ261982 RDU261971:RDV261982 RNQ261971:RNR261982 RXM261971:RXN261982 SHI261971:SHJ261982 SRE261971:SRF261982 TBA261971:TBB261982 TKW261971:TKX261982 TUS261971:TUT261982 UEO261971:UEP261982 UOK261971:UOL261982 UYG261971:UYH261982 VIC261971:VID261982 VRY261971:VRZ261982 WBU261971:WBV261982 WLQ261971:WLR261982 WVM261971:WVN261982 JA327507:JB327518 SW327507:SX327518 ACS327507:ACT327518 AMO327507:AMP327518 AWK327507:AWL327518 BGG327507:BGH327518 BQC327507:BQD327518 BZY327507:BZZ327518 CJU327507:CJV327518 CTQ327507:CTR327518 DDM327507:DDN327518 DNI327507:DNJ327518 DXE327507:DXF327518 EHA327507:EHB327518 EQW327507:EQX327518 FAS327507:FAT327518 FKO327507:FKP327518 FUK327507:FUL327518 GEG327507:GEH327518 GOC327507:GOD327518 GXY327507:GXZ327518 HHU327507:HHV327518 HRQ327507:HRR327518 IBM327507:IBN327518 ILI327507:ILJ327518 IVE327507:IVF327518 JFA327507:JFB327518 JOW327507:JOX327518 JYS327507:JYT327518 KIO327507:KIP327518 KSK327507:KSL327518 LCG327507:LCH327518 LMC327507:LMD327518 LVY327507:LVZ327518 MFU327507:MFV327518 MPQ327507:MPR327518 MZM327507:MZN327518 NJI327507:NJJ327518 NTE327507:NTF327518 ODA327507:ODB327518 OMW327507:OMX327518 OWS327507:OWT327518 PGO327507:PGP327518 PQK327507:PQL327518 QAG327507:QAH327518 QKC327507:QKD327518 QTY327507:QTZ327518 RDU327507:RDV327518 RNQ327507:RNR327518 RXM327507:RXN327518 SHI327507:SHJ327518 SRE327507:SRF327518 TBA327507:TBB327518 TKW327507:TKX327518 TUS327507:TUT327518 UEO327507:UEP327518 UOK327507:UOL327518 UYG327507:UYH327518 VIC327507:VID327518 VRY327507:VRZ327518 WBU327507:WBV327518 WLQ327507:WLR327518 WVM327507:WVN327518 JA393043:JB393054 SW393043:SX393054 ACS393043:ACT393054 AMO393043:AMP393054 AWK393043:AWL393054 BGG393043:BGH393054 BQC393043:BQD393054 BZY393043:BZZ393054 CJU393043:CJV393054 CTQ393043:CTR393054 DDM393043:DDN393054 DNI393043:DNJ393054 DXE393043:DXF393054 EHA393043:EHB393054 EQW393043:EQX393054 FAS393043:FAT393054 FKO393043:FKP393054 FUK393043:FUL393054 GEG393043:GEH393054 GOC393043:GOD393054 GXY393043:GXZ393054 HHU393043:HHV393054 HRQ393043:HRR393054 IBM393043:IBN393054 ILI393043:ILJ393054 IVE393043:IVF393054 JFA393043:JFB393054 JOW393043:JOX393054 JYS393043:JYT393054 KIO393043:KIP393054 KSK393043:KSL393054 LCG393043:LCH393054 LMC393043:LMD393054 LVY393043:LVZ393054 MFU393043:MFV393054 MPQ393043:MPR393054 MZM393043:MZN393054 NJI393043:NJJ393054 NTE393043:NTF393054 ODA393043:ODB393054 OMW393043:OMX393054 OWS393043:OWT393054 PGO393043:PGP393054 PQK393043:PQL393054 QAG393043:QAH393054 QKC393043:QKD393054 QTY393043:QTZ393054 RDU393043:RDV393054 RNQ393043:RNR393054 RXM393043:RXN393054 SHI393043:SHJ393054 SRE393043:SRF393054 TBA393043:TBB393054 TKW393043:TKX393054 TUS393043:TUT393054 UEO393043:UEP393054 UOK393043:UOL393054 UYG393043:UYH393054 VIC393043:VID393054 VRY393043:VRZ393054 WBU393043:WBV393054 WLQ393043:WLR393054 WVM393043:WVN393054 JA458579:JB458590 SW458579:SX458590 ACS458579:ACT458590 AMO458579:AMP458590 AWK458579:AWL458590 BGG458579:BGH458590 BQC458579:BQD458590 BZY458579:BZZ458590 CJU458579:CJV458590 CTQ458579:CTR458590 DDM458579:DDN458590 DNI458579:DNJ458590 DXE458579:DXF458590 EHA458579:EHB458590 EQW458579:EQX458590 FAS458579:FAT458590 FKO458579:FKP458590 FUK458579:FUL458590 GEG458579:GEH458590 GOC458579:GOD458590 GXY458579:GXZ458590 HHU458579:HHV458590 HRQ458579:HRR458590 IBM458579:IBN458590 ILI458579:ILJ458590 IVE458579:IVF458590 JFA458579:JFB458590 JOW458579:JOX458590 JYS458579:JYT458590 KIO458579:KIP458590 KSK458579:KSL458590 LCG458579:LCH458590 LMC458579:LMD458590 LVY458579:LVZ458590 MFU458579:MFV458590 MPQ458579:MPR458590 MZM458579:MZN458590 NJI458579:NJJ458590 NTE458579:NTF458590 ODA458579:ODB458590 OMW458579:OMX458590 OWS458579:OWT458590 PGO458579:PGP458590 PQK458579:PQL458590 QAG458579:QAH458590 QKC458579:QKD458590 QTY458579:QTZ458590 RDU458579:RDV458590 RNQ458579:RNR458590 RXM458579:RXN458590 SHI458579:SHJ458590 SRE458579:SRF458590 TBA458579:TBB458590 TKW458579:TKX458590 TUS458579:TUT458590 UEO458579:UEP458590 UOK458579:UOL458590 UYG458579:UYH458590 VIC458579:VID458590 VRY458579:VRZ458590 WBU458579:WBV458590 WLQ458579:WLR458590 WVM458579:WVN458590 JA524115:JB524126 SW524115:SX524126 ACS524115:ACT524126 AMO524115:AMP524126 AWK524115:AWL524126 BGG524115:BGH524126 BQC524115:BQD524126 BZY524115:BZZ524126 CJU524115:CJV524126 CTQ524115:CTR524126 DDM524115:DDN524126 DNI524115:DNJ524126 DXE524115:DXF524126 EHA524115:EHB524126 EQW524115:EQX524126 FAS524115:FAT524126 FKO524115:FKP524126 FUK524115:FUL524126 GEG524115:GEH524126 GOC524115:GOD524126 GXY524115:GXZ524126 HHU524115:HHV524126 HRQ524115:HRR524126 IBM524115:IBN524126 ILI524115:ILJ524126 IVE524115:IVF524126 JFA524115:JFB524126 JOW524115:JOX524126 JYS524115:JYT524126 KIO524115:KIP524126 KSK524115:KSL524126 LCG524115:LCH524126 LMC524115:LMD524126 LVY524115:LVZ524126 MFU524115:MFV524126 MPQ524115:MPR524126 MZM524115:MZN524126 NJI524115:NJJ524126 NTE524115:NTF524126 ODA524115:ODB524126 OMW524115:OMX524126 OWS524115:OWT524126 PGO524115:PGP524126 PQK524115:PQL524126 QAG524115:QAH524126 QKC524115:QKD524126 QTY524115:QTZ524126 RDU524115:RDV524126 RNQ524115:RNR524126 RXM524115:RXN524126 SHI524115:SHJ524126 SRE524115:SRF524126 TBA524115:TBB524126 TKW524115:TKX524126 TUS524115:TUT524126 UEO524115:UEP524126 UOK524115:UOL524126 UYG524115:UYH524126 VIC524115:VID524126 VRY524115:VRZ524126 WBU524115:WBV524126 WLQ524115:WLR524126 WVM524115:WVN524126 JA589651:JB589662 SW589651:SX589662 ACS589651:ACT589662 AMO589651:AMP589662 AWK589651:AWL589662 BGG589651:BGH589662 BQC589651:BQD589662 BZY589651:BZZ589662 CJU589651:CJV589662 CTQ589651:CTR589662 DDM589651:DDN589662 DNI589651:DNJ589662 DXE589651:DXF589662 EHA589651:EHB589662 EQW589651:EQX589662 FAS589651:FAT589662 FKO589651:FKP589662 FUK589651:FUL589662 GEG589651:GEH589662 GOC589651:GOD589662 GXY589651:GXZ589662 HHU589651:HHV589662 HRQ589651:HRR589662 IBM589651:IBN589662 ILI589651:ILJ589662 IVE589651:IVF589662 JFA589651:JFB589662 JOW589651:JOX589662 JYS589651:JYT589662 KIO589651:KIP589662 KSK589651:KSL589662 LCG589651:LCH589662 LMC589651:LMD589662 LVY589651:LVZ589662 MFU589651:MFV589662 MPQ589651:MPR589662 MZM589651:MZN589662 NJI589651:NJJ589662 NTE589651:NTF589662 ODA589651:ODB589662 OMW589651:OMX589662 OWS589651:OWT589662 PGO589651:PGP589662 PQK589651:PQL589662 QAG589651:QAH589662 QKC589651:QKD589662 QTY589651:QTZ589662 RDU589651:RDV589662 RNQ589651:RNR589662 RXM589651:RXN589662 SHI589651:SHJ589662 SRE589651:SRF589662 TBA589651:TBB589662 TKW589651:TKX589662 TUS589651:TUT589662 UEO589651:UEP589662 UOK589651:UOL589662 UYG589651:UYH589662 VIC589651:VID589662 VRY589651:VRZ589662 WBU589651:WBV589662 WLQ589651:WLR589662 WVM589651:WVN589662 JA655187:JB655198 SW655187:SX655198 ACS655187:ACT655198 AMO655187:AMP655198 AWK655187:AWL655198 BGG655187:BGH655198 BQC655187:BQD655198 BZY655187:BZZ655198 CJU655187:CJV655198 CTQ655187:CTR655198 DDM655187:DDN655198 DNI655187:DNJ655198 DXE655187:DXF655198 EHA655187:EHB655198 EQW655187:EQX655198 FAS655187:FAT655198 FKO655187:FKP655198 FUK655187:FUL655198 GEG655187:GEH655198 GOC655187:GOD655198 GXY655187:GXZ655198 HHU655187:HHV655198 HRQ655187:HRR655198 IBM655187:IBN655198 ILI655187:ILJ655198 IVE655187:IVF655198 JFA655187:JFB655198 JOW655187:JOX655198 JYS655187:JYT655198 KIO655187:KIP655198 KSK655187:KSL655198 LCG655187:LCH655198 LMC655187:LMD655198 LVY655187:LVZ655198 MFU655187:MFV655198 MPQ655187:MPR655198 MZM655187:MZN655198 NJI655187:NJJ655198 NTE655187:NTF655198 ODA655187:ODB655198 OMW655187:OMX655198 OWS655187:OWT655198 PGO655187:PGP655198 PQK655187:PQL655198 QAG655187:QAH655198 QKC655187:QKD655198 QTY655187:QTZ655198 RDU655187:RDV655198 RNQ655187:RNR655198 RXM655187:RXN655198 SHI655187:SHJ655198 SRE655187:SRF655198 TBA655187:TBB655198 TKW655187:TKX655198 TUS655187:TUT655198 UEO655187:UEP655198 UOK655187:UOL655198 UYG655187:UYH655198 VIC655187:VID655198 VRY655187:VRZ655198 WBU655187:WBV655198 WLQ655187:WLR655198 WVM655187:WVN655198 JA720723:JB720734 SW720723:SX720734 ACS720723:ACT720734 AMO720723:AMP720734 AWK720723:AWL720734 BGG720723:BGH720734 BQC720723:BQD720734 BZY720723:BZZ720734 CJU720723:CJV720734 CTQ720723:CTR720734 DDM720723:DDN720734 DNI720723:DNJ720734 DXE720723:DXF720734 EHA720723:EHB720734 EQW720723:EQX720734 FAS720723:FAT720734 FKO720723:FKP720734 FUK720723:FUL720734 GEG720723:GEH720734 GOC720723:GOD720734 GXY720723:GXZ720734 HHU720723:HHV720734 HRQ720723:HRR720734 IBM720723:IBN720734 ILI720723:ILJ720734 IVE720723:IVF720734 JFA720723:JFB720734 JOW720723:JOX720734 JYS720723:JYT720734 KIO720723:KIP720734 KSK720723:KSL720734 LCG720723:LCH720734 LMC720723:LMD720734 LVY720723:LVZ720734 MFU720723:MFV720734 MPQ720723:MPR720734 MZM720723:MZN720734 NJI720723:NJJ720734 NTE720723:NTF720734 ODA720723:ODB720734 OMW720723:OMX720734 OWS720723:OWT720734 PGO720723:PGP720734 PQK720723:PQL720734 QAG720723:QAH720734 QKC720723:QKD720734 QTY720723:QTZ720734 RDU720723:RDV720734 RNQ720723:RNR720734 RXM720723:RXN720734 SHI720723:SHJ720734 SRE720723:SRF720734 TBA720723:TBB720734 TKW720723:TKX720734 TUS720723:TUT720734 UEO720723:UEP720734 UOK720723:UOL720734 UYG720723:UYH720734 VIC720723:VID720734 VRY720723:VRZ720734 WBU720723:WBV720734 WLQ720723:WLR720734 WVM720723:WVN720734 JA786259:JB786270 SW786259:SX786270 ACS786259:ACT786270 AMO786259:AMP786270 AWK786259:AWL786270 BGG786259:BGH786270 BQC786259:BQD786270 BZY786259:BZZ786270 CJU786259:CJV786270 CTQ786259:CTR786270 DDM786259:DDN786270 DNI786259:DNJ786270 DXE786259:DXF786270 EHA786259:EHB786270 EQW786259:EQX786270 FAS786259:FAT786270 FKO786259:FKP786270 FUK786259:FUL786270 GEG786259:GEH786270 GOC786259:GOD786270 GXY786259:GXZ786270 HHU786259:HHV786270 HRQ786259:HRR786270 IBM786259:IBN786270 ILI786259:ILJ786270 IVE786259:IVF786270 JFA786259:JFB786270 JOW786259:JOX786270 JYS786259:JYT786270 KIO786259:KIP786270 KSK786259:KSL786270 LCG786259:LCH786270 LMC786259:LMD786270 LVY786259:LVZ786270 MFU786259:MFV786270 MPQ786259:MPR786270 MZM786259:MZN786270 NJI786259:NJJ786270 NTE786259:NTF786270 ODA786259:ODB786270 OMW786259:OMX786270 OWS786259:OWT786270 PGO786259:PGP786270 PQK786259:PQL786270 QAG786259:QAH786270 QKC786259:QKD786270 QTY786259:QTZ786270 RDU786259:RDV786270 RNQ786259:RNR786270 RXM786259:RXN786270 SHI786259:SHJ786270 SRE786259:SRF786270 TBA786259:TBB786270 TKW786259:TKX786270 TUS786259:TUT786270 UEO786259:UEP786270 UOK786259:UOL786270 UYG786259:UYH786270 VIC786259:VID786270 VRY786259:VRZ786270 WBU786259:WBV786270 WLQ786259:WLR786270 WVM786259:WVN786270 JA851795:JB851806 SW851795:SX851806 ACS851795:ACT851806 AMO851795:AMP851806 AWK851795:AWL851806 BGG851795:BGH851806 BQC851795:BQD851806 BZY851795:BZZ851806 CJU851795:CJV851806 CTQ851795:CTR851806 DDM851795:DDN851806 DNI851795:DNJ851806 DXE851795:DXF851806 EHA851795:EHB851806 EQW851795:EQX851806 FAS851795:FAT851806 FKO851795:FKP851806 FUK851795:FUL851806 GEG851795:GEH851806 GOC851795:GOD851806 GXY851795:GXZ851806 HHU851795:HHV851806 HRQ851795:HRR851806 IBM851795:IBN851806 ILI851795:ILJ851806 IVE851795:IVF851806 JFA851795:JFB851806 JOW851795:JOX851806 JYS851795:JYT851806 KIO851795:KIP851806 KSK851795:KSL851806 LCG851795:LCH851806 LMC851795:LMD851806 LVY851795:LVZ851806 MFU851795:MFV851806 MPQ851795:MPR851806 MZM851795:MZN851806 NJI851795:NJJ851806 NTE851795:NTF851806 ODA851795:ODB851806 OMW851795:OMX851806 OWS851795:OWT851806 PGO851795:PGP851806 PQK851795:PQL851806 QAG851795:QAH851806 QKC851795:QKD851806 QTY851795:QTZ851806 RDU851795:RDV851806 RNQ851795:RNR851806 RXM851795:RXN851806 SHI851795:SHJ851806 SRE851795:SRF851806 TBA851795:TBB851806 TKW851795:TKX851806 TUS851795:TUT851806 UEO851795:UEP851806 UOK851795:UOL851806 UYG851795:UYH851806 VIC851795:VID851806 VRY851795:VRZ851806 WBU851795:WBV851806 WLQ851795:WLR851806 WVM851795:WVN851806 JA917331:JB917342 SW917331:SX917342 ACS917331:ACT917342 AMO917331:AMP917342 AWK917331:AWL917342 BGG917331:BGH917342 BQC917331:BQD917342 BZY917331:BZZ917342 CJU917331:CJV917342 CTQ917331:CTR917342 DDM917331:DDN917342 DNI917331:DNJ917342 DXE917331:DXF917342 EHA917331:EHB917342 EQW917331:EQX917342 FAS917331:FAT917342 FKO917331:FKP917342 FUK917331:FUL917342 GEG917331:GEH917342 GOC917331:GOD917342 GXY917331:GXZ917342 HHU917331:HHV917342 HRQ917331:HRR917342 IBM917331:IBN917342 ILI917331:ILJ917342 IVE917331:IVF917342 JFA917331:JFB917342 JOW917331:JOX917342 JYS917331:JYT917342 KIO917331:KIP917342 KSK917331:KSL917342 LCG917331:LCH917342 LMC917331:LMD917342 LVY917331:LVZ917342 MFU917331:MFV917342 MPQ917331:MPR917342 MZM917331:MZN917342 NJI917331:NJJ917342 NTE917331:NTF917342 ODA917331:ODB917342 OMW917331:OMX917342 OWS917331:OWT917342 PGO917331:PGP917342 PQK917331:PQL917342 QAG917331:QAH917342 QKC917331:QKD917342 QTY917331:QTZ917342 RDU917331:RDV917342 RNQ917331:RNR917342 RXM917331:RXN917342 SHI917331:SHJ917342 SRE917331:SRF917342 TBA917331:TBB917342 TKW917331:TKX917342 TUS917331:TUT917342 UEO917331:UEP917342 UOK917331:UOL917342 UYG917331:UYH917342 VIC917331:VID917342 VRY917331:VRZ917342 WBU917331:WBV917342 WLQ917331:WLR917342 WVM917331:WVN917342 JA982867:JB982878 SW982867:SX982878 ACS982867:ACT982878 AMO982867:AMP982878 AWK982867:AWL982878 BGG982867:BGH982878 BQC982867:BQD982878 BZY982867:BZZ982878 CJU982867:CJV982878 CTQ982867:CTR982878 DDM982867:DDN982878 DNI982867:DNJ982878 DXE982867:DXF982878 EHA982867:EHB982878 EQW982867:EQX982878 FAS982867:FAT982878 FKO982867:FKP982878 FUK982867:FUL982878 GEG982867:GEH982878 GOC982867:GOD982878 GXY982867:GXZ982878 HHU982867:HHV982878 HRQ982867:HRR982878 IBM982867:IBN982878 ILI982867:ILJ982878 IVE982867:IVF982878 JFA982867:JFB982878 JOW982867:JOX982878 JYS982867:JYT982878 KIO982867:KIP982878 KSK982867:KSL982878 LCG982867:LCH982878 LMC982867:LMD982878 LVY982867:LVZ982878 MFU982867:MFV982878 MPQ982867:MPR982878 MZM982867:MZN982878 NJI982867:NJJ982878 NTE982867:NTF982878 ODA982867:ODB982878 OMW982867:OMX982878 OWS982867:OWT982878 PGO982867:PGP982878 PQK982867:PQL982878 QAG982867:QAH982878 QKC982867:QKD982878 QTY982867:QTZ982878 RDU982867:RDV982878 RNQ982867:RNR982878 RXM982867:RXN982878 SHI982867:SHJ982878 SRE982867:SRF982878 TBA982867:TBB982878 TKW982867:TKX982878 TUS982867:TUT982878 UEO982867:UEP982878 UOK982867:UOL982878 UYG982867:UYH982878 VIC982867:VID982878 VRY982867:VRZ982878 WBU982867:WBV982878 WLQ982867:WLR982878 WVM982867:WVN982878 JA65377:JB65378 SW65377:SX65378 ACS65377:ACT65378 AMO65377:AMP65378 AWK65377:AWL65378 BGG65377:BGH65378 BQC65377:BQD65378 BZY65377:BZZ65378 CJU65377:CJV65378 CTQ65377:CTR65378 DDM65377:DDN65378 DNI65377:DNJ65378 DXE65377:DXF65378 EHA65377:EHB65378 EQW65377:EQX65378 FAS65377:FAT65378 FKO65377:FKP65378 FUK65377:FUL65378 GEG65377:GEH65378 GOC65377:GOD65378 GXY65377:GXZ65378 HHU65377:HHV65378 HRQ65377:HRR65378 IBM65377:IBN65378 ILI65377:ILJ65378 IVE65377:IVF65378 JFA65377:JFB65378 JOW65377:JOX65378 JYS65377:JYT65378 KIO65377:KIP65378 KSK65377:KSL65378 LCG65377:LCH65378 LMC65377:LMD65378 LVY65377:LVZ65378 MFU65377:MFV65378 MPQ65377:MPR65378 MZM65377:MZN65378 NJI65377:NJJ65378 NTE65377:NTF65378 ODA65377:ODB65378 OMW65377:OMX65378 OWS65377:OWT65378 PGO65377:PGP65378 PQK65377:PQL65378 QAG65377:QAH65378 QKC65377:QKD65378 QTY65377:QTZ65378 RDU65377:RDV65378 RNQ65377:RNR65378 RXM65377:RXN65378 SHI65377:SHJ65378 SRE65377:SRF65378 TBA65377:TBB65378 TKW65377:TKX65378 TUS65377:TUT65378 UEO65377:UEP65378 UOK65377:UOL65378 UYG65377:UYH65378 VIC65377:VID65378 VRY65377:VRZ65378 WBU65377:WBV65378 WLQ65377:WLR65378 WVM65377:WVN65378 JA130913:JB130914 SW130913:SX130914 ACS130913:ACT130914 AMO130913:AMP130914 AWK130913:AWL130914 BGG130913:BGH130914 BQC130913:BQD130914 BZY130913:BZZ130914 CJU130913:CJV130914 CTQ130913:CTR130914 DDM130913:DDN130914 DNI130913:DNJ130914 DXE130913:DXF130914 EHA130913:EHB130914 EQW130913:EQX130914 FAS130913:FAT130914 FKO130913:FKP130914 FUK130913:FUL130914 GEG130913:GEH130914 GOC130913:GOD130914 GXY130913:GXZ130914 HHU130913:HHV130914 HRQ130913:HRR130914 IBM130913:IBN130914 ILI130913:ILJ130914 IVE130913:IVF130914 JFA130913:JFB130914 JOW130913:JOX130914 JYS130913:JYT130914 KIO130913:KIP130914 KSK130913:KSL130914 LCG130913:LCH130914 LMC130913:LMD130914 LVY130913:LVZ130914 MFU130913:MFV130914 MPQ130913:MPR130914 MZM130913:MZN130914 NJI130913:NJJ130914 NTE130913:NTF130914 ODA130913:ODB130914 OMW130913:OMX130914 OWS130913:OWT130914 PGO130913:PGP130914 PQK130913:PQL130914 QAG130913:QAH130914 QKC130913:QKD130914 QTY130913:QTZ130914 RDU130913:RDV130914 RNQ130913:RNR130914 RXM130913:RXN130914 SHI130913:SHJ130914 SRE130913:SRF130914 TBA130913:TBB130914 TKW130913:TKX130914 TUS130913:TUT130914 UEO130913:UEP130914 UOK130913:UOL130914 UYG130913:UYH130914 VIC130913:VID130914 VRY130913:VRZ130914 WBU130913:WBV130914 WLQ130913:WLR130914 WVM130913:WVN130914 JA196449:JB196450 SW196449:SX196450 ACS196449:ACT196450 AMO196449:AMP196450 AWK196449:AWL196450 BGG196449:BGH196450 BQC196449:BQD196450 BZY196449:BZZ196450 CJU196449:CJV196450 CTQ196449:CTR196450 DDM196449:DDN196450 DNI196449:DNJ196450 DXE196449:DXF196450 EHA196449:EHB196450 EQW196449:EQX196450 FAS196449:FAT196450 FKO196449:FKP196450 FUK196449:FUL196450 GEG196449:GEH196450 GOC196449:GOD196450 GXY196449:GXZ196450 HHU196449:HHV196450 HRQ196449:HRR196450 IBM196449:IBN196450 ILI196449:ILJ196450 IVE196449:IVF196450 JFA196449:JFB196450 JOW196449:JOX196450 JYS196449:JYT196450 KIO196449:KIP196450 KSK196449:KSL196450 LCG196449:LCH196450 LMC196449:LMD196450 LVY196449:LVZ196450 MFU196449:MFV196450 MPQ196449:MPR196450 MZM196449:MZN196450 NJI196449:NJJ196450 NTE196449:NTF196450 ODA196449:ODB196450 OMW196449:OMX196450 OWS196449:OWT196450 PGO196449:PGP196450 PQK196449:PQL196450 QAG196449:QAH196450 QKC196449:QKD196450 QTY196449:QTZ196450 RDU196449:RDV196450 RNQ196449:RNR196450 RXM196449:RXN196450 SHI196449:SHJ196450 SRE196449:SRF196450 TBA196449:TBB196450 TKW196449:TKX196450 TUS196449:TUT196450 UEO196449:UEP196450 UOK196449:UOL196450 UYG196449:UYH196450 VIC196449:VID196450 VRY196449:VRZ196450 WBU196449:WBV196450 WLQ196449:WLR196450 WVM196449:WVN196450 JA261985:JB261986 SW261985:SX261986 ACS261985:ACT261986 AMO261985:AMP261986 AWK261985:AWL261986 BGG261985:BGH261986 BQC261985:BQD261986 BZY261985:BZZ261986 CJU261985:CJV261986 CTQ261985:CTR261986 DDM261985:DDN261986 DNI261985:DNJ261986 DXE261985:DXF261986 EHA261985:EHB261986 EQW261985:EQX261986 FAS261985:FAT261986 FKO261985:FKP261986 FUK261985:FUL261986 GEG261985:GEH261986 GOC261985:GOD261986 GXY261985:GXZ261986 HHU261985:HHV261986 HRQ261985:HRR261986 IBM261985:IBN261986 ILI261985:ILJ261986 IVE261985:IVF261986 JFA261985:JFB261986 JOW261985:JOX261986 JYS261985:JYT261986 KIO261985:KIP261986 KSK261985:KSL261986 LCG261985:LCH261986 LMC261985:LMD261986 LVY261985:LVZ261986 MFU261985:MFV261986 MPQ261985:MPR261986 MZM261985:MZN261986 NJI261985:NJJ261986 NTE261985:NTF261986 ODA261985:ODB261986 OMW261985:OMX261986 OWS261985:OWT261986 PGO261985:PGP261986 PQK261985:PQL261986 QAG261985:QAH261986 QKC261985:QKD261986 QTY261985:QTZ261986 RDU261985:RDV261986 RNQ261985:RNR261986 RXM261985:RXN261986 SHI261985:SHJ261986 SRE261985:SRF261986 TBA261985:TBB261986 TKW261985:TKX261986 TUS261985:TUT261986 UEO261985:UEP261986 UOK261985:UOL261986 UYG261985:UYH261986 VIC261985:VID261986 VRY261985:VRZ261986 WBU261985:WBV261986 WLQ261985:WLR261986 WVM261985:WVN261986 JA327521:JB327522 SW327521:SX327522 ACS327521:ACT327522 AMO327521:AMP327522 AWK327521:AWL327522 BGG327521:BGH327522 BQC327521:BQD327522 BZY327521:BZZ327522 CJU327521:CJV327522 CTQ327521:CTR327522 DDM327521:DDN327522 DNI327521:DNJ327522 DXE327521:DXF327522 EHA327521:EHB327522 EQW327521:EQX327522 FAS327521:FAT327522 FKO327521:FKP327522 FUK327521:FUL327522 GEG327521:GEH327522 GOC327521:GOD327522 GXY327521:GXZ327522 HHU327521:HHV327522 HRQ327521:HRR327522 IBM327521:IBN327522 ILI327521:ILJ327522 IVE327521:IVF327522 JFA327521:JFB327522 JOW327521:JOX327522 JYS327521:JYT327522 KIO327521:KIP327522 KSK327521:KSL327522 LCG327521:LCH327522 LMC327521:LMD327522 LVY327521:LVZ327522 MFU327521:MFV327522 MPQ327521:MPR327522 MZM327521:MZN327522 NJI327521:NJJ327522 NTE327521:NTF327522 ODA327521:ODB327522 OMW327521:OMX327522 OWS327521:OWT327522 PGO327521:PGP327522 PQK327521:PQL327522 QAG327521:QAH327522 QKC327521:QKD327522 QTY327521:QTZ327522 RDU327521:RDV327522 RNQ327521:RNR327522 RXM327521:RXN327522 SHI327521:SHJ327522 SRE327521:SRF327522 TBA327521:TBB327522 TKW327521:TKX327522 TUS327521:TUT327522 UEO327521:UEP327522 UOK327521:UOL327522 UYG327521:UYH327522 VIC327521:VID327522 VRY327521:VRZ327522 WBU327521:WBV327522 WLQ327521:WLR327522 WVM327521:WVN327522 JA393057:JB393058 SW393057:SX393058 ACS393057:ACT393058 AMO393057:AMP393058 AWK393057:AWL393058 BGG393057:BGH393058 BQC393057:BQD393058 BZY393057:BZZ393058 CJU393057:CJV393058 CTQ393057:CTR393058 DDM393057:DDN393058 DNI393057:DNJ393058 DXE393057:DXF393058 EHA393057:EHB393058 EQW393057:EQX393058 FAS393057:FAT393058 FKO393057:FKP393058 FUK393057:FUL393058 GEG393057:GEH393058 GOC393057:GOD393058 GXY393057:GXZ393058 HHU393057:HHV393058 HRQ393057:HRR393058 IBM393057:IBN393058 ILI393057:ILJ393058 IVE393057:IVF393058 JFA393057:JFB393058 JOW393057:JOX393058 JYS393057:JYT393058 KIO393057:KIP393058 KSK393057:KSL393058 LCG393057:LCH393058 LMC393057:LMD393058 LVY393057:LVZ393058 MFU393057:MFV393058 MPQ393057:MPR393058 MZM393057:MZN393058 NJI393057:NJJ393058 NTE393057:NTF393058 ODA393057:ODB393058 OMW393057:OMX393058 OWS393057:OWT393058 PGO393057:PGP393058 PQK393057:PQL393058 QAG393057:QAH393058 QKC393057:QKD393058 QTY393057:QTZ393058 RDU393057:RDV393058 RNQ393057:RNR393058 RXM393057:RXN393058 SHI393057:SHJ393058 SRE393057:SRF393058 TBA393057:TBB393058 TKW393057:TKX393058 TUS393057:TUT393058 UEO393057:UEP393058 UOK393057:UOL393058 UYG393057:UYH393058 VIC393057:VID393058 VRY393057:VRZ393058 WBU393057:WBV393058 WLQ393057:WLR393058 WVM393057:WVN393058 JA458593:JB458594 SW458593:SX458594 ACS458593:ACT458594 AMO458593:AMP458594 AWK458593:AWL458594 BGG458593:BGH458594 BQC458593:BQD458594 BZY458593:BZZ458594 CJU458593:CJV458594 CTQ458593:CTR458594 DDM458593:DDN458594 DNI458593:DNJ458594 DXE458593:DXF458594 EHA458593:EHB458594 EQW458593:EQX458594 FAS458593:FAT458594 FKO458593:FKP458594 FUK458593:FUL458594 GEG458593:GEH458594 GOC458593:GOD458594 GXY458593:GXZ458594 HHU458593:HHV458594 HRQ458593:HRR458594 IBM458593:IBN458594 ILI458593:ILJ458594 IVE458593:IVF458594 JFA458593:JFB458594 JOW458593:JOX458594 JYS458593:JYT458594 KIO458593:KIP458594 KSK458593:KSL458594 LCG458593:LCH458594 LMC458593:LMD458594 LVY458593:LVZ458594 MFU458593:MFV458594 MPQ458593:MPR458594 MZM458593:MZN458594 NJI458593:NJJ458594 NTE458593:NTF458594 ODA458593:ODB458594 OMW458593:OMX458594 OWS458593:OWT458594 PGO458593:PGP458594 PQK458593:PQL458594 QAG458593:QAH458594 QKC458593:QKD458594 QTY458593:QTZ458594 RDU458593:RDV458594 RNQ458593:RNR458594 RXM458593:RXN458594 SHI458593:SHJ458594 SRE458593:SRF458594 TBA458593:TBB458594 TKW458593:TKX458594 TUS458593:TUT458594 UEO458593:UEP458594 UOK458593:UOL458594 UYG458593:UYH458594 VIC458593:VID458594 VRY458593:VRZ458594 WBU458593:WBV458594 WLQ458593:WLR458594 WVM458593:WVN458594 JA524129:JB524130 SW524129:SX524130 ACS524129:ACT524130 AMO524129:AMP524130 AWK524129:AWL524130 BGG524129:BGH524130 BQC524129:BQD524130 BZY524129:BZZ524130 CJU524129:CJV524130 CTQ524129:CTR524130 DDM524129:DDN524130 DNI524129:DNJ524130 DXE524129:DXF524130 EHA524129:EHB524130 EQW524129:EQX524130 FAS524129:FAT524130 FKO524129:FKP524130 FUK524129:FUL524130 GEG524129:GEH524130 GOC524129:GOD524130 GXY524129:GXZ524130 HHU524129:HHV524130 HRQ524129:HRR524130 IBM524129:IBN524130 ILI524129:ILJ524130 IVE524129:IVF524130 JFA524129:JFB524130 JOW524129:JOX524130 JYS524129:JYT524130 KIO524129:KIP524130 KSK524129:KSL524130 LCG524129:LCH524130 LMC524129:LMD524130 LVY524129:LVZ524130 MFU524129:MFV524130 MPQ524129:MPR524130 MZM524129:MZN524130 NJI524129:NJJ524130 NTE524129:NTF524130 ODA524129:ODB524130 OMW524129:OMX524130 OWS524129:OWT524130 PGO524129:PGP524130 PQK524129:PQL524130 QAG524129:QAH524130 QKC524129:QKD524130 QTY524129:QTZ524130 RDU524129:RDV524130 RNQ524129:RNR524130 RXM524129:RXN524130 SHI524129:SHJ524130 SRE524129:SRF524130 TBA524129:TBB524130 TKW524129:TKX524130 TUS524129:TUT524130 UEO524129:UEP524130 UOK524129:UOL524130 UYG524129:UYH524130 VIC524129:VID524130 VRY524129:VRZ524130 WBU524129:WBV524130 WLQ524129:WLR524130 WVM524129:WVN524130 JA589665:JB589666 SW589665:SX589666 ACS589665:ACT589666 AMO589665:AMP589666 AWK589665:AWL589666 BGG589665:BGH589666 BQC589665:BQD589666 BZY589665:BZZ589666 CJU589665:CJV589666 CTQ589665:CTR589666 DDM589665:DDN589666 DNI589665:DNJ589666 DXE589665:DXF589666 EHA589665:EHB589666 EQW589665:EQX589666 FAS589665:FAT589666 FKO589665:FKP589666 FUK589665:FUL589666 GEG589665:GEH589666 GOC589665:GOD589666 GXY589665:GXZ589666 HHU589665:HHV589666 HRQ589665:HRR589666 IBM589665:IBN589666 ILI589665:ILJ589666 IVE589665:IVF589666 JFA589665:JFB589666 JOW589665:JOX589666 JYS589665:JYT589666 KIO589665:KIP589666 KSK589665:KSL589666 LCG589665:LCH589666 LMC589665:LMD589666 LVY589665:LVZ589666 MFU589665:MFV589666 MPQ589665:MPR589666 MZM589665:MZN589666 NJI589665:NJJ589666 NTE589665:NTF589666 ODA589665:ODB589666 OMW589665:OMX589666 OWS589665:OWT589666 PGO589665:PGP589666 PQK589665:PQL589666 QAG589665:QAH589666 QKC589665:QKD589666 QTY589665:QTZ589666 RDU589665:RDV589666 RNQ589665:RNR589666 RXM589665:RXN589666 SHI589665:SHJ589666 SRE589665:SRF589666 TBA589665:TBB589666 TKW589665:TKX589666 TUS589665:TUT589666 UEO589665:UEP589666 UOK589665:UOL589666 UYG589665:UYH589666 VIC589665:VID589666 VRY589665:VRZ589666 WBU589665:WBV589666 WLQ589665:WLR589666 WVM589665:WVN589666 JA655201:JB655202 SW655201:SX655202 ACS655201:ACT655202 AMO655201:AMP655202 AWK655201:AWL655202 BGG655201:BGH655202 BQC655201:BQD655202 BZY655201:BZZ655202 CJU655201:CJV655202 CTQ655201:CTR655202 DDM655201:DDN655202 DNI655201:DNJ655202 DXE655201:DXF655202 EHA655201:EHB655202 EQW655201:EQX655202 FAS655201:FAT655202 FKO655201:FKP655202 FUK655201:FUL655202 GEG655201:GEH655202 GOC655201:GOD655202 GXY655201:GXZ655202 HHU655201:HHV655202 HRQ655201:HRR655202 IBM655201:IBN655202 ILI655201:ILJ655202 IVE655201:IVF655202 JFA655201:JFB655202 JOW655201:JOX655202 JYS655201:JYT655202 KIO655201:KIP655202 KSK655201:KSL655202 LCG655201:LCH655202 LMC655201:LMD655202 LVY655201:LVZ655202 MFU655201:MFV655202 MPQ655201:MPR655202 MZM655201:MZN655202 NJI655201:NJJ655202 NTE655201:NTF655202 ODA655201:ODB655202 OMW655201:OMX655202 OWS655201:OWT655202 PGO655201:PGP655202 PQK655201:PQL655202 QAG655201:QAH655202 QKC655201:QKD655202 QTY655201:QTZ655202 RDU655201:RDV655202 RNQ655201:RNR655202 RXM655201:RXN655202 SHI655201:SHJ655202 SRE655201:SRF655202 TBA655201:TBB655202 TKW655201:TKX655202 TUS655201:TUT655202 UEO655201:UEP655202 UOK655201:UOL655202 UYG655201:UYH655202 VIC655201:VID655202 VRY655201:VRZ655202 WBU655201:WBV655202 WLQ655201:WLR655202 WVM655201:WVN655202 JA720737:JB720738 SW720737:SX720738 ACS720737:ACT720738 AMO720737:AMP720738 AWK720737:AWL720738 BGG720737:BGH720738 BQC720737:BQD720738 BZY720737:BZZ720738 CJU720737:CJV720738 CTQ720737:CTR720738 DDM720737:DDN720738 DNI720737:DNJ720738 DXE720737:DXF720738 EHA720737:EHB720738 EQW720737:EQX720738 FAS720737:FAT720738 FKO720737:FKP720738 FUK720737:FUL720738 GEG720737:GEH720738 GOC720737:GOD720738 GXY720737:GXZ720738 HHU720737:HHV720738 HRQ720737:HRR720738 IBM720737:IBN720738 ILI720737:ILJ720738 IVE720737:IVF720738 JFA720737:JFB720738 JOW720737:JOX720738 JYS720737:JYT720738 KIO720737:KIP720738 KSK720737:KSL720738 LCG720737:LCH720738 LMC720737:LMD720738 LVY720737:LVZ720738 MFU720737:MFV720738 MPQ720737:MPR720738 MZM720737:MZN720738 NJI720737:NJJ720738 NTE720737:NTF720738 ODA720737:ODB720738 OMW720737:OMX720738 OWS720737:OWT720738 PGO720737:PGP720738 PQK720737:PQL720738 QAG720737:QAH720738 QKC720737:QKD720738 QTY720737:QTZ720738 RDU720737:RDV720738 RNQ720737:RNR720738 RXM720737:RXN720738 SHI720737:SHJ720738 SRE720737:SRF720738 TBA720737:TBB720738 TKW720737:TKX720738 TUS720737:TUT720738 UEO720737:UEP720738 UOK720737:UOL720738 UYG720737:UYH720738 VIC720737:VID720738 VRY720737:VRZ720738 WBU720737:WBV720738 WLQ720737:WLR720738 WVM720737:WVN720738 JA786273:JB786274 SW786273:SX786274 ACS786273:ACT786274 AMO786273:AMP786274 AWK786273:AWL786274 BGG786273:BGH786274 BQC786273:BQD786274 BZY786273:BZZ786274 CJU786273:CJV786274 CTQ786273:CTR786274 DDM786273:DDN786274 DNI786273:DNJ786274 DXE786273:DXF786274 EHA786273:EHB786274 EQW786273:EQX786274 FAS786273:FAT786274 FKO786273:FKP786274 FUK786273:FUL786274 GEG786273:GEH786274 GOC786273:GOD786274 GXY786273:GXZ786274 HHU786273:HHV786274 HRQ786273:HRR786274 IBM786273:IBN786274 ILI786273:ILJ786274 IVE786273:IVF786274 JFA786273:JFB786274 JOW786273:JOX786274 JYS786273:JYT786274 KIO786273:KIP786274 KSK786273:KSL786274 LCG786273:LCH786274 LMC786273:LMD786274 LVY786273:LVZ786274 MFU786273:MFV786274 MPQ786273:MPR786274 MZM786273:MZN786274 NJI786273:NJJ786274 NTE786273:NTF786274 ODA786273:ODB786274 OMW786273:OMX786274 OWS786273:OWT786274 PGO786273:PGP786274 PQK786273:PQL786274 QAG786273:QAH786274 QKC786273:QKD786274 QTY786273:QTZ786274 RDU786273:RDV786274 RNQ786273:RNR786274 RXM786273:RXN786274 SHI786273:SHJ786274 SRE786273:SRF786274 TBA786273:TBB786274 TKW786273:TKX786274 TUS786273:TUT786274 UEO786273:UEP786274 UOK786273:UOL786274 UYG786273:UYH786274 VIC786273:VID786274 VRY786273:VRZ786274 WBU786273:WBV786274 WLQ786273:WLR786274 WVM786273:WVN786274 JA851809:JB851810 SW851809:SX851810 ACS851809:ACT851810 AMO851809:AMP851810 AWK851809:AWL851810 BGG851809:BGH851810 BQC851809:BQD851810 BZY851809:BZZ851810 CJU851809:CJV851810 CTQ851809:CTR851810 DDM851809:DDN851810 DNI851809:DNJ851810 DXE851809:DXF851810 EHA851809:EHB851810 EQW851809:EQX851810 FAS851809:FAT851810 FKO851809:FKP851810 FUK851809:FUL851810 GEG851809:GEH851810 GOC851809:GOD851810 GXY851809:GXZ851810 HHU851809:HHV851810 HRQ851809:HRR851810 IBM851809:IBN851810 ILI851809:ILJ851810 IVE851809:IVF851810 JFA851809:JFB851810 JOW851809:JOX851810 JYS851809:JYT851810 KIO851809:KIP851810 KSK851809:KSL851810 LCG851809:LCH851810 LMC851809:LMD851810 LVY851809:LVZ851810 MFU851809:MFV851810 MPQ851809:MPR851810 MZM851809:MZN851810 NJI851809:NJJ851810 NTE851809:NTF851810 ODA851809:ODB851810 OMW851809:OMX851810 OWS851809:OWT851810 PGO851809:PGP851810 PQK851809:PQL851810 QAG851809:QAH851810 QKC851809:QKD851810 QTY851809:QTZ851810 RDU851809:RDV851810 RNQ851809:RNR851810 RXM851809:RXN851810 SHI851809:SHJ851810 SRE851809:SRF851810 TBA851809:TBB851810 TKW851809:TKX851810 TUS851809:TUT851810 UEO851809:UEP851810 UOK851809:UOL851810 UYG851809:UYH851810 VIC851809:VID851810 VRY851809:VRZ851810 WBU851809:WBV851810 WLQ851809:WLR851810 WVM851809:WVN851810 JA917345:JB917346 SW917345:SX917346 ACS917345:ACT917346 AMO917345:AMP917346 AWK917345:AWL917346 BGG917345:BGH917346 BQC917345:BQD917346 BZY917345:BZZ917346 CJU917345:CJV917346 CTQ917345:CTR917346 DDM917345:DDN917346 DNI917345:DNJ917346 DXE917345:DXF917346 EHA917345:EHB917346 EQW917345:EQX917346 FAS917345:FAT917346 FKO917345:FKP917346 FUK917345:FUL917346 GEG917345:GEH917346 GOC917345:GOD917346 GXY917345:GXZ917346 HHU917345:HHV917346 HRQ917345:HRR917346 IBM917345:IBN917346 ILI917345:ILJ917346 IVE917345:IVF917346 JFA917345:JFB917346 JOW917345:JOX917346 JYS917345:JYT917346 KIO917345:KIP917346 KSK917345:KSL917346 LCG917345:LCH917346 LMC917345:LMD917346 LVY917345:LVZ917346 MFU917345:MFV917346 MPQ917345:MPR917346 MZM917345:MZN917346 NJI917345:NJJ917346 NTE917345:NTF917346 ODA917345:ODB917346 OMW917345:OMX917346 OWS917345:OWT917346 PGO917345:PGP917346 PQK917345:PQL917346 QAG917345:QAH917346 QKC917345:QKD917346 QTY917345:QTZ917346 RDU917345:RDV917346 RNQ917345:RNR917346 RXM917345:RXN917346 SHI917345:SHJ917346 SRE917345:SRF917346 TBA917345:TBB917346 TKW917345:TKX917346 TUS917345:TUT917346 UEO917345:UEP917346 UOK917345:UOL917346 UYG917345:UYH917346 VIC917345:VID917346 VRY917345:VRZ917346 WBU917345:WBV917346 WLQ917345:WLR917346 WVM917345:WVN917346 JA982881:JB982882 SW982881:SX982882 ACS982881:ACT982882 AMO982881:AMP982882 AWK982881:AWL982882 BGG982881:BGH982882 BQC982881:BQD982882 BZY982881:BZZ982882 CJU982881:CJV982882 CTQ982881:CTR982882 DDM982881:DDN982882 DNI982881:DNJ982882 DXE982881:DXF982882 EHA982881:EHB982882 EQW982881:EQX982882 FAS982881:FAT982882 FKO982881:FKP982882 FUK982881:FUL982882 GEG982881:GEH982882 GOC982881:GOD982882 GXY982881:GXZ982882 HHU982881:HHV982882 HRQ982881:HRR982882 IBM982881:IBN982882 ILI982881:ILJ982882 IVE982881:IVF982882 JFA982881:JFB982882 JOW982881:JOX982882 JYS982881:JYT982882 KIO982881:KIP982882 KSK982881:KSL982882 LCG982881:LCH982882 LMC982881:LMD982882 LVY982881:LVZ982882 MFU982881:MFV982882 MPQ982881:MPR982882 MZM982881:MZN982882 NJI982881:NJJ982882 NTE982881:NTF982882 ODA982881:ODB982882 OMW982881:OMX982882 OWS982881:OWT982882 PGO982881:PGP982882 PQK982881:PQL982882 QAG982881:QAH982882 QKC982881:QKD982882 QTY982881:QTZ982882 RDU982881:RDV982882 RNQ982881:RNR982882 RXM982881:RXN982882 SHI982881:SHJ982882 SRE982881:SRF982882 TBA982881:TBB982882 TKW982881:TKX982882 TUS982881:TUT982882 UEO982881:UEP982882 UOK982881:UOL982882 UYG982881:UYH982882 VIC982881:VID982882 VRY982881:VRZ982882 WBU982881:WBV982882 WLQ982881:WLR982882 WVM982881:WVN982882 JA65360:JB65361 SW65360:SX65361 ACS65360:ACT65361 AMO65360:AMP65361 AWK65360:AWL65361 BGG65360:BGH65361 BQC65360:BQD65361 BZY65360:BZZ65361 CJU65360:CJV65361 CTQ65360:CTR65361 DDM65360:DDN65361 DNI65360:DNJ65361 DXE65360:DXF65361 EHA65360:EHB65361 EQW65360:EQX65361 FAS65360:FAT65361 FKO65360:FKP65361 FUK65360:FUL65361 GEG65360:GEH65361 GOC65360:GOD65361 GXY65360:GXZ65361 HHU65360:HHV65361 HRQ65360:HRR65361 IBM65360:IBN65361 ILI65360:ILJ65361 IVE65360:IVF65361 JFA65360:JFB65361 JOW65360:JOX65361 JYS65360:JYT65361 KIO65360:KIP65361 KSK65360:KSL65361 LCG65360:LCH65361 LMC65360:LMD65361 LVY65360:LVZ65361 MFU65360:MFV65361 MPQ65360:MPR65361 MZM65360:MZN65361 NJI65360:NJJ65361 NTE65360:NTF65361 ODA65360:ODB65361 OMW65360:OMX65361 OWS65360:OWT65361 PGO65360:PGP65361 PQK65360:PQL65361 QAG65360:QAH65361 QKC65360:QKD65361 QTY65360:QTZ65361 RDU65360:RDV65361 RNQ65360:RNR65361 RXM65360:RXN65361 SHI65360:SHJ65361 SRE65360:SRF65361 TBA65360:TBB65361 TKW65360:TKX65361 TUS65360:TUT65361 UEO65360:UEP65361 UOK65360:UOL65361 UYG65360:UYH65361 VIC65360:VID65361 VRY65360:VRZ65361 WBU65360:WBV65361 WLQ65360:WLR65361 WVM65360:WVN65361 JA130896:JB130897 SW130896:SX130897 ACS130896:ACT130897 AMO130896:AMP130897 AWK130896:AWL130897 BGG130896:BGH130897 BQC130896:BQD130897 BZY130896:BZZ130897 CJU130896:CJV130897 CTQ130896:CTR130897 DDM130896:DDN130897 DNI130896:DNJ130897 DXE130896:DXF130897 EHA130896:EHB130897 EQW130896:EQX130897 FAS130896:FAT130897 FKO130896:FKP130897 FUK130896:FUL130897 GEG130896:GEH130897 GOC130896:GOD130897 GXY130896:GXZ130897 HHU130896:HHV130897 HRQ130896:HRR130897 IBM130896:IBN130897 ILI130896:ILJ130897 IVE130896:IVF130897 JFA130896:JFB130897 JOW130896:JOX130897 JYS130896:JYT130897 KIO130896:KIP130897 KSK130896:KSL130897 LCG130896:LCH130897 LMC130896:LMD130897 LVY130896:LVZ130897 MFU130896:MFV130897 MPQ130896:MPR130897 MZM130896:MZN130897 NJI130896:NJJ130897 NTE130896:NTF130897 ODA130896:ODB130897 OMW130896:OMX130897 OWS130896:OWT130897 PGO130896:PGP130897 PQK130896:PQL130897 QAG130896:QAH130897 QKC130896:QKD130897 QTY130896:QTZ130897 RDU130896:RDV130897 RNQ130896:RNR130897 RXM130896:RXN130897 SHI130896:SHJ130897 SRE130896:SRF130897 TBA130896:TBB130897 TKW130896:TKX130897 TUS130896:TUT130897 UEO130896:UEP130897 UOK130896:UOL130897 UYG130896:UYH130897 VIC130896:VID130897 VRY130896:VRZ130897 WBU130896:WBV130897 WLQ130896:WLR130897 WVM130896:WVN130897 JA196432:JB196433 SW196432:SX196433 ACS196432:ACT196433 AMO196432:AMP196433 AWK196432:AWL196433 BGG196432:BGH196433 BQC196432:BQD196433 BZY196432:BZZ196433 CJU196432:CJV196433 CTQ196432:CTR196433 DDM196432:DDN196433 DNI196432:DNJ196433 DXE196432:DXF196433 EHA196432:EHB196433 EQW196432:EQX196433 FAS196432:FAT196433 FKO196432:FKP196433 FUK196432:FUL196433 GEG196432:GEH196433 GOC196432:GOD196433 GXY196432:GXZ196433 HHU196432:HHV196433 HRQ196432:HRR196433 IBM196432:IBN196433 ILI196432:ILJ196433 IVE196432:IVF196433 JFA196432:JFB196433 JOW196432:JOX196433 JYS196432:JYT196433 KIO196432:KIP196433 KSK196432:KSL196433 LCG196432:LCH196433 LMC196432:LMD196433 LVY196432:LVZ196433 MFU196432:MFV196433 MPQ196432:MPR196433 MZM196432:MZN196433 NJI196432:NJJ196433 NTE196432:NTF196433 ODA196432:ODB196433 OMW196432:OMX196433 OWS196432:OWT196433 PGO196432:PGP196433 PQK196432:PQL196433 QAG196432:QAH196433 QKC196432:QKD196433 QTY196432:QTZ196433 RDU196432:RDV196433 RNQ196432:RNR196433 RXM196432:RXN196433 SHI196432:SHJ196433 SRE196432:SRF196433 TBA196432:TBB196433 TKW196432:TKX196433 TUS196432:TUT196433 UEO196432:UEP196433 UOK196432:UOL196433 UYG196432:UYH196433 VIC196432:VID196433 VRY196432:VRZ196433 WBU196432:WBV196433 WLQ196432:WLR196433 WVM196432:WVN196433 JA261968:JB261969 SW261968:SX261969 ACS261968:ACT261969 AMO261968:AMP261969 AWK261968:AWL261969 BGG261968:BGH261969 BQC261968:BQD261969 BZY261968:BZZ261969 CJU261968:CJV261969 CTQ261968:CTR261969 DDM261968:DDN261969 DNI261968:DNJ261969 DXE261968:DXF261969 EHA261968:EHB261969 EQW261968:EQX261969 FAS261968:FAT261969 FKO261968:FKP261969 FUK261968:FUL261969 GEG261968:GEH261969 GOC261968:GOD261969 GXY261968:GXZ261969 HHU261968:HHV261969 HRQ261968:HRR261969 IBM261968:IBN261969 ILI261968:ILJ261969 IVE261968:IVF261969 JFA261968:JFB261969 JOW261968:JOX261969 JYS261968:JYT261969 KIO261968:KIP261969 KSK261968:KSL261969 LCG261968:LCH261969 LMC261968:LMD261969 LVY261968:LVZ261969 MFU261968:MFV261969 MPQ261968:MPR261969 MZM261968:MZN261969 NJI261968:NJJ261969 NTE261968:NTF261969 ODA261968:ODB261969 OMW261968:OMX261969 OWS261968:OWT261969 PGO261968:PGP261969 PQK261968:PQL261969 QAG261968:QAH261969 QKC261968:QKD261969 QTY261968:QTZ261969 RDU261968:RDV261969 RNQ261968:RNR261969 RXM261968:RXN261969 SHI261968:SHJ261969 SRE261968:SRF261969 TBA261968:TBB261969 TKW261968:TKX261969 TUS261968:TUT261969 UEO261968:UEP261969 UOK261968:UOL261969 UYG261968:UYH261969 VIC261968:VID261969 VRY261968:VRZ261969 WBU261968:WBV261969 WLQ261968:WLR261969 WVM261968:WVN261969 JA327504:JB327505 SW327504:SX327505 ACS327504:ACT327505 AMO327504:AMP327505 AWK327504:AWL327505 BGG327504:BGH327505 BQC327504:BQD327505 BZY327504:BZZ327505 CJU327504:CJV327505 CTQ327504:CTR327505 DDM327504:DDN327505 DNI327504:DNJ327505 DXE327504:DXF327505 EHA327504:EHB327505 EQW327504:EQX327505 FAS327504:FAT327505 FKO327504:FKP327505 FUK327504:FUL327505 GEG327504:GEH327505 GOC327504:GOD327505 GXY327504:GXZ327505 HHU327504:HHV327505 HRQ327504:HRR327505 IBM327504:IBN327505 ILI327504:ILJ327505 IVE327504:IVF327505 JFA327504:JFB327505 JOW327504:JOX327505 JYS327504:JYT327505 KIO327504:KIP327505 KSK327504:KSL327505 LCG327504:LCH327505 LMC327504:LMD327505 LVY327504:LVZ327505 MFU327504:MFV327505 MPQ327504:MPR327505 MZM327504:MZN327505 NJI327504:NJJ327505 NTE327504:NTF327505 ODA327504:ODB327505 OMW327504:OMX327505 OWS327504:OWT327505 PGO327504:PGP327505 PQK327504:PQL327505 QAG327504:QAH327505 QKC327504:QKD327505 QTY327504:QTZ327505 RDU327504:RDV327505 RNQ327504:RNR327505 RXM327504:RXN327505 SHI327504:SHJ327505 SRE327504:SRF327505 TBA327504:TBB327505 TKW327504:TKX327505 TUS327504:TUT327505 UEO327504:UEP327505 UOK327504:UOL327505 UYG327504:UYH327505 VIC327504:VID327505 VRY327504:VRZ327505 WBU327504:WBV327505 WLQ327504:WLR327505 WVM327504:WVN327505 JA393040:JB393041 SW393040:SX393041 ACS393040:ACT393041 AMO393040:AMP393041 AWK393040:AWL393041 BGG393040:BGH393041 BQC393040:BQD393041 BZY393040:BZZ393041 CJU393040:CJV393041 CTQ393040:CTR393041 DDM393040:DDN393041 DNI393040:DNJ393041 DXE393040:DXF393041 EHA393040:EHB393041 EQW393040:EQX393041 FAS393040:FAT393041 FKO393040:FKP393041 FUK393040:FUL393041 GEG393040:GEH393041 GOC393040:GOD393041 GXY393040:GXZ393041 HHU393040:HHV393041 HRQ393040:HRR393041 IBM393040:IBN393041 ILI393040:ILJ393041 IVE393040:IVF393041 JFA393040:JFB393041 JOW393040:JOX393041 JYS393040:JYT393041 KIO393040:KIP393041 KSK393040:KSL393041 LCG393040:LCH393041 LMC393040:LMD393041 LVY393040:LVZ393041 MFU393040:MFV393041 MPQ393040:MPR393041 MZM393040:MZN393041 NJI393040:NJJ393041 NTE393040:NTF393041 ODA393040:ODB393041 OMW393040:OMX393041 OWS393040:OWT393041 PGO393040:PGP393041 PQK393040:PQL393041 QAG393040:QAH393041 QKC393040:QKD393041 QTY393040:QTZ393041 RDU393040:RDV393041 RNQ393040:RNR393041 RXM393040:RXN393041 SHI393040:SHJ393041 SRE393040:SRF393041 TBA393040:TBB393041 TKW393040:TKX393041 TUS393040:TUT393041 UEO393040:UEP393041 UOK393040:UOL393041 UYG393040:UYH393041 VIC393040:VID393041 VRY393040:VRZ393041 WBU393040:WBV393041 WLQ393040:WLR393041 WVM393040:WVN393041 JA458576:JB458577 SW458576:SX458577 ACS458576:ACT458577 AMO458576:AMP458577 AWK458576:AWL458577 BGG458576:BGH458577 BQC458576:BQD458577 BZY458576:BZZ458577 CJU458576:CJV458577 CTQ458576:CTR458577 DDM458576:DDN458577 DNI458576:DNJ458577 DXE458576:DXF458577 EHA458576:EHB458577 EQW458576:EQX458577 FAS458576:FAT458577 FKO458576:FKP458577 FUK458576:FUL458577 GEG458576:GEH458577 GOC458576:GOD458577 GXY458576:GXZ458577 HHU458576:HHV458577 HRQ458576:HRR458577 IBM458576:IBN458577 ILI458576:ILJ458577 IVE458576:IVF458577 JFA458576:JFB458577 JOW458576:JOX458577 JYS458576:JYT458577 KIO458576:KIP458577 KSK458576:KSL458577 LCG458576:LCH458577 LMC458576:LMD458577 LVY458576:LVZ458577 MFU458576:MFV458577 MPQ458576:MPR458577 MZM458576:MZN458577 NJI458576:NJJ458577 NTE458576:NTF458577 ODA458576:ODB458577 OMW458576:OMX458577 OWS458576:OWT458577 PGO458576:PGP458577 PQK458576:PQL458577 QAG458576:QAH458577 QKC458576:QKD458577 QTY458576:QTZ458577 RDU458576:RDV458577 RNQ458576:RNR458577 RXM458576:RXN458577 SHI458576:SHJ458577 SRE458576:SRF458577 TBA458576:TBB458577 TKW458576:TKX458577 TUS458576:TUT458577 UEO458576:UEP458577 UOK458576:UOL458577 UYG458576:UYH458577 VIC458576:VID458577 VRY458576:VRZ458577 WBU458576:WBV458577 WLQ458576:WLR458577 WVM458576:WVN458577 JA524112:JB524113 SW524112:SX524113 ACS524112:ACT524113 AMO524112:AMP524113 AWK524112:AWL524113 BGG524112:BGH524113 BQC524112:BQD524113 BZY524112:BZZ524113 CJU524112:CJV524113 CTQ524112:CTR524113 DDM524112:DDN524113 DNI524112:DNJ524113 DXE524112:DXF524113 EHA524112:EHB524113 EQW524112:EQX524113 FAS524112:FAT524113 FKO524112:FKP524113 FUK524112:FUL524113 GEG524112:GEH524113 GOC524112:GOD524113 GXY524112:GXZ524113 HHU524112:HHV524113 HRQ524112:HRR524113 IBM524112:IBN524113 ILI524112:ILJ524113 IVE524112:IVF524113 JFA524112:JFB524113 JOW524112:JOX524113 JYS524112:JYT524113 KIO524112:KIP524113 KSK524112:KSL524113 LCG524112:LCH524113 LMC524112:LMD524113 LVY524112:LVZ524113 MFU524112:MFV524113 MPQ524112:MPR524113 MZM524112:MZN524113 NJI524112:NJJ524113 NTE524112:NTF524113 ODA524112:ODB524113 OMW524112:OMX524113 OWS524112:OWT524113 PGO524112:PGP524113 PQK524112:PQL524113 QAG524112:QAH524113 QKC524112:QKD524113 QTY524112:QTZ524113 RDU524112:RDV524113 RNQ524112:RNR524113 RXM524112:RXN524113 SHI524112:SHJ524113 SRE524112:SRF524113 TBA524112:TBB524113 TKW524112:TKX524113 TUS524112:TUT524113 UEO524112:UEP524113 UOK524112:UOL524113 UYG524112:UYH524113 VIC524112:VID524113 VRY524112:VRZ524113 WBU524112:WBV524113 WLQ524112:WLR524113 WVM524112:WVN524113 JA589648:JB589649 SW589648:SX589649 ACS589648:ACT589649 AMO589648:AMP589649 AWK589648:AWL589649 BGG589648:BGH589649 BQC589648:BQD589649 BZY589648:BZZ589649 CJU589648:CJV589649 CTQ589648:CTR589649 DDM589648:DDN589649 DNI589648:DNJ589649 DXE589648:DXF589649 EHA589648:EHB589649 EQW589648:EQX589649 FAS589648:FAT589649 FKO589648:FKP589649 FUK589648:FUL589649 GEG589648:GEH589649 GOC589648:GOD589649 GXY589648:GXZ589649 HHU589648:HHV589649 HRQ589648:HRR589649 IBM589648:IBN589649 ILI589648:ILJ589649 IVE589648:IVF589649 JFA589648:JFB589649 JOW589648:JOX589649 JYS589648:JYT589649 KIO589648:KIP589649 KSK589648:KSL589649 LCG589648:LCH589649 LMC589648:LMD589649 LVY589648:LVZ589649 MFU589648:MFV589649 MPQ589648:MPR589649 MZM589648:MZN589649 NJI589648:NJJ589649 NTE589648:NTF589649 ODA589648:ODB589649 OMW589648:OMX589649 OWS589648:OWT589649 PGO589648:PGP589649 PQK589648:PQL589649 QAG589648:QAH589649 QKC589648:QKD589649 QTY589648:QTZ589649 RDU589648:RDV589649 RNQ589648:RNR589649 RXM589648:RXN589649 SHI589648:SHJ589649 SRE589648:SRF589649 TBA589648:TBB589649 TKW589648:TKX589649 TUS589648:TUT589649 UEO589648:UEP589649 UOK589648:UOL589649 UYG589648:UYH589649 VIC589648:VID589649 VRY589648:VRZ589649 WBU589648:WBV589649 WLQ589648:WLR589649 WVM589648:WVN589649 JA655184:JB655185 SW655184:SX655185 ACS655184:ACT655185 AMO655184:AMP655185 AWK655184:AWL655185 BGG655184:BGH655185 BQC655184:BQD655185 BZY655184:BZZ655185 CJU655184:CJV655185 CTQ655184:CTR655185 DDM655184:DDN655185 DNI655184:DNJ655185 DXE655184:DXF655185 EHA655184:EHB655185 EQW655184:EQX655185 FAS655184:FAT655185 FKO655184:FKP655185 FUK655184:FUL655185 GEG655184:GEH655185 GOC655184:GOD655185 GXY655184:GXZ655185 HHU655184:HHV655185 HRQ655184:HRR655185 IBM655184:IBN655185 ILI655184:ILJ655185 IVE655184:IVF655185 JFA655184:JFB655185 JOW655184:JOX655185 JYS655184:JYT655185 KIO655184:KIP655185 KSK655184:KSL655185 LCG655184:LCH655185 LMC655184:LMD655185 LVY655184:LVZ655185 MFU655184:MFV655185 MPQ655184:MPR655185 MZM655184:MZN655185 NJI655184:NJJ655185 NTE655184:NTF655185 ODA655184:ODB655185 OMW655184:OMX655185 OWS655184:OWT655185 PGO655184:PGP655185 PQK655184:PQL655185 QAG655184:QAH655185 QKC655184:QKD655185 QTY655184:QTZ655185 RDU655184:RDV655185 RNQ655184:RNR655185 RXM655184:RXN655185 SHI655184:SHJ655185 SRE655184:SRF655185 TBA655184:TBB655185 TKW655184:TKX655185 TUS655184:TUT655185 UEO655184:UEP655185 UOK655184:UOL655185 UYG655184:UYH655185 VIC655184:VID655185 VRY655184:VRZ655185 WBU655184:WBV655185 WLQ655184:WLR655185 WVM655184:WVN655185 JA720720:JB720721 SW720720:SX720721 ACS720720:ACT720721 AMO720720:AMP720721 AWK720720:AWL720721 BGG720720:BGH720721 BQC720720:BQD720721 BZY720720:BZZ720721 CJU720720:CJV720721 CTQ720720:CTR720721 DDM720720:DDN720721 DNI720720:DNJ720721 DXE720720:DXF720721 EHA720720:EHB720721 EQW720720:EQX720721 FAS720720:FAT720721 FKO720720:FKP720721 FUK720720:FUL720721 GEG720720:GEH720721 GOC720720:GOD720721 GXY720720:GXZ720721 HHU720720:HHV720721 HRQ720720:HRR720721 IBM720720:IBN720721 ILI720720:ILJ720721 IVE720720:IVF720721 JFA720720:JFB720721 JOW720720:JOX720721 JYS720720:JYT720721 KIO720720:KIP720721 KSK720720:KSL720721 LCG720720:LCH720721 LMC720720:LMD720721 LVY720720:LVZ720721 MFU720720:MFV720721 MPQ720720:MPR720721 MZM720720:MZN720721 NJI720720:NJJ720721 NTE720720:NTF720721 ODA720720:ODB720721 OMW720720:OMX720721 OWS720720:OWT720721 PGO720720:PGP720721 PQK720720:PQL720721 QAG720720:QAH720721 QKC720720:QKD720721 QTY720720:QTZ720721 RDU720720:RDV720721 RNQ720720:RNR720721 RXM720720:RXN720721 SHI720720:SHJ720721 SRE720720:SRF720721 TBA720720:TBB720721 TKW720720:TKX720721 TUS720720:TUT720721 UEO720720:UEP720721 UOK720720:UOL720721 UYG720720:UYH720721 VIC720720:VID720721 VRY720720:VRZ720721 WBU720720:WBV720721 WLQ720720:WLR720721 WVM720720:WVN720721 JA786256:JB786257 SW786256:SX786257 ACS786256:ACT786257 AMO786256:AMP786257 AWK786256:AWL786257 BGG786256:BGH786257 BQC786256:BQD786257 BZY786256:BZZ786257 CJU786256:CJV786257 CTQ786256:CTR786257 DDM786256:DDN786257 DNI786256:DNJ786257 DXE786256:DXF786257 EHA786256:EHB786257 EQW786256:EQX786257 FAS786256:FAT786257 FKO786256:FKP786257 FUK786256:FUL786257 GEG786256:GEH786257 GOC786256:GOD786257 GXY786256:GXZ786257 HHU786256:HHV786257 HRQ786256:HRR786257 IBM786256:IBN786257 ILI786256:ILJ786257 IVE786256:IVF786257 JFA786256:JFB786257 JOW786256:JOX786257 JYS786256:JYT786257 KIO786256:KIP786257 KSK786256:KSL786257 LCG786256:LCH786257 LMC786256:LMD786257 LVY786256:LVZ786257 MFU786256:MFV786257 MPQ786256:MPR786257 MZM786256:MZN786257 NJI786256:NJJ786257 NTE786256:NTF786257 ODA786256:ODB786257 OMW786256:OMX786257 OWS786256:OWT786257 PGO786256:PGP786257 PQK786256:PQL786257 QAG786256:QAH786257 QKC786256:QKD786257 QTY786256:QTZ786257 RDU786256:RDV786257 RNQ786256:RNR786257 RXM786256:RXN786257 SHI786256:SHJ786257 SRE786256:SRF786257 TBA786256:TBB786257 TKW786256:TKX786257 TUS786256:TUT786257 UEO786256:UEP786257 UOK786256:UOL786257 UYG786256:UYH786257 VIC786256:VID786257 VRY786256:VRZ786257 WBU786256:WBV786257 WLQ786256:WLR786257 WVM786256:WVN786257 JA851792:JB851793 SW851792:SX851793 ACS851792:ACT851793 AMO851792:AMP851793 AWK851792:AWL851793 BGG851792:BGH851793 BQC851792:BQD851793 BZY851792:BZZ851793 CJU851792:CJV851793 CTQ851792:CTR851793 DDM851792:DDN851793 DNI851792:DNJ851793 DXE851792:DXF851793 EHA851792:EHB851793 EQW851792:EQX851793 FAS851792:FAT851793 FKO851792:FKP851793 FUK851792:FUL851793 GEG851792:GEH851793 GOC851792:GOD851793 GXY851792:GXZ851793 HHU851792:HHV851793 HRQ851792:HRR851793 IBM851792:IBN851793 ILI851792:ILJ851793 IVE851792:IVF851793 JFA851792:JFB851793 JOW851792:JOX851793 JYS851792:JYT851793 KIO851792:KIP851793 KSK851792:KSL851793 LCG851792:LCH851793 LMC851792:LMD851793 LVY851792:LVZ851793 MFU851792:MFV851793 MPQ851792:MPR851793 MZM851792:MZN851793 NJI851792:NJJ851793 NTE851792:NTF851793 ODA851792:ODB851793 OMW851792:OMX851793 OWS851792:OWT851793 PGO851792:PGP851793 PQK851792:PQL851793 QAG851792:QAH851793 QKC851792:QKD851793 QTY851792:QTZ851793 RDU851792:RDV851793 RNQ851792:RNR851793 RXM851792:RXN851793 SHI851792:SHJ851793 SRE851792:SRF851793 TBA851792:TBB851793 TKW851792:TKX851793 TUS851792:TUT851793 UEO851792:UEP851793 UOK851792:UOL851793 UYG851792:UYH851793 VIC851792:VID851793 VRY851792:VRZ851793 WBU851792:WBV851793 WLQ851792:WLR851793 WVM851792:WVN851793 JA917328:JB917329 SW917328:SX917329 ACS917328:ACT917329 AMO917328:AMP917329 AWK917328:AWL917329 BGG917328:BGH917329 BQC917328:BQD917329 BZY917328:BZZ917329 CJU917328:CJV917329 CTQ917328:CTR917329 DDM917328:DDN917329 DNI917328:DNJ917329 DXE917328:DXF917329 EHA917328:EHB917329 EQW917328:EQX917329 FAS917328:FAT917329 FKO917328:FKP917329 FUK917328:FUL917329 GEG917328:GEH917329 GOC917328:GOD917329 GXY917328:GXZ917329 HHU917328:HHV917329 HRQ917328:HRR917329 IBM917328:IBN917329 ILI917328:ILJ917329 IVE917328:IVF917329 JFA917328:JFB917329 JOW917328:JOX917329 JYS917328:JYT917329 KIO917328:KIP917329 KSK917328:KSL917329 LCG917328:LCH917329 LMC917328:LMD917329 LVY917328:LVZ917329 MFU917328:MFV917329 MPQ917328:MPR917329 MZM917328:MZN917329 NJI917328:NJJ917329 NTE917328:NTF917329 ODA917328:ODB917329 OMW917328:OMX917329 OWS917328:OWT917329 PGO917328:PGP917329 PQK917328:PQL917329 QAG917328:QAH917329 QKC917328:QKD917329 QTY917328:QTZ917329 RDU917328:RDV917329 RNQ917328:RNR917329 RXM917328:RXN917329 SHI917328:SHJ917329 SRE917328:SRF917329 TBA917328:TBB917329 TKW917328:TKX917329 TUS917328:TUT917329 UEO917328:UEP917329 UOK917328:UOL917329 UYG917328:UYH917329 VIC917328:VID917329 VRY917328:VRZ917329 WBU917328:WBV917329 WLQ917328:WLR917329 WVM917328:WVN917329 JA982864:JB982865 SW982864:SX982865 ACS982864:ACT982865 AMO982864:AMP982865 AWK982864:AWL982865 BGG982864:BGH982865 BQC982864:BQD982865 BZY982864:BZZ982865 CJU982864:CJV982865 CTQ982864:CTR982865 DDM982864:DDN982865 DNI982864:DNJ982865 DXE982864:DXF982865 EHA982864:EHB982865 EQW982864:EQX982865 FAS982864:FAT982865 FKO982864:FKP982865 FUK982864:FUL982865 GEG982864:GEH982865 GOC982864:GOD982865 GXY982864:GXZ982865 HHU982864:HHV982865 HRQ982864:HRR982865 IBM982864:IBN982865 ILI982864:ILJ982865 IVE982864:IVF982865 JFA982864:JFB982865 JOW982864:JOX982865 JYS982864:JYT982865 KIO982864:KIP982865 KSK982864:KSL982865 LCG982864:LCH982865 LMC982864:LMD982865 LVY982864:LVZ982865 MFU982864:MFV982865 MPQ982864:MPR982865 MZM982864:MZN982865 NJI982864:NJJ982865 NTE982864:NTF982865 ODA982864:ODB982865 OMW982864:OMX982865 OWS982864:OWT982865 PGO982864:PGP982865 PQK982864:PQL982865 QAG982864:QAH982865 QKC982864:QKD982865 QTY982864:QTZ982865 RDU982864:RDV982865 RNQ982864:RNR982865 RXM982864:RXN982865 SHI982864:SHJ982865 SRE982864:SRF982865 TBA982864:TBB982865 TKW982864:TKX982865 TUS982864:TUT982865 UEO982864:UEP982865 UOK982864:UOL982865 UYG982864:UYH982865 VIC982864:VID982865 VRY982864:VRZ982865 WBU982864:WBV982865 WLQ982864:WLR982865 WVM982864:WVN982865 JA65354:JB65354 SW65354:SX65354 ACS65354:ACT65354 AMO65354:AMP65354 AWK65354:AWL65354 BGG65354:BGH65354 BQC65354:BQD65354 BZY65354:BZZ65354 CJU65354:CJV65354 CTQ65354:CTR65354 DDM65354:DDN65354 DNI65354:DNJ65354 DXE65354:DXF65354 EHA65354:EHB65354 EQW65354:EQX65354 FAS65354:FAT65354 FKO65354:FKP65354 FUK65354:FUL65354 GEG65354:GEH65354 GOC65354:GOD65354 GXY65354:GXZ65354 HHU65354:HHV65354 HRQ65354:HRR65354 IBM65354:IBN65354 ILI65354:ILJ65354 IVE65354:IVF65354 JFA65354:JFB65354 JOW65354:JOX65354 JYS65354:JYT65354 KIO65354:KIP65354 KSK65354:KSL65354 LCG65354:LCH65354 LMC65354:LMD65354 LVY65354:LVZ65354 MFU65354:MFV65354 MPQ65354:MPR65354 MZM65354:MZN65354 NJI65354:NJJ65354 NTE65354:NTF65354 ODA65354:ODB65354 OMW65354:OMX65354 OWS65354:OWT65354 PGO65354:PGP65354 PQK65354:PQL65354 QAG65354:QAH65354 QKC65354:QKD65354 QTY65354:QTZ65354 RDU65354:RDV65354 RNQ65354:RNR65354 RXM65354:RXN65354 SHI65354:SHJ65354 SRE65354:SRF65354 TBA65354:TBB65354 TKW65354:TKX65354 TUS65354:TUT65354 UEO65354:UEP65354 UOK65354:UOL65354 UYG65354:UYH65354 VIC65354:VID65354 VRY65354:VRZ65354 WBU65354:WBV65354 WLQ65354:WLR65354 WVM65354:WVN65354 JA130890:JB130890 SW130890:SX130890 ACS130890:ACT130890 AMO130890:AMP130890 AWK130890:AWL130890 BGG130890:BGH130890 BQC130890:BQD130890 BZY130890:BZZ130890 CJU130890:CJV130890 CTQ130890:CTR130890 DDM130890:DDN130890 DNI130890:DNJ130890 DXE130890:DXF130890 EHA130890:EHB130890 EQW130890:EQX130890 FAS130890:FAT130890 FKO130890:FKP130890 FUK130890:FUL130890 GEG130890:GEH130890 GOC130890:GOD130890 GXY130890:GXZ130890 HHU130890:HHV130890 HRQ130890:HRR130890 IBM130890:IBN130890 ILI130890:ILJ130890 IVE130890:IVF130890 JFA130890:JFB130890 JOW130890:JOX130890 JYS130890:JYT130890 KIO130890:KIP130890 KSK130890:KSL130890 LCG130890:LCH130890 LMC130890:LMD130890 LVY130890:LVZ130890 MFU130890:MFV130890 MPQ130890:MPR130890 MZM130890:MZN130890 NJI130890:NJJ130890 NTE130890:NTF130890 ODA130890:ODB130890 OMW130890:OMX130890 OWS130890:OWT130890 PGO130890:PGP130890 PQK130890:PQL130890 QAG130890:QAH130890 QKC130890:QKD130890 QTY130890:QTZ130890 RDU130890:RDV130890 RNQ130890:RNR130890 RXM130890:RXN130890 SHI130890:SHJ130890 SRE130890:SRF130890 TBA130890:TBB130890 TKW130890:TKX130890 TUS130890:TUT130890 UEO130890:UEP130890 UOK130890:UOL130890 UYG130890:UYH130890 VIC130890:VID130890 VRY130890:VRZ130890 WBU130890:WBV130890 WLQ130890:WLR130890 WVM130890:WVN130890 JA196426:JB196426 SW196426:SX196426 ACS196426:ACT196426 AMO196426:AMP196426 AWK196426:AWL196426 BGG196426:BGH196426 BQC196426:BQD196426 BZY196426:BZZ196426 CJU196426:CJV196426 CTQ196426:CTR196426 DDM196426:DDN196426 DNI196426:DNJ196426 DXE196426:DXF196426 EHA196426:EHB196426 EQW196426:EQX196426 FAS196426:FAT196426 FKO196426:FKP196426 FUK196426:FUL196426 GEG196426:GEH196426 GOC196426:GOD196426 GXY196426:GXZ196426 HHU196426:HHV196426 HRQ196426:HRR196426 IBM196426:IBN196426 ILI196426:ILJ196426 IVE196426:IVF196426 JFA196426:JFB196426 JOW196426:JOX196426 JYS196426:JYT196426 KIO196426:KIP196426 KSK196426:KSL196426 LCG196426:LCH196426 LMC196426:LMD196426 LVY196426:LVZ196426 MFU196426:MFV196426 MPQ196426:MPR196426 MZM196426:MZN196426 NJI196426:NJJ196426 NTE196426:NTF196426 ODA196426:ODB196426 OMW196426:OMX196426 OWS196426:OWT196426 PGO196426:PGP196426 PQK196426:PQL196426 QAG196426:QAH196426 QKC196426:QKD196426 QTY196426:QTZ196426 RDU196426:RDV196426 RNQ196426:RNR196426 RXM196426:RXN196426 SHI196426:SHJ196426 SRE196426:SRF196426 TBA196426:TBB196426 TKW196426:TKX196426 TUS196426:TUT196426 UEO196426:UEP196426 UOK196426:UOL196426 UYG196426:UYH196426 VIC196426:VID196426 VRY196426:VRZ196426 WBU196426:WBV196426 WLQ196426:WLR196426 WVM196426:WVN196426 JA261962:JB261962 SW261962:SX261962 ACS261962:ACT261962 AMO261962:AMP261962 AWK261962:AWL261962 BGG261962:BGH261962 BQC261962:BQD261962 BZY261962:BZZ261962 CJU261962:CJV261962 CTQ261962:CTR261962 DDM261962:DDN261962 DNI261962:DNJ261962 DXE261962:DXF261962 EHA261962:EHB261962 EQW261962:EQX261962 FAS261962:FAT261962 FKO261962:FKP261962 FUK261962:FUL261962 GEG261962:GEH261962 GOC261962:GOD261962 GXY261962:GXZ261962 HHU261962:HHV261962 HRQ261962:HRR261962 IBM261962:IBN261962 ILI261962:ILJ261962 IVE261962:IVF261962 JFA261962:JFB261962 JOW261962:JOX261962 JYS261962:JYT261962 KIO261962:KIP261962 KSK261962:KSL261962 LCG261962:LCH261962 LMC261962:LMD261962 LVY261962:LVZ261962 MFU261962:MFV261962 MPQ261962:MPR261962 MZM261962:MZN261962 NJI261962:NJJ261962 NTE261962:NTF261962 ODA261962:ODB261962 OMW261962:OMX261962 OWS261962:OWT261962 PGO261962:PGP261962 PQK261962:PQL261962 QAG261962:QAH261962 QKC261962:QKD261962 QTY261962:QTZ261962 RDU261962:RDV261962 RNQ261962:RNR261962 RXM261962:RXN261962 SHI261962:SHJ261962 SRE261962:SRF261962 TBA261962:TBB261962 TKW261962:TKX261962 TUS261962:TUT261962 UEO261962:UEP261962 UOK261962:UOL261962 UYG261962:UYH261962 VIC261962:VID261962 VRY261962:VRZ261962 WBU261962:WBV261962 WLQ261962:WLR261962 WVM261962:WVN261962 JA327498:JB327498 SW327498:SX327498 ACS327498:ACT327498 AMO327498:AMP327498 AWK327498:AWL327498 BGG327498:BGH327498 BQC327498:BQD327498 BZY327498:BZZ327498 CJU327498:CJV327498 CTQ327498:CTR327498 DDM327498:DDN327498 DNI327498:DNJ327498 DXE327498:DXF327498 EHA327498:EHB327498 EQW327498:EQX327498 FAS327498:FAT327498 FKO327498:FKP327498 FUK327498:FUL327498 GEG327498:GEH327498 GOC327498:GOD327498 GXY327498:GXZ327498 HHU327498:HHV327498 HRQ327498:HRR327498 IBM327498:IBN327498 ILI327498:ILJ327498 IVE327498:IVF327498 JFA327498:JFB327498 JOW327498:JOX327498 JYS327498:JYT327498 KIO327498:KIP327498 KSK327498:KSL327498 LCG327498:LCH327498 LMC327498:LMD327498 LVY327498:LVZ327498 MFU327498:MFV327498 MPQ327498:MPR327498 MZM327498:MZN327498 NJI327498:NJJ327498 NTE327498:NTF327498 ODA327498:ODB327498 OMW327498:OMX327498 OWS327498:OWT327498 PGO327498:PGP327498 PQK327498:PQL327498 QAG327498:QAH327498 QKC327498:QKD327498 QTY327498:QTZ327498 RDU327498:RDV327498 RNQ327498:RNR327498 RXM327498:RXN327498 SHI327498:SHJ327498 SRE327498:SRF327498 TBA327498:TBB327498 TKW327498:TKX327498 TUS327498:TUT327498 UEO327498:UEP327498 UOK327498:UOL327498 UYG327498:UYH327498 VIC327498:VID327498 VRY327498:VRZ327498 WBU327498:WBV327498 WLQ327498:WLR327498 WVM327498:WVN327498 JA393034:JB393034 SW393034:SX393034 ACS393034:ACT393034 AMO393034:AMP393034 AWK393034:AWL393034 BGG393034:BGH393034 BQC393034:BQD393034 BZY393034:BZZ393034 CJU393034:CJV393034 CTQ393034:CTR393034 DDM393034:DDN393034 DNI393034:DNJ393034 DXE393034:DXF393034 EHA393034:EHB393034 EQW393034:EQX393034 FAS393034:FAT393034 FKO393034:FKP393034 FUK393034:FUL393034 GEG393034:GEH393034 GOC393034:GOD393034 GXY393034:GXZ393034 HHU393034:HHV393034 HRQ393034:HRR393034 IBM393034:IBN393034 ILI393034:ILJ393034 IVE393034:IVF393034 JFA393034:JFB393034 JOW393034:JOX393034 JYS393034:JYT393034 KIO393034:KIP393034 KSK393034:KSL393034 LCG393034:LCH393034 LMC393034:LMD393034 LVY393034:LVZ393034 MFU393034:MFV393034 MPQ393034:MPR393034 MZM393034:MZN393034 NJI393034:NJJ393034 NTE393034:NTF393034 ODA393034:ODB393034 OMW393034:OMX393034 OWS393034:OWT393034 PGO393034:PGP393034 PQK393034:PQL393034 QAG393034:QAH393034 QKC393034:QKD393034 QTY393034:QTZ393034 RDU393034:RDV393034 RNQ393034:RNR393034 RXM393034:RXN393034 SHI393034:SHJ393034 SRE393034:SRF393034 TBA393034:TBB393034 TKW393034:TKX393034 TUS393034:TUT393034 UEO393034:UEP393034 UOK393034:UOL393034 UYG393034:UYH393034 VIC393034:VID393034 VRY393034:VRZ393034 WBU393034:WBV393034 WLQ393034:WLR393034 WVM393034:WVN393034 JA458570:JB458570 SW458570:SX458570 ACS458570:ACT458570 AMO458570:AMP458570 AWK458570:AWL458570 BGG458570:BGH458570 BQC458570:BQD458570 BZY458570:BZZ458570 CJU458570:CJV458570 CTQ458570:CTR458570 DDM458570:DDN458570 DNI458570:DNJ458570 DXE458570:DXF458570 EHA458570:EHB458570 EQW458570:EQX458570 FAS458570:FAT458570 FKO458570:FKP458570 FUK458570:FUL458570 GEG458570:GEH458570 GOC458570:GOD458570 GXY458570:GXZ458570 HHU458570:HHV458570 HRQ458570:HRR458570 IBM458570:IBN458570 ILI458570:ILJ458570 IVE458570:IVF458570 JFA458570:JFB458570 JOW458570:JOX458570 JYS458570:JYT458570 KIO458570:KIP458570 KSK458570:KSL458570 LCG458570:LCH458570 LMC458570:LMD458570 LVY458570:LVZ458570 MFU458570:MFV458570 MPQ458570:MPR458570 MZM458570:MZN458570 NJI458570:NJJ458570 NTE458570:NTF458570 ODA458570:ODB458570 OMW458570:OMX458570 OWS458570:OWT458570 PGO458570:PGP458570 PQK458570:PQL458570 QAG458570:QAH458570 QKC458570:QKD458570 QTY458570:QTZ458570 RDU458570:RDV458570 RNQ458570:RNR458570 RXM458570:RXN458570 SHI458570:SHJ458570 SRE458570:SRF458570 TBA458570:TBB458570 TKW458570:TKX458570 TUS458570:TUT458570 UEO458570:UEP458570 UOK458570:UOL458570 UYG458570:UYH458570 VIC458570:VID458570 VRY458570:VRZ458570 WBU458570:WBV458570 WLQ458570:WLR458570 WVM458570:WVN458570 JA524106:JB524106 SW524106:SX524106 ACS524106:ACT524106 AMO524106:AMP524106 AWK524106:AWL524106 BGG524106:BGH524106 BQC524106:BQD524106 BZY524106:BZZ524106 CJU524106:CJV524106 CTQ524106:CTR524106 DDM524106:DDN524106 DNI524106:DNJ524106 DXE524106:DXF524106 EHA524106:EHB524106 EQW524106:EQX524106 FAS524106:FAT524106 FKO524106:FKP524106 FUK524106:FUL524106 GEG524106:GEH524106 GOC524106:GOD524106 GXY524106:GXZ524106 HHU524106:HHV524106 HRQ524106:HRR524106 IBM524106:IBN524106 ILI524106:ILJ524106 IVE524106:IVF524106 JFA524106:JFB524106 JOW524106:JOX524106 JYS524106:JYT524106 KIO524106:KIP524106 KSK524106:KSL524106 LCG524106:LCH524106 LMC524106:LMD524106 LVY524106:LVZ524106 MFU524106:MFV524106 MPQ524106:MPR524106 MZM524106:MZN524106 NJI524106:NJJ524106 NTE524106:NTF524106 ODA524106:ODB524106 OMW524106:OMX524106 OWS524106:OWT524106 PGO524106:PGP524106 PQK524106:PQL524106 QAG524106:QAH524106 QKC524106:QKD524106 QTY524106:QTZ524106 RDU524106:RDV524106 RNQ524106:RNR524106 RXM524106:RXN524106 SHI524106:SHJ524106 SRE524106:SRF524106 TBA524106:TBB524106 TKW524106:TKX524106 TUS524106:TUT524106 UEO524106:UEP524106 UOK524106:UOL524106 UYG524106:UYH524106 VIC524106:VID524106 VRY524106:VRZ524106 WBU524106:WBV524106 WLQ524106:WLR524106 WVM524106:WVN524106 JA589642:JB589642 SW589642:SX589642 ACS589642:ACT589642 AMO589642:AMP589642 AWK589642:AWL589642 BGG589642:BGH589642 BQC589642:BQD589642 BZY589642:BZZ589642 CJU589642:CJV589642 CTQ589642:CTR589642 DDM589642:DDN589642 DNI589642:DNJ589642 DXE589642:DXF589642 EHA589642:EHB589642 EQW589642:EQX589642 FAS589642:FAT589642 FKO589642:FKP589642 FUK589642:FUL589642 GEG589642:GEH589642 GOC589642:GOD589642 GXY589642:GXZ589642 HHU589642:HHV589642 HRQ589642:HRR589642 IBM589642:IBN589642 ILI589642:ILJ589642 IVE589642:IVF589642 JFA589642:JFB589642 JOW589642:JOX589642 JYS589642:JYT589642 KIO589642:KIP589642 KSK589642:KSL589642 LCG589642:LCH589642 LMC589642:LMD589642 LVY589642:LVZ589642 MFU589642:MFV589642 MPQ589642:MPR589642 MZM589642:MZN589642 NJI589642:NJJ589642 NTE589642:NTF589642 ODA589642:ODB589642 OMW589642:OMX589642 OWS589642:OWT589642 PGO589642:PGP589642 PQK589642:PQL589642 QAG589642:QAH589642 QKC589642:QKD589642 QTY589642:QTZ589642 RDU589642:RDV589642 RNQ589642:RNR589642 RXM589642:RXN589642 SHI589642:SHJ589642 SRE589642:SRF589642 TBA589642:TBB589642 TKW589642:TKX589642 TUS589642:TUT589642 UEO589642:UEP589642 UOK589642:UOL589642 UYG589642:UYH589642 VIC589642:VID589642 VRY589642:VRZ589642 WBU589642:WBV589642 WLQ589642:WLR589642 WVM589642:WVN589642 JA655178:JB655178 SW655178:SX655178 ACS655178:ACT655178 AMO655178:AMP655178 AWK655178:AWL655178 BGG655178:BGH655178 BQC655178:BQD655178 BZY655178:BZZ655178 CJU655178:CJV655178 CTQ655178:CTR655178 DDM655178:DDN655178 DNI655178:DNJ655178 DXE655178:DXF655178 EHA655178:EHB655178 EQW655178:EQX655178 FAS655178:FAT655178 FKO655178:FKP655178 FUK655178:FUL655178 GEG655178:GEH655178 GOC655178:GOD655178 GXY655178:GXZ655178 HHU655178:HHV655178 HRQ655178:HRR655178 IBM655178:IBN655178 ILI655178:ILJ655178 IVE655178:IVF655178 JFA655178:JFB655178 JOW655178:JOX655178 JYS655178:JYT655178 KIO655178:KIP655178 KSK655178:KSL655178 LCG655178:LCH655178 LMC655178:LMD655178 LVY655178:LVZ655178 MFU655178:MFV655178 MPQ655178:MPR655178 MZM655178:MZN655178 NJI655178:NJJ655178 NTE655178:NTF655178 ODA655178:ODB655178 OMW655178:OMX655178 OWS655178:OWT655178 PGO655178:PGP655178 PQK655178:PQL655178 QAG655178:QAH655178 QKC655178:QKD655178 QTY655178:QTZ655178 RDU655178:RDV655178 RNQ655178:RNR655178 RXM655178:RXN655178 SHI655178:SHJ655178 SRE655178:SRF655178 TBA655178:TBB655178 TKW655178:TKX655178 TUS655178:TUT655178 UEO655178:UEP655178 UOK655178:UOL655178 UYG655178:UYH655178 VIC655178:VID655178 VRY655178:VRZ655178 WBU655178:WBV655178 WLQ655178:WLR655178 WVM655178:WVN655178 JA720714:JB720714 SW720714:SX720714 ACS720714:ACT720714 AMO720714:AMP720714 AWK720714:AWL720714 BGG720714:BGH720714 BQC720714:BQD720714 BZY720714:BZZ720714 CJU720714:CJV720714 CTQ720714:CTR720714 DDM720714:DDN720714 DNI720714:DNJ720714 DXE720714:DXF720714 EHA720714:EHB720714 EQW720714:EQX720714 FAS720714:FAT720714 FKO720714:FKP720714 FUK720714:FUL720714 GEG720714:GEH720714 GOC720714:GOD720714 GXY720714:GXZ720714 HHU720714:HHV720714 HRQ720714:HRR720714 IBM720714:IBN720714 ILI720714:ILJ720714 IVE720714:IVF720714 JFA720714:JFB720714 JOW720714:JOX720714 JYS720714:JYT720714 KIO720714:KIP720714 KSK720714:KSL720714 LCG720714:LCH720714 LMC720714:LMD720714 LVY720714:LVZ720714 MFU720714:MFV720714 MPQ720714:MPR720714 MZM720714:MZN720714 NJI720714:NJJ720714 NTE720714:NTF720714 ODA720714:ODB720714 OMW720714:OMX720714 OWS720714:OWT720714 PGO720714:PGP720714 PQK720714:PQL720714 QAG720714:QAH720714 QKC720714:QKD720714 QTY720714:QTZ720714 RDU720714:RDV720714 RNQ720714:RNR720714 RXM720714:RXN720714 SHI720714:SHJ720714 SRE720714:SRF720714 TBA720714:TBB720714 TKW720714:TKX720714 TUS720714:TUT720714 UEO720714:UEP720714 UOK720714:UOL720714 UYG720714:UYH720714 VIC720714:VID720714 VRY720714:VRZ720714 WBU720714:WBV720714 WLQ720714:WLR720714 WVM720714:WVN720714 JA786250:JB786250 SW786250:SX786250 ACS786250:ACT786250 AMO786250:AMP786250 AWK786250:AWL786250 BGG786250:BGH786250 BQC786250:BQD786250 BZY786250:BZZ786250 CJU786250:CJV786250 CTQ786250:CTR786250 DDM786250:DDN786250 DNI786250:DNJ786250 DXE786250:DXF786250 EHA786250:EHB786250 EQW786250:EQX786250 FAS786250:FAT786250 FKO786250:FKP786250 FUK786250:FUL786250 GEG786250:GEH786250 GOC786250:GOD786250 GXY786250:GXZ786250 HHU786250:HHV786250 HRQ786250:HRR786250 IBM786250:IBN786250 ILI786250:ILJ786250 IVE786250:IVF786250 JFA786250:JFB786250 JOW786250:JOX786250 JYS786250:JYT786250 KIO786250:KIP786250 KSK786250:KSL786250 LCG786250:LCH786250 LMC786250:LMD786250 LVY786250:LVZ786250 MFU786250:MFV786250 MPQ786250:MPR786250 MZM786250:MZN786250 NJI786250:NJJ786250 NTE786250:NTF786250 ODA786250:ODB786250 OMW786250:OMX786250 OWS786250:OWT786250 PGO786250:PGP786250 PQK786250:PQL786250 QAG786250:QAH786250 QKC786250:QKD786250 QTY786250:QTZ786250 RDU786250:RDV786250 RNQ786250:RNR786250 RXM786250:RXN786250 SHI786250:SHJ786250 SRE786250:SRF786250 TBA786250:TBB786250 TKW786250:TKX786250 TUS786250:TUT786250 UEO786250:UEP786250 UOK786250:UOL786250 UYG786250:UYH786250 VIC786250:VID786250 VRY786250:VRZ786250 WBU786250:WBV786250 WLQ786250:WLR786250 WVM786250:WVN786250 JA851786:JB851786 SW851786:SX851786 ACS851786:ACT851786 AMO851786:AMP851786 AWK851786:AWL851786 BGG851786:BGH851786 BQC851786:BQD851786 BZY851786:BZZ851786 CJU851786:CJV851786 CTQ851786:CTR851786 DDM851786:DDN851786 DNI851786:DNJ851786 DXE851786:DXF851786 EHA851786:EHB851786 EQW851786:EQX851786 FAS851786:FAT851786 FKO851786:FKP851786 FUK851786:FUL851786 GEG851786:GEH851786 GOC851786:GOD851786 GXY851786:GXZ851786 HHU851786:HHV851786 HRQ851786:HRR851786 IBM851786:IBN851786 ILI851786:ILJ851786 IVE851786:IVF851786 JFA851786:JFB851786 JOW851786:JOX851786 JYS851786:JYT851786 KIO851786:KIP851786 KSK851786:KSL851786 LCG851786:LCH851786 LMC851786:LMD851786 LVY851786:LVZ851786 MFU851786:MFV851786 MPQ851786:MPR851786 MZM851786:MZN851786 NJI851786:NJJ851786 NTE851786:NTF851786 ODA851786:ODB851786 OMW851786:OMX851786 OWS851786:OWT851786 PGO851786:PGP851786 PQK851786:PQL851786 QAG851786:QAH851786 QKC851786:QKD851786 QTY851786:QTZ851786 RDU851786:RDV851786 RNQ851786:RNR851786 RXM851786:RXN851786 SHI851786:SHJ851786 SRE851786:SRF851786 TBA851786:TBB851786 TKW851786:TKX851786 TUS851786:TUT851786 UEO851786:UEP851786 UOK851786:UOL851786 UYG851786:UYH851786 VIC851786:VID851786 VRY851786:VRZ851786 WBU851786:WBV851786 WLQ851786:WLR851786 WVM851786:WVN851786 JA917322:JB917322 SW917322:SX917322 ACS917322:ACT917322 AMO917322:AMP917322 AWK917322:AWL917322 BGG917322:BGH917322 BQC917322:BQD917322 BZY917322:BZZ917322 CJU917322:CJV917322 CTQ917322:CTR917322 DDM917322:DDN917322 DNI917322:DNJ917322 DXE917322:DXF917322 EHA917322:EHB917322 EQW917322:EQX917322 FAS917322:FAT917322 FKO917322:FKP917322 FUK917322:FUL917322 GEG917322:GEH917322 GOC917322:GOD917322 GXY917322:GXZ917322 HHU917322:HHV917322 HRQ917322:HRR917322 IBM917322:IBN917322 ILI917322:ILJ917322 IVE917322:IVF917322 JFA917322:JFB917322 JOW917322:JOX917322 JYS917322:JYT917322 KIO917322:KIP917322 KSK917322:KSL917322 LCG917322:LCH917322 LMC917322:LMD917322 LVY917322:LVZ917322 MFU917322:MFV917322 MPQ917322:MPR917322 MZM917322:MZN917322 NJI917322:NJJ917322 NTE917322:NTF917322 ODA917322:ODB917322 OMW917322:OMX917322 OWS917322:OWT917322 PGO917322:PGP917322 PQK917322:PQL917322 QAG917322:QAH917322 QKC917322:QKD917322 QTY917322:QTZ917322 RDU917322:RDV917322 RNQ917322:RNR917322 RXM917322:RXN917322 SHI917322:SHJ917322 SRE917322:SRF917322 TBA917322:TBB917322 TKW917322:TKX917322 TUS917322:TUT917322 UEO917322:UEP917322 UOK917322:UOL917322 UYG917322:UYH917322 VIC917322:VID917322 VRY917322:VRZ917322 WBU917322:WBV917322 WLQ917322:WLR917322 WVM917322:WVN917322 JA982858:JB982858 SW982858:SX982858 ACS982858:ACT982858 AMO982858:AMP982858 AWK982858:AWL982858 BGG982858:BGH982858 BQC982858:BQD982858 BZY982858:BZZ982858 CJU982858:CJV982858 CTQ982858:CTR982858 DDM982858:DDN982858 DNI982858:DNJ982858 DXE982858:DXF982858 EHA982858:EHB982858 EQW982858:EQX982858 FAS982858:FAT982858 FKO982858:FKP982858 FUK982858:FUL982858 GEG982858:GEH982858 GOC982858:GOD982858 GXY982858:GXZ982858 HHU982858:HHV982858 HRQ982858:HRR982858 IBM982858:IBN982858 ILI982858:ILJ982858 IVE982858:IVF982858 JFA982858:JFB982858 JOW982858:JOX982858 JYS982858:JYT982858 KIO982858:KIP982858 KSK982858:KSL982858 LCG982858:LCH982858 LMC982858:LMD982858 LVY982858:LVZ982858 MFU982858:MFV982858 MPQ982858:MPR982858 MZM982858:MZN982858 NJI982858:NJJ982858 NTE982858:NTF982858 ODA982858:ODB982858 OMW982858:OMX982858 OWS982858:OWT982858 PGO982858:PGP982858 PQK982858:PQL982858 QAG982858:QAH982858 QKC982858:QKD982858 QTY982858:QTZ982858 RDU982858:RDV982858 RNQ982858:RNR982858 RXM982858:RXN982858 SHI982858:SHJ982858 SRE982858:SRF982858 TBA982858:TBB982858 TKW982858:TKX982858 TUS982858:TUT982858 UEO982858:UEP982858 UOK982858:UOL982858 UYG982858:UYH982858 VIC982858:VID982858 VRY982858:VRZ982858 WBU982858:WBV982858 WLQ982858:WLR982858 WVM982858:WVN982858"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18:JB65318 SW65318:SX65318 ACS65318:ACT65318 AMO65318:AMP65318 AWK65318:AWL65318 BGG65318:BGH65318 BQC65318:BQD65318 BZY65318:BZZ65318 CJU65318:CJV65318 CTQ65318:CTR65318 DDM65318:DDN65318 DNI65318:DNJ65318 DXE65318:DXF65318 EHA65318:EHB65318 EQW65318:EQX65318 FAS65318:FAT65318 FKO65318:FKP65318 FUK65318:FUL65318 GEG65318:GEH65318 GOC65318:GOD65318 GXY65318:GXZ65318 HHU65318:HHV65318 HRQ65318:HRR65318 IBM65318:IBN65318 ILI65318:ILJ65318 IVE65318:IVF65318 JFA65318:JFB65318 JOW65318:JOX65318 JYS65318:JYT65318 KIO65318:KIP65318 KSK65318:KSL65318 LCG65318:LCH65318 LMC65318:LMD65318 LVY65318:LVZ65318 MFU65318:MFV65318 MPQ65318:MPR65318 MZM65318:MZN65318 NJI65318:NJJ65318 NTE65318:NTF65318 ODA65318:ODB65318 OMW65318:OMX65318 OWS65318:OWT65318 PGO65318:PGP65318 PQK65318:PQL65318 QAG65318:QAH65318 QKC65318:QKD65318 QTY65318:QTZ65318 RDU65318:RDV65318 RNQ65318:RNR65318 RXM65318:RXN65318 SHI65318:SHJ65318 SRE65318:SRF65318 TBA65318:TBB65318 TKW65318:TKX65318 TUS65318:TUT65318 UEO65318:UEP65318 UOK65318:UOL65318 UYG65318:UYH65318 VIC65318:VID65318 VRY65318:VRZ65318 WBU65318:WBV65318 WLQ65318:WLR65318 WVM65318:WVN65318 JA130854:JB130854 SW130854:SX130854 ACS130854:ACT130854 AMO130854:AMP130854 AWK130854:AWL130854 BGG130854:BGH130854 BQC130854:BQD130854 BZY130854:BZZ130854 CJU130854:CJV130854 CTQ130854:CTR130854 DDM130854:DDN130854 DNI130854:DNJ130854 DXE130854:DXF130854 EHA130854:EHB130854 EQW130854:EQX130854 FAS130854:FAT130854 FKO130854:FKP130854 FUK130854:FUL130854 GEG130854:GEH130854 GOC130854:GOD130854 GXY130854:GXZ130854 HHU130854:HHV130854 HRQ130854:HRR130854 IBM130854:IBN130854 ILI130854:ILJ130854 IVE130854:IVF130854 JFA130854:JFB130854 JOW130854:JOX130854 JYS130854:JYT130854 KIO130854:KIP130854 KSK130854:KSL130854 LCG130854:LCH130854 LMC130854:LMD130854 LVY130854:LVZ130854 MFU130854:MFV130854 MPQ130854:MPR130854 MZM130854:MZN130854 NJI130854:NJJ130854 NTE130854:NTF130854 ODA130854:ODB130854 OMW130854:OMX130854 OWS130854:OWT130854 PGO130854:PGP130854 PQK130854:PQL130854 QAG130854:QAH130854 QKC130854:QKD130854 QTY130854:QTZ130854 RDU130854:RDV130854 RNQ130854:RNR130854 RXM130854:RXN130854 SHI130854:SHJ130854 SRE130854:SRF130854 TBA130854:TBB130854 TKW130854:TKX130854 TUS130854:TUT130854 UEO130854:UEP130854 UOK130854:UOL130854 UYG130854:UYH130854 VIC130854:VID130854 VRY130854:VRZ130854 WBU130854:WBV130854 WLQ130854:WLR130854 WVM130854:WVN130854 JA196390:JB196390 SW196390:SX196390 ACS196390:ACT196390 AMO196390:AMP196390 AWK196390:AWL196390 BGG196390:BGH196390 BQC196390:BQD196390 BZY196390:BZZ196390 CJU196390:CJV196390 CTQ196390:CTR196390 DDM196390:DDN196390 DNI196390:DNJ196390 DXE196390:DXF196390 EHA196390:EHB196390 EQW196390:EQX196390 FAS196390:FAT196390 FKO196390:FKP196390 FUK196390:FUL196390 GEG196390:GEH196390 GOC196390:GOD196390 GXY196390:GXZ196390 HHU196390:HHV196390 HRQ196390:HRR196390 IBM196390:IBN196390 ILI196390:ILJ196390 IVE196390:IVF196390 JFA196390:JFB196390 JOW196390:JOX196390 JYS196390:JYT196390 KIO196390:KIP196390 KSK196390:KSL196390 LCG196390:LCH196390 LMC196390:LMD196390 LVY196390:LVZ196390 MFU196390:MFV196390 MPQ196390:MPR196390 MZM196390:MZN196390 NJI196390:NJJ196390 NTE196390:NTF196390 ODA196390:ODB196390 OMW196390:OMX196390 OWS196390:OWT196390 PGO196390:PGP196390 PQK196390:PQL196390 QAG196390:QAH196390 QKC196390:QKD196390 QTY196390:QTZ196390 RDU196390:RDV196390 RNQ196390:RNR196390 RXM196390:RXN196390 SHI196390:SHJ196390 SRE196390:SRF196390 TBA196390:TBB196390 TKW196390:TKX196390 TUS196390:TUT196390 UEO196390:UEP196390 UOK196390:UOL196390 UYG196390:UYH196390 VIC196390:VID196390 VRY196390:VRZ196390 WBU196390:WBV196390 WLQ196390:WLR196390 WVM196390:WVN196390 JA261926:JB261926 SW261926:SX261926 ACS261926:ACT261926 AMO261926:AMP261926 AWK261926:AWL261926 BGG261926:BGH261926 BQC261926:BQD261926 BZY261926:BZZ261926 CJU261926:CJV261926 CTQ261926:CTR261926 DDM261926:DDN261926 DNI261926:DNJ261926 DXE261926:DXF261926 EHA261926:EHB261926 EQW261926:EQX261926 FAS261926:FAT261926 FKO261926:FKP261926 FUK261926:FUL261926 GEG261926:GEH261926 GOC261926:GOD261926 GXY261926:GXZ261926 HHU261926:HHV261926 HRQ261926:HRR261926 IBM261926:IBN261926 ILI261926:ILJ261926 IVE261926:IVF261926 JFA261926:JFB261926 JOW261926:JOX261926 JYS261926:JYT261926 KIO261926:KIP261926 KSK261926:KSL261926 LCG261926:LCH261926 LMC261926:LMD261926 LVY261926:LVZ261926 MFU261926:MFV261926 MPQ261926:MPR261926 MZM261926:MZN261926 NJI261926:NJJ261926 NTE261926:NTF261926 ODA261926:ODB261926 OMW261926:OMX261926 OWS261926:OWT261926 PGO261926:PGP261926 PQK261926:PQL261926 QAG261926:QAH261926 QKC261926:QKD261926 QTY261926:QTZ261926 RDU261926:RDV261926 RNQ261926:RNR261926 RXM261926:RXN261926 SHI261926:SHJ261926 SRE261926:SRF261926 TBA261926:TBB261926 TKW261926:TKX261926 TUS261926:TUT261926 UEO261926:UEP261926 UOK261926:UOL261926 UYG261926:UYH261926 VIC261926:VID261926 VRY261926:VRZ261926 WBU261926:WBV261926 WLQ261926:WLR261926 WVM261926:WVN261926 JA327462:JB327462 SW327462:SX327462 ACS327462:ACT327462 AMO327462:AMP327462 AWK327462:AWL327462 BGG327462:BGH327462 BQC327462:BQD327462 BZY327462:BZZ327462 CJU327462:CJV327462 CTQ327462:CTR327462 DDM327462:DDN327462 DNI327462:DNJ327462 DXE327462:DXF327462 EHA327462:EHB327462 EQW327462:EQX327462 FAS327462:FAT327462 FKO327462:FKP327462 FUK327462:FUL327462 GEG327462:GEH327462 GOC327462:GOD327462 GXY327462:GXZ327462 HHU327462:HHV327462 HRQ327462:HRR327462 IBM327462:IBN327462 ILI327462:ILJ327462 IVE327462:IVF327462 JFA327462:JFB327462 JOW327462:JOX327462 JYS327462:JYT327462 KIO327462:KIP327462 KSK327462:KSL327462 LCG327462:LCH327462 LMC327462:LMD327462 LVY327462:LVZ327462 MFU327462:MFV327462 MPQ327462:MPR327462 MZM327462:MZN327462 NJI327462:NJJ327462 NTE327462:NTF327462 ODA327462:ODB327462 OMW327462:OMX327462 OWS327462:OWT327462 PGO327462:PGP327462 PQK327462:PQL327462 QAG327462:QAH327462 QKC327462:QKD327462 QTY327462:QTZ327462 RDU327462:RDV327462 RNQ327462:RNR327462 RXM327462:RXN327462 SHI327462:SHJ327462 SRE327462:SRF327462 TBA327462:TBB327462 TKW327462:TKX327462 TUS327462:TUT327462 UEO327462:UEP327462 UOK327462:UOL327462 UYG327462:UYH327462 VIC327462:VID327462 VRY327462:VRZ327462 WBU327462:WBV327462 WLQ327462:WLR327462 WVM327462:WVN327462 JA392998:JB392998 SW392998:SX392998 ACS392998:ACT392998 AMO392998:AMP392998 AWK392998:AWL392998 BGG392998:BGH392998 BQC392998:BQD392998 BZY392998:BZZ392998 CJU392998:CJV392998 CTQ392998:CTR392998 DDM392998:DDN392998 DNI392998:DNJ392998 DXE392998:DXF392998 EHA392998:EHB392998 EQW392998:EQX392998 FAS392998:FAT392998 FKO392998:FKP392998 FUK392998:FUL392998 GEG392998:GEH392998 GOC392998:GOD392998 GXY392998:GXZ392998 HHU392998:HHV392998 HRQ392998:HRR392998 IBM392998:IBN392998 ILI392998:ILJ392998 IVE392998:IVF392998 JFA392998:JFB392998 JOW392998:JOX392998 JYS392998:JYT392998 KIO392998:KIP392998 KSK392998:KSL392998 LCG392998:LCH392998 LMC392998:LMD392998 LVY392998:LVZ392998 MFU392998:MFV392998 MPQ392998:MPR392998 MZM392998:MZN392998 NJI392998:NJJ392998 NTE392998:NTF392998 ODA392998:ODB392998 OMW392998:OMX392998 OWS392998:OWT392998 PGO392998:PGP392998 PQK392998:PQL392998 QAG392998:QAH392998 QKC392998:QKD392998 QTY392998:QTZ392998 RDU392998:RDV392998 RNQ392998:RNR392998 RXM392998:RXN392998 SHI392998:SHJ392998 SRE392998:SRF392998 TBA392998:TBB392998 TKW392998:TKX392998 TUS392998:TUT392998 UEO392998:UEP392998 UOK392998:UOL392998 UYG392998:UYH392998 VIC392998:VID392998 VRY392998:VRZ392998 WBU392998:WBV392998 WLQ392998:WLR392998 WVM392998:WVN392998 JA458534:JB458534 SW458534:SX458534 ACS458534:ACT458534 AMO458534:AMP458534 AWK458534:AWL458534 BGG458534:BGH458534 BQC458534:BQD458534 BZY458534:BZZ458534 CJU458534:CJV458534 CTQ458534:CTR458534 DDM458534:DDN458534 DNI458534:DNJ458534 DXE458534:DXF458534 EHA458534:EHB458534 EQW458534:EQX458534 FAS458534:FAT458534 FKO458534:FKP458534 FUK458534:FUL458534 GEG458534:GEH458534 GOC458534:GOD458534 GXY458534:GXZ458534 HHU458534:HHV458534 HRQ458534:HRR458534 IBM458534:IBN458534 ILI458534:ILJ458534 IVE458534:IVF458534 JFA458534:JFB458534 JOW458534:JOX458534 JYS458534:JYT458534 KIO458534:KIP458534 KSK458534:KSL458534 LCG458534:LCH458534 LMC458534:LMD458534 LVY458534:LVZ458534 MFU458534:MFV458534 MPQ458534:MPR458534 MZM458534:MZN458534 NJI458534:NJJ458534 NTE458534:NTF458534 ODA458534:ODB458534 OMW458534:OMX458534 OWS458534:OWT458534 PGO458534:PGP458534 PQK458534:PQL458534 QAG458534:QAH458534 QKC458534:QKD458534 QTY458534:QTZ458534 RDU458534:RDV458534 RNQ458534:RNR458534 RXM458534:RXN458534 SHI458534:SHJ458534 SRE458534:SRF458534 TBA458534:TBB458534 TKW458534:TKX458534 TUS458534:TUT458534 UEO458534:UEP458534 UOK458534:UOL458534 UYG458534:UYH458534 VIC458534:VID458534 VRY458534:VRZ458534 WBU458534:WBV458534 WLQ458534:WLR458534 WVM458534:WVN458534 JA524070:JB524070 SW524070:SX524070 ACS524070:ACT524070 AMO524070:AMP524070 AWK524070:AWL524070 BGG524070:BGH524070 BQC524070:BQD524070 BZY524070:BZZ524070 CJU524070:CJV524070 CTQ524070:CTR524070 DDM524070:DDN524070 DNI524070:DNJ524070 DXE524070:DXF524070 EHA524070:EHB524070 EQW524070:EQX524070 FAS524070:FAT524070 FKO524070:FKP524070 FUK524070:FUL524070 GEG524070:GEH524070 GOC524070:GOD524070 GXY524070:GXZ524070 HHU524070:HHV524070 HRQ524070:HRR524070 IBM524070:IBN524070 ILI524070:ILJ524070 IVE524070:IVF524070 JFA524070:JFB524070 JOW524070:JOX524070 JYS524070:JYT524070 KIO524070:KIP524070 KSK524070:KSL524070 LCG524070:LCH524070 LMC524070:LMD524070 LVY524070:LVZ524070 MFU524070:MFV524070 MPQ524070:MPR524070 MZM524070:MZN524070 NJI524070:NJJ524070 NTE524070:NTF524070 ODA524070:ODB524070 OMW524070:OMX524070 OWS524070:OWT524070 PGO524070:PGP524070 PQK524070:PQL524070 QAG524070:QAH524070 QKC524070:QKD524070 QTY524070:QTZ524070 RDU524070:RDV524070 RNQ524070:RNR524070 RXM524070:RXN524070 SHI524070:SHJ524070 SRE524070:SRF524070 TBA524070:TBB524070 TKW524070:TKX524070 TUS524070:TUT524070 UEO524070:UEP524070 UOK524070:UOL524070 UYG524070:UYH524070 VIC524070:VID524070 VRY524070:VRZ524070 WBU524070:WBV524070 WLQ524070:WLR524070 WVM524070:WVN524070 JA589606:JB589606 SW589606:SX589606 ACS589606:ACT589606 AMO589606:AMP589606 AWK589606:AWL589606 BGG589606:BGH589606 BQC589606:BQD589606 BZY589606:BZZ589606 CJU589606:CJV589606 CTQ589606:CTR589606 DDM589606:DDN589606 DNI589606:DNJ589606 DXE589606:DXF589606 EHA589606:EHB589606 EQW589606:EQX589606 FAS589606:FAT589606 FKO589606:FKP589606 FUK589606:FUL589606 GEG589606:GEH589606 GOC589606:GOD589606 GXY589606:GXZ589606 HHU589606:HHV589606 HRQ589606:HRR589606 IBM589606:IBN589606 ILI589606:ILJ589606 IVE589606:IVF589606 JFA589606:JFB589606 JOW589606:JOX589606 JYS589606:JYT589606 KIO589606:KIP589606 KSK589606:KSL589606 LCG589606:LCH589606 LMC589606:LMD589606 LVY589606:LVZ589606 MFU589606:MFV589606 MPQ589606:MPR589606 MZM589606:MZN589606 NJI589606:NJJ589606 NTE589606:NTF589606 ODA589606:ODB589606 OMW589606:OMX589606 OWS589606:OWT589606 PGO589606:PGP589606 PQK589606:PQL589606 QAG589606:QAH589606 QKC589606:QKD589606 QTY589606:QTZ589606 RDU589606:RDV589606 RNQ589606:RNR589606 RXM589606:RXN589606 SHI589606:SHJ589606 SRE589606:SRF589606 TBA589606:TBB589606 TKW589606:TKX589606 TUS589606:TUT589606 UEO589606:UEP589606 UOK589606:UOL589606 UYG589606:UYH589606 VIC589606:VID589606 VRY589606:VRZ589606 WBU589606:WBV589606 WLQ589606:WLR589606 WVM589606:WVN589606 JA655142:JB655142 SW655142:SX655142 ACS655142:ACT655142 AMO655142:AMP655142 AWK655142:AWL655142 BGG655142:BGH655142 BQC655142:BQD655142 BZY655142:BZZ655142 CJU655142:CJV655142 CTQ655142:CTR655142 DDM655142:DDN655142 DNI655142:DNJ655142 DXE655142:DXF655142 EHA655142:EHB655142 EQW655142:EQX655142 FAS655142:FAT655142 FKO655142:FKP655142 FUK655142:FUL655142 GEG655142:GEH655142 GOC655142:GOD655142 GXY655142:GXZ655142 HHU655142:HHV655142 HRQ655142:HRR655142 IBM655142:IBN655142 ILI655142:ILJ655142 IVE655142:IVF655142 JFA655142:JFB655142 JOW655142:JOX655142 JYS655142:JYT655142 KIO655142:KIP655142 KSK655142:KSL655142 LCG655142:LCH655142 LMC655142:LMD655142 LVY655142:LVZ655142 MFU655142:MFV655142 MPQ655142:MPR655142 MZM655142:MZN655142 NJI655142:NJJ655142 NTE655142:NTF655142 ODA655142:ODB655142 OMW655142:OMX655142 OWS655142:OWT655142 PGO655142:PGP655142 PQK655142:PQL655142 QAG655142:QAH655142 QKC655142:QKD655142 QTY655142:QTZ655142 RDU655142:RDV655142 RNQ655142:RNR655142 RXM655142:RXN655142 SHI655142:SHJ655142 SRE655142:SRF655142 TBA655142:TBB655142 TKW655142:TKX655142 TUS655142:TUT655142 UEO655142:UEP655142 UOK655142:UOL655142 UYG655142:UYH655142 VIC655142:VID655142 VRY655142:VRZ655142 WBU655142:WBV655142 WLQ655142:WLR655142 WVM655142:WVN655142 JA720678:JB720678 SW720678:SX720678 ACS720678:ACT720678 AMO720678:AMP720678 AWK720678:AWL720678 BGG720678:BGH720678 BQC720678:BQD720678 BZY720678:BZZ720678 CJU720678:CJV720678 CTQ720678:CTR720678 DDM720678:DDN720678 DNI720678:DNJ720678 DXE720678:DXF720678 EHA720678:EHB720678 EQW720678:EQX720678 FAS720678:FAT720678 FKO720678:FKP720678 FUK720678:FUL720678 GEG720678:GEH720678 GOC720678:GOD720678 GXY720678:GXZ720678 HHU720678:HHV720678 HRQ720678:HRR720678 IBM720678:IBN720678 ILI720678:ILJ720678 IVE720678:IVF720678 JFA720678:JFB720678 JOW720678:JOX720678 JYS720678:JYT720678 KIO720678:KIP720678 KSK720678:KSL720678 LCG720678:LCH720678 LMC720678:LMD720678 LVY720678:LVZ720678 MFU720678:MFV720678 MPQ720678:MPR720678 MZM720678:MZN720678 NJI720678:NJJ720678 NTE720678:NTF720678 ODA720678:ODB720678 OMW720678:OMX720678 OWS720678:OWT720678 PGO720678:PGP720678 PQK720678:PQL720678 QAG720678:QAH720678 QKC720678:QKD720678 QTY720678:QTZ720678 RDU720678:RDV720678 RNQ720678:RNR720678 RXM720678:RXN720678 SHI720678:SHJ720678 SRE720678:SRF720678 TBA720678:TBB720678 TKW720678:TKX720678 TUS720678:TUT720678 UEO720678:UEP720678 UOK720678:UOL720678 UYG720678:UYH720678 VIC720678:VID720678 VRY720678:VRZ720678 WBU720678:WBV720678 WLQ720678:WLR720678 WVM720678:WVN720678 JA786214:JB786214 SW786214:SX786214 ACS786214:ACT786214 AMO786214:AMP786214 AWK786214:AWL786214 BGG786214:BGH786214 BQC786214:BQD786214 BZY786214:BZZ786214 CJU786214:CJV786214 CTQ786214:CTR786214 DDM786214:DDN786214 DNI786214:DNJ786214 DXE786214:DXF786214 EHA786214:EHB786214 EQW786214:EQX786214 FAS786214:FAT786214 FKO786214:FKP786214 FUK786214:FUL786214 GEG786214:GEH786214 GOC786214:GOD786214 GXY786214:GXZ786214 HHU786214:HHV786214 HRQ786214:HRR786214 IBM786214:IBN786214 ILI786214:ILJ786214 IVE786214:IVF786214 JFA786214:JFB786214 JOW786214:JOX786214 JYS786214:JYT786214 KIO786214:KIP786214 KSK786214:KSL786214 LCG786214:LCH786214 LMC786214:LMD786214 LVY786214:LVZ786214 MFU786214:MFV786214 MPQ786214:MPR786214 MZM786214:MZN786214 NJI786214:NJJ786214 NTE786214:NTF786214 ODA786214:ODB786214 OMW786214:OMX786214 OWS786214:OWT786214 PGO786214:PGP786214 PQK786214:PQL786214 QAG786214:QAH786214 QKC786214:QKD786214 QTY786214:QTZ786214 RDU786214:RDV786214 RNQ786214:RNR786214 RXM786214:RXN786214 SHI786214:SHJ786214 SRE786214:SRF786214 TBA786214:TBB786214 TKW786214:TKX786214 TUS786214:TUT786214 UEO786214:UEP786214 UOK786214:UOL786214 UYG786214:UYH786214 VIC786214:VID786214 VRY786214:VRZ786214 WBU786214:WBV786214 WLQ786214:WLR786214 WVM786214:WVN786214 JA851750:JB851750 SW851750:SX851750 ACS851750:ACT851750 AMO851750:AMP851750 AWK851750:AWL851750 BGG851750:BGH851750 BQC851750:BQD851750 BZY851750:BZZ851750 CJU851750:CJV851750 CTQ851750:CTR851750 DDM851750:DDN851750 DNI851750:DNJ851750 DXE851750:DXF851750 EHA851750:EHB851750 EQW851750:EQX851750 FAS851750:FAT851750 FKO851750:FKP851750 FUK851750:FUL851750 GEG851750:GEH851750 GOC851750:GOD851750 GXY851750:GXZ851750 HHU851750:HHV851750 HRQ851750:HRR851750 IBM851750:IBN851750 ILI851750:ILJ851750 IVE851750:IVF851750 JFA851750:JFB851750 JOW851750:JOX851750 JYS851750:JYT851750 KIO851750:KIP851750 KSK851750:KSL851750 LCG851750:LCH851750 LMC851750:LMD851750 LVY851750:LVZ851750 MFU851750:MFV851750 MPQ851750:MPR851750 MZM851750:MZN851750 NJI851750:NJJ851750 NTE851750:NTF851750 ODA851750:ODB851750 OMW851750:OMX851750 OWS851750:OWT851750 PGO851750:PGP851750 PQK851750:PQL851750 QAG851750:QAH851750 QKC851750:QKD851750 QTY851750:QTZ851750 RDU851750:RDV851750 RNQ851750:RNR851750 RXM851750:RXN851750 SHI851750:SHJ851750 SRE851750:SRF851750 TBA851750:TBB851750 TKW851750:TKX851750 TUS851750:TUT851750 UEO851750:UEP851750 UOK851750:UOL851750 UYG851750:UYH851750 VIC851750:VID851750 VRY851750:VRZ851750 WBU851750:WBV851750 WLQ851750:WLR851750 WVM851750:WVN851750 JA917286:JB917286 SW917286:SX917286 ACS917286:ACT917286 AMO917286:AMP917286 AWK917286:AWL917286 BGG917286:BGH917286 BQC917286:BQD917286 BZY917286:BZZ917286 CJU917286:CJV917286 CTQ917286:CTR917286 DDM917286:DDN917286 DNI917286:DNJ917286 DXE917286:DXF917286 EHA917286:EHB917286 EQW917286:EQX917286 FAS917286:FAT917286 FKO917286:FKP917286 FUK917286:FUL917286 GEG917286:GEH917286 GOC917286:GOD917286 GXY917286:GXZ917286 HHU917286:HHV917286 HRQ917286:HRR917286 IBM917286:IBN917286 ILI917286:ILJ917286 IVE917286:IVF917286 JFA917286:JFB917286 JOW917286:JOX917286 JYS917286:JYT917286 KIO917286:KIP917286 KSK917286:KSL917286 LCG917286:LCH917286 LMC917286:LMD917286 LVY917286:LVZ917286 MFU917286:MFV917286 MPQ917286:MPR917286 MZM917286:MZN917286 NJI917286:NJJ917286 NTE917286:NTF917286 ODA917286:ODB917286 OMW917286:OMX917286 OWS917286:OWT917286 PGO917286:PGP917286 PQK917286:PQL917286 QAG917286:QAH917286 QKC917286:QKD917286 QTY917286:QTZ917286 RDU917286:RDV917286 RNQ917286:RNR917286 RXM917286:RXN917286 SHI917286:SHJ917286 SRE917286:SRF917286 TBA917286:TBB917286 TKW917286:TKX917286 TUS917286:TUT917286 UEO917286:UEP917286 UOK917286:UOL917286 UYG917286:UYH917286 VIC917286:VID917286 VRY917286:VRZ917286 WBU917286:WBV917286 WLQ917286:WLR917286 WVM917286:WVN917286 JA982822:JB982822 SW982822:SX982822 ACS982822:ACT982822 AMO982822:AMP982822 AWK982822:AWL982822 BGG982822:BGH982822 BQC982822:BQD982822 BZY982822:BZZ982822 CJU982822:CJV982822 CTQ982822:CTR982822 DDM982822:DDN982822 DNI982822:DNJ982822 DXE982822:DXF982822 EHA982822:EHB982822 EQW982822:EQX982822 FAS982822:FAT982822 FKO982822:FKP982822 FUK982822:FUL982822 GEG982822:GEH982822 GOC982822:GOD982822 GXY982822:GXZ982822 HHU982822:HHV982822 HRQ982822:HRR982822 IBM982822:IBN982822 ILI982822:ILJ982822 IVE982822:IVF982822 JFA982822:JFB982822 JOW982822:JOX982822 JYS982822:JYT982822 KIO982822:KIP982822 KSK982822:KSL982822 LCG982822:LCH982822 LMC982822:LMD982822 LVY982822:LVZ982822 MFU982822:MFV982822 MPQ982822:MPR982822 MZM982822:MZN982822 NJI982822:NJJ982822 NTE982822:NTF982822 ODA982822:ODB982822 OMW982822:OMX982822 OWS982822:OWT982822 PGO982822:PGP982822 PQK982822:PQL982822 QAG982822:QAH982822 QKC982822:QKD982822 QTY982822:QTZ982822 RDU982822:RDV982822 RNQ982822:RNR982822 RXM982822:RXN982822 SHI982822:SHJ982822 SRE982822:SRF982822 TBA982822:TBB982822 TKW982822:TKX982822 TUS982822:TUT982822 UEO982822:UEP982822 UOK982822:UOL982822 UYG982822:UYH982822 VIC982822:VID982822 VRY982822:VRZ982822 WBU982822:WBV982822 WLQ982822:WLR982822 WVM982822:WVN982822" xr:uid="{00000000-0002-0000-0200-000006000000}">
      <formula1>999999999999</formula1>
    </dataValidation>
    <dataValidation type="whole" operator="greaterThanOrEqual" allowBlank="1" showInputMessage="1" showErrorMessage="1" errorTitle="Pogrešan unos" error="Mogu se unijeti samo cjelobrojne pozitivne vrijednosti." sqref="JA65319:JB65353 SW65319:SX65353 ACS65319:ACT65353 AMO65319:AMP65353 AWK65319:AWL65353 BGG65319:BGH65353 BQC65319:BQD65353 BZY65319:BZZ65353 CJU65319:CJV65353 CTQ65319:CTR65353 DDM65319:DDN65353 DNI65319:DNJ65353 DXE65319:DXF65353 EHA65319:EHB65353 EQW65319:EQX65353 FAS65319:FAT65353 FKO65319:FKP65353 FUK65319:FUL65353 GEG65319:GEH65353 GOC65319:GOD65353 GXY65319:GXZ65353 HHU65319:HHV65353 HRQ65319:HRR65353 IBM65319:IBN65353 ILI65319:ILJ65353 IVE65319:IVF65353 JFA65319:JFB65353 JOW65319:JOX65353 JYS65319:JYT65353 KIO65319:KIP65353 KSK65319:KSL65353 LCG65319:LCH65353 LMC65319:LMD65353 LVY65319:LVZ65353 MFU65319:MFV65353 MPQ65319:MPR65353 MZM65319:MZN65353 NJI65319:NJJ65353 NTE65319:NTF65353 ODA65319:ODB65353 OMW65319:OMX65353 OWS65319:OWT65353 PGO65319:PGP65353 PQK65319:PQL65353 QAG65319:QAH65353 QKC65319:QKD65353 QTY65319:QTZ65353 RDU65319:RDV65353 RNQ65319:RNR65353 RXM65319:RXN65353 SHI65319:SHJ65353 SRE65319:SRF65353 TBA65319:TBB65353 TKW65319:TKX65353 TUS65319:TUT65353 UEO65319:UEP65353 UOK65319:UOL65353 UYG65319:UYH65353 VIC65319:VID65353 VRY65319:VRZ65353 WBU65319:WBV65353 WLQ65319:WLR65353 WVM65319:WVN65353 JA130855:JB130889 SW130855:SX130889 ACS130855:ACT130889 AMO130855:AMP130889 AWK130855:AWL130889 BGG130855:BGH130889 BQC130855:BQD130889 BZY130855:BZZ130889 CJU130855:CJV130889 CTQ130855:CTR130889 DDM130855:DDN130889 DNI130855:DNJ130889 DXE130855:DXF130889 EHA130855:EHB130889 EQW130855:EQX130889 FAS130855:FAT130889 FKO130855:FKP130889 FUK130855:FUL130889 GEG130855:GEH130889 GOC130855:GOD130889 GXY130855:GXZ130889 HHU130855:HHV130889 HRQ130855:HRR130889 IBM130855:IBN130889 ILI130855:ILJ130889 IVE130855:IVF130889 JFA130855:JFB130889 JOW130855:JOX130889 JYS130855:JYT130889 KIO130855:KIP130889 KSK130855:KSL130889 LCG130855:LCH130889 LMC130855:LMD130889 LVY130855:LVZ130889 MFU130855:MFV130889 MPQ130855:MPR130889 MZM130855:MZN130889 NJI130855:NJJ130889 NTE130855:NTF130889 ODA130855:ODB130889 OMW130855:OMX130889 OWS130855:OWT130889 PGO130855:PGP130889 PQK130855:PQL130889 QAG130855:QAH130889 QKC130855:QKD130889 QTY130855:QTZ130889 RDU130855:RDV130889 RNQ130855:RNR130889 RXM130855:RXN130889 SHI130855:SHJ130889 SRE130855:SRF130889 TBA130855:TBB130889 TKW130855:TKX130889 TUS130855:TUT130889 UEO130855:UEP130889 UOK130855:UOL130889 UYG130855:UYH130889 VIC130855:VID130889 VRY130855:VRZ130889 WBU130855:WBV130889 WLQ130855:WLR130889 WVM130855:WVN130889 JA196391:JB196425 SW196391:SX196425 ACS196391:ACT196425 AMO196391:AMP196425 AWK196391:AWL196425 BGG196391:BGH196425 BQC196391:BQD196425 BZY196391:BZZ196425 CJU196391:CJV196425 CTQ196391:CTR196425 DDM196391:DDN196425 DNI196391:DNJ196425 DXE196391:DXF196425 EHA196391:EHB196425 EQW196391:EQX196425 FAS196391:FAT196425 FKO196391:FKP196425 FUK196391:FUL196425 GEG196391:GEH196425 GOC196391:GOD196425 GXY196391:GXZ196425 HHU196391:HHV196425 HRQ196391:HRR196425 IBM196391:IBN196425 ILI196391:ILJ196425 IVE196391:IVF196425 JFA196391:JFB196425 JOW196391:JOX196425 JYS196391:JYT196425 KIO196391:KIP196425 KSK196391:KSL196425 LCG196391:LCH196425 LMC196391:LMD196425 LVY196391:LVZ196425 MFU196391:MFV196425 MPQ196391:MPR196425 MZM196391:MZN196425 NJI196391:NJJ196425 NTE196391:NTF196425 ODA196391:ODB196425 OMW196391:OMX196425 OWS196391:OWT196425 PGO196391:PGP196425 PQK196391:PQL196425 QAG196391:QAH196425 QKC196391:QKD196425 QTY196391:QTZ196425 RDU196391:RDV196425 RNQ196391:RNR196425 RXM196391:RXN196425 SHI196391:SHJ196425 SRE196391:SRF196425 TBA196391:TBB196425 TKW196391:TKX196425 TUS196391:TUT196425 UEO196391:UEP196425 UOK196391:UOL196425 UYG196391:UYH196425 VIC196391:VID196425 VRY196391:VRZ196425 WBU196391:WBV196425 WLQ196391:WLR196425 WVM196391:WVN196425 JA261927:JB261961 SW261927:SX261961 ACS261927:ACT261961 AMO261927:AMP261961 AWK261927:AWL261961 BGG261927:BGH261961 BQC261927:BQD261961 BZY261927:BZZ261961 CJU261927:CJV261961 CTQ261927:CTR261961 DDM261927:DDN261961 DNI261927:DNJ261961 DXE261927:DXF261961 EHA261927:EHB261961 EQW261927:EQX261961 FAS261927:FAT261961 FKO261927:FKP261961 FUK261927:FUL261961 GEG261927:GEH261961 GOC261927:GOD261961 GXY261927:GXZ261961 HHU261927:HHV261961 HRQ261927:HRR261961 IBM261927:IBN261961 ILI261927:ILJ261961 IVE261927:IVF261961 JFA261927:JFB261961 JOW261927:JOX261961 JYS261927:JYT261961 KIO261927:KIP261961 KSK261927:KSL261961 LCG261927:LCH261961 LMC261927:LMD261961 LVY261927:LVZ261961 MFU261927:MFV261961 MPQ261927:MPR261961 MZM261927:MZN261961 NJI261927:NJJ261961 NTE261927:NTF261961 ODA261927:ODB261961 OMW261927:OMX261961 OWS261927:OWT261961 PGO261927:PGP261961 PQK261927:PQL261961 QAG261927:QAH261961 QKC261927:QKD261961 QTY261927:QTZ261961 RDU261927:RDV261961 RNQ261927:RNR261961 RXM261927:RXN261961 SHI261927:SHJ261961 SRE261927:SRF261961 TBA261927:TBB261961 TKW261927:TKX261961 TUS261927:TUT261961 UEO261927:UEP261961 UOK261927:UOL261961 UYG261927:UYH261961 VIC261927:VID261961 VRY261927:VRZ261961 WBU261927:WBV261961 WLQ261927:WLR261961 WVM261927:WVN261961 JA327463:JB327497 SW327463:SX327497 ACS327463:ACT327497 AMO327463:AMP327497 AWK327463:AWL327497 BGG327463:BGH327497 BQC327463:BQD327497 BZY327463:BZZ327497 CJU327463:CJV327497 CTQ327463:CTR327497 DDM327463:DDN327497 DNI327463:DNJ327497 DXE327463:DXF327497 EHA327463:EHB327497 EQW327463:EQX327497 FAS327463:FAT327497 FKO327463:FKP327497 FUK327463:FUL327497 GEG327463:GEH327497 GOC327463:GOD327497 GXY327463:GXZ327497 HHU327463:HHV327497 HRQ327463:HRR327497 IBM327463:IBN327497 ILI327463:ILJ327497 IVE327463:IVF327497 JFA327463:JFB327497 JOW327463:JOX327497 JYS327463:JYT327497 KIO327463:KIP327497 KSK327463:KSL327497 LCG327463:LCH327497 LMC327463:LMD327497 LVY327463:LVZ327497 MFU327463:MFV327497 MPQ327463:MPR327497 MZM327463:MZN327497 NJI327463:NJJ327497 NTE327463:NTF327497 ODA327463:ODB327497 OMW327463:OMX327497 OWS327463:OWT327497 PGO327463:PGP327497 PQK327463:PQL327497 QAG327463:QAH327497 QKC327463:QKD327497 QTY327463:QTZ327497 RDU327463:RDV327497 RNQ327463:RNR327497 RXM327463:RXN327497 SHI327463:SHJ327497 SRE327463:SRF327497 TBA327463:TBB327497 TKW327463:TKX327497 TUS327463:TUT327497 UEO327463:UEP327497 UOK327463:UOL327497 UYG327463:UYH327497 VIC327463:VID327497 VRY327463:VRZ327497 WBU327463:WBV327497 WLQ327463:WLR327497 WVM327463:WVN327497 JA392999:JB393033 SW392999:SX393033 ACS392999:ACT393033 AMO392999:AMP393033 AWK392999:AWL393033 BGG392999:BGH393033 BQC392999:BQD393033 BZY392999:BZZ393033 CJU392999:CJV393033 CTQ392999:CTR393033 DDM392999:DDN393033 DNI392999:DNJ393033 DXE392999:DXF393033 EHA392999:EHB393033 EQW392999:EQX393033 FAS392999:FAT393033 FKO392999:FKP393033 FUK392999:FUL393033 GEG392999:GEH393033 GOC392999:GOD393033 GXY392999:GXZ393033 HHU392999:HHV393033 HRQ392999:HRR393033 IBM392999:IBN393033 ILI392999:ILJ393033 IVE392999:IVF393033 JFA392999:JFB393033 JOW392999:JOX393033 JYS392999:JYT393033 KIO392999:KIP393033 KSK392999:KSL393033 LCG392999:LCH393033 LMC392999:LMD393033 LVY392999:LVZ393033 MFU392999:MFV393033 MPQ392999:MPR393033 MZM392999:MZN393033 NJI392999:NJJ393033 NTE392999:NTF393033 ODA392999:ODB393033 OMW392999:OMX393033 OWS392999:OWT393033 PGO392999:PGP393033 PQK392999:PQL393033 QAG392999:QAH393033 QKC392999:QKD393033 QTY392999:QTZ393033 RDU392999:RDV393033 RNQ392999:RNR393033 RXM392999:RXN393033 SHI392999:SHJ393033 SRE392999:SRF393033 TBA392999:TBB393033 TKW392999:TKX393033 TUS392999:TUT393033 UEO392999:UEP393033 UOK392999:UOL393033 UYG392999:UYH393033 VIC392999:VID393033 VRY392999:VRZ393033 WBU392999:WBV393033 WLQ392999:WLR393033 WVM392999:WVN393033 JA458535:JB458569 SW458535:SX458569 ACS458535:ACT458569 AMO458535:AMP458569 AWK458535:AWL458569 BGG458535:BGH458569 BQC458535:BQD458569 BZY458535:BZZ458569 CJU458535:CJV458569 CTQ458535:CTR458569 DDM458535:DDN458569 DNI458535:DNJ458569 DXE458535:DXF458569 EHA458535:EHB458569 EQW458535:EQX458569 FAS458535:FAT458569 FKO458535:FKP458569 FUK458535:FUL458569 GEG458535:GEH458569 GOC458535:GOD458569 GXY458535:GXZ458569 HHU458535:HHV458569 HRQ458535:HRR458569 IBM458535:IBN458569 ILI458535:ILJ458569 IVE458535:IVF458569 JFA458535:JFB458569 JOW458535:JOX458569 JYS458535:JYT458569 KIO458535:KIP458569 KSK458535:KSL458569 LCG458535:LCH458569 LMC458535:LMD458569 LVY458535:LVZ458569 MFU458535:MFV458569 MPQ458535:MPR458569 MZM458535:MZN458569 NJI458535:NJJ458569 NTE458535:NTF458569 ODA458535:ODB458569 OMW458535:OMX458569 OWS458535:OWT458569 PGO458535:PGP458569 PQK458535:PQL458569 QAG458535:QAH458569 QKC458535:QKD458569 QTY458535:QTZ458569 RDU458535:RDV458569 RNQ458535:RNR458569 RXM458535:RXN458569 SHI458535:SHJ458569 SRE458535:SRF458569 TBA458535:TBB458569 TKW458535:TKX458569 TUS458535:TUT458569 UEO458535:UEP458569 UOK458535:UOL458569 UYG458535:UYH458569 VIC458535:VID458569 VRY458535:VRZ458569 WBU458535:WBV458569 WLQ458535:WLR458569 WVM458535:WVN458569 JA524071:JB524105 SW524071:SX524105 ACS524071:ACT524105 AMO524071:AMP524105 AWK524071:AWL524105 BGG524071:BGH524105 BQC524071:BQD524105 BZY524071:BZZ524105 CJU524071:CJV524105 CTQ524071:CTR524105 DDM524071:DDN524105 DNI524071:DNJ524105 DXE524071:DXF524105 EHA524071:EHB524105 EQW524071:EQX524105 FAS524071:FAT524105 FKO524071:FKP524105 FUK524071:FUL524105 GEG524071:GEH524105 GOC524071:GOD524105 GXY524071:GXZ524105 HHU524071:HHV524105 HRQ524071:HRR524105 IBM524071:IBN524105 ILI524071:ILJ524105 IVE524071:IVF524105 JFA524071:JFB524105 JOW524071:JOX524105 JYS524071:JYT524105 KIO524071:KIP524105 KSK524071:KSL524105 LCG524071:LCH524105 LMC524071:LMD524105 LVY524071:LVZ524105 MFU524071:MFV524105 MPQ524071:MPR524105 MZM524071:MZN524105 NJI524071:NJJ524105 NTE524071:NTF524105 ODA524071:ODB524105 OMW524071:OMX524105 OWS524071:OWT524105 PGO524071:PGP524105 PQK524071:PQL524105 QAG524071:QAH524105 QKC524071:QKD524105 QTY524071:QTZ524105 RDU524071:RDV524105 RNQ524071:RNR524105 RXM524071:RXN524105 SHI524071:SHJ524105 SRE524071:SRF524105 TBA524071:TBB524105 TKW524071:TKX524105 TUS524071:TUT524105 UEO524071:UEP524105 UOK524071:UOL524105 UYG524071:UYH524105 VIC524071:VID524105 VRY524071:VRZ524105 WBU524071:WBV524105 WLQ524071:WLR524105 WVM524071:WVN524105 JA589607:JB589641 SW589607:SX589641 ACS589607:ACT589641 AMO589607:AMP589641 AWK589607:AWL589641 BGG589607:BGH589641 BQC589607:BQD589641 BZY589607:BZZ589641 CJU589607:CJV589641 CTQ589607:CTR589641 DDM589607:DDN589641 DNI589607:DNJ589641 DXE589607:DXF589641 EHA589607:EHB589641 EQW589607:EQX589641 FAS589607:FAT589641 FKO589607:FKP589641 FUK589607:FUL589641 GEG589607:GEH589641 GOC589607:GOD589641 GXY589607:GXZ589641 HHU589607:HHV589641 HRQ589607:HRR589641 IBM589607:IBN589641 ILI589607:ILJ589641 IVE589607:IVF589641 JFA589607:JFB589641 JOW589607:JOX589641 JYS589607:JYT589641 KIO589607:KIP589641 KSK589607:KSL589641 LCG589607:LCH589641 LMC589607:LMD589641 LVY589607:LVZ589641 MFU589607:MFV589641 MPQ589607:MPR589641 MZM589607:MZN589641 NJI589607:NJJ589641 NTE589607:NTF589641 ODA589607:ODB589641 OMW589607:OMX589641 OWS589607:OWT589641 PGO589607:PGP589641 PQK589607:PQL589641 QAG589607:QAH589641 QKC589607:QKD589641 QTY589607:QTZ589641 RDU589607:RDV589641 RNQ589607:RNR589641 RXM589607:RXN589641 SHI589607:SHJ589641 SRE589607:SRF589641 TBA589607:TBB589641 TKW589607:TKX589641 TUS589607:TUT589641 UEO589607:UEP589641 UOK589607:UOL589641 UYG589607:UYH589641 VIC589607:VID589641 VRY589607:VRZ589641 WBU589607:WBV589641 WLQ589607:WLR589641 WVM589607:WVN589641 JA655143:JB655177 SW655143:SX655177 ACS655143:ACT655177 AMO655143:AMP655177 AWK655143:AWL655177 BGG655143:BGH655177 BQC655143:BQD655177 BZY655143:BZZ655177 CJU655143:CJV655177 CTQ655143:CTR655177 DDM655143:DDN655177 DNI655143:DNJ655177 DXE655143:DXF655177 EHA655143:EHB655177 EQW655143:EQX655177 FAS655143:FAT655177 FKO655143:FKP655177 FUK655143:FUL655177 GEG655143:GEH655177 GOC655143:GOD655177 GXY655143:GXZ655177 HHU655143:HHV655177 HRQ655143:HRR655177 IBM655143:IBN655177 ILI655143:ILJ655177 IVE655143:IVF655177 JFA655143:JFB655177 JOW655143:JOX655177 JYS655143:JYT655177 KIO655143:KIP655177 KSK655143:KSL655177 LCG655143:LCH655177 LMC655143:LMD655177 LVY655143:LVZ655177 MFU655143:MFV655177 MPQ655143:MPR655177 MZM655143:MZN655177 NJI655143:NJJ655177 NTE655143:NTF655177 ODA655143:ODB655177 OMW655143:OMX655177 OWS655143:OWT655177 PGO655143:PGP655177 PQK655143:PQL655177 QAG655143:QAH655177 QKC655143:QKD655177 QTY655143:QTZ655177 RDU655143:RDV655177 RNQ655143:RNR655177 RXM655143:RXN655177 SHI655143:SHJ655177 SRE655143:SRF655177 TBA655143:TBB655177 TKW655143:TKX655177 TUS655143:TUT655177 UEO655143:UEP655177 UOK655143:UOL655177 UYG655143:UYH655177 VIC655143:VID655177 VRY655143:VRZ655177 WBU655143:WBV655177 WLQ655143:WLR655177 WVM655143:WVN655177 JA720679:JB720713 SW720679:SX720713 ACS720679:ACT720713 AMO720679:AMP720713 AWK720679:AWL720713 BGG720679:BGH720713 BQC720679:BQD720713 BZY720679:BZZ720713 CJU720679:CJV720713 CTQ720679:CTR720713 DDM720679:DDN720713 DNI720679:DNJ720713 DXE720679:DXF720713 EHA720679:EHB720713 EQW720679:EQX720713 FAS720679:FAT720713 FKO720679:FKP720713 FUK720679:FUL720713 GEG720679:GEH720713 GOC720679:GOD720713 GXY720679:GXZ720713 HHU720679:HHV720713 HRQ720679:HRR720713 IBM720679:IBN720713 ILI720679:ILJ720713 IVE720679:IVF720713 JFA720679:JFB720713 JOW720679:JOX720713 JYS720679:JYT720713 KIO720679:KIP720713 KSK720679:KSL720713 LCG720679:LCH720713 LMC720679:LMD720713 LVY720679:LVZ720713 MFU720679:MFV720713 MPQ720679:MPR720713 MZM720679:MZN720713 NJI720679:NJJ720713 NTE720679:NTF720713 ODA720679:ODB720713 OMW720679:OMX720713 OWS720679:OWT720713 PGO720679:PGP720713 PQK720679:PQL720713 QAG720679:QAH720713 QKC720679:QKD720713 QTY720679:QTZ720713 RDU720679:RDV720713 RNQ720679:RNR720713 RXM720679:RXN720713 SHI720679:SHJ720713 SRE720679:SRF720713 TBA720679:TBB720713 TKW720679:TKX720713 TUS720679:TUT720713 UEO720679:UEP720713 UOK720679:UOL720713 UYG720679:UYH720713 VIC720679:VID720713 VRY720679:VRZ720713 WBU720679:WBV720713 WLQ720679:WLR720713 WVM720679:WVN720713 JA786215:JB786249 SW786215:SX786249 ACS786215:ACT786249 AMO786215:AMP786249 AWK786215:AWL786249 BGG786215:BGH786249 BQC786215:BQD786249 BZY786215:BZZ786249 CJU786215:CJV786249 CTQ786215:CTR786249 DDM786215:DDN786249 DNI786215:DNJ786249 DXE786215:DXF786249 EHA786215:EHB786249 EQW786215:EQX786249 FAS786215:FAT786249 FKO786215:FKP786249 FUK786215:FUL786249 GEG786215:GEH786249 GOC786215:GOD786249 GXY786215:GXZ786249 HHU786215:HHV786249 HRQ786215:HRR786249 IBM786215:IBN786249 ILI786215:ILJ786249 IVE786215:IVF786249 JFA786215:JFB786249 JOW786215:JOX786249 JYS786215:JYT786249 KIO786215:KIP786249 KSK786215:KSL786249 LCG786215:LCH786249 LMC786215:LMD786249 LVY786215:LVZ786249 MFU786215:MFV786249 MPQ786215:MPR786249 MZM786215:MZN786249 NJI786215:NJJ786249 NTE786215:NTF786249 ODA786215:ODB786249 OMW786215:OMX786249 OWS786215:OWT786249 PGO786215:PGP786249 PQK786215:PQL786249 QAG786215:QAH786249 QKC786215:QKD786249 QTY786215:QTZ786249 RDU786215:RDV786249 RNQ786215:RNR786249 RXM786215:RXN786249 SHI786215:SHJ786249 SRE786215:SRF786249 TBA786215:TBB786249 TKW786215:TKX786249 TUS786215:TUT786249 UEO786215:UEP786249 UOK786215:UOL786249 UYG786215:UYH786249 VIC786215:VID786249 VRY786215:VRZ786249 WBU786215:WBV786249 WLQ786215:WLR786249 WVM786215:WVN786249 JA851751:JB851785 SW851751:SX851785 ACS851751:ACT851785 AMO851751:AMP851785 AWK851751:AWL851785 BGG851751:BGH851785 BQC851751:BQD851785 BZY851751:BZZ851785 CJU851751:CJV851785 CTQ851751:CTR851785 DDM851751:DDN851785 DNI851751:DNJ851785 DXE851751:DXF851785 EHA851751:EHB851785 EQW851751:EQX851785 FAS851751:FAT851785 FKO851751:FKP851785 FUK851751:FUL851785 GEG851751:GEH851785 GOC851751:GOD851785 GXY851751:GXZ851785 HHU851751:HHV851785 HRQ851751:HRR851785 IBM851751:IBN851785 ILI851751:ILJ851785 IVE851751:IVF851785 JFA851751:JFB851785 JOW851751:JOX851785 JYS851751:JYT851785 KIO851751:KIP851785 KSK851751:KSL851785 LCG851751:LCH851785 LMC851751:LMD851785 LVY851751:LVZ851785 MFU851751:MFV851785 MPQ851751:MPR851785 MZM851751:MZN851785 NJI851751:NJJ851785 NTE851751:NTF851785 ODA851751:ODB851785 OMW851751:OMX851785 OWS851751:OWT851785 PGO851751:PGP851785 PQK851751:PQL851785 QAG851751:QAH851785 QKC851751:QKD851785 QTY851751:QTZ851785 RDU851751:RDV851785 RNQ851751:RNR851785 RXM851751:RXN851785 SHI851751:SHJ851785 SRE851751:SRF851785 TBA851751:TBB851785 TKW851751:TKX851785 TUS851751:TUT851785 UEO851751:UEP851785 UOK851751:UOL851785 UYG851751:UYH851785 VIC851751:VID851785 VRY851751:VRZ851785 WBU851751:WBV851785 WLQ851751:WLR851785 WVM851751:WVN851785 JA917287:JB917321 SW917287:SX917321 ACS917287:ACT917321 AMO917287:AMP917321 AWK917287:AWL917321 BGG917287:BGH917321 BQC917287:BQD917321 BZY917287:BZZ917321 CJU917287:CJV917321 CTQ917287:CTR917321 DDM917287:DDN917321 DNI917287:DNJ917321 DXE917287:DXF917321 EHA917287:EHB917321 EQW917287:EQX917321 FAS917287:FAT917321 FKO917287:FKP917321 FUK917287:FUL917321 GEG917287:GEH917321 GOC917287:GOD917321 GXY917287:GXZ917321 HHU917287:HHV917321 HRQ917287:HRR917321 IBM917287:IBN917321 ILI917287:ILJ917321 IVE917287:IVF917321 JFA917287:JFB917321 JOW917287:JOX917321 JYS917287:JYT917321 KIO917287:KIP917321 KSK917287:KSL917321 LCG917287:LCH917321 LMC917287:LMD917321 LVY917287:LVZ917321 MFU917287:MFV917321 MPQ917287:MPR917321 MZM917287:MZN917321 NJI917287:NJJ917321 NTE917287:NTF917321 ODA917287:ODB917321 OMW917287:OMX917321 OWS917287:OWT917321 PGO917287:PGP917321 PQK917287:PQL917321 QAG917287:QAH917321 QKC917287:QKD917321 QTY917287:QTZ917321 RDU917287:RDV917321 RNQ917287:RNR917321 RXM917287:RXN917321 SHI917287:SHJ917321 SRE917287:SRF917321 TBA917287:TBB917321 TKW917287:TKX917321 TUS917287:TUT917321 UEO917287:UEP917321 UOK917287:UOL917321 UYG917287:UYH917321 VIC917287:VID917321 VRY917287:VRZ917321 WBU917287:WBV917321 WLQ917287:WLR917321 WVM917287:WVN917321 JA982823:JB982857 SW982823:SX982857 ACS982823:ACT982857 AMO982823:AMP982857 AWK982823:AWL982857 BGG982823:BGH982857 BQC982823:BQD982857 BZY982823:BZZ982857 CJU982823:CJV982857 CTQ982823:CTR982857 DDM982823:DDN982857 DNI982823:DNJ982857 DXE982823:DXF982857 EHA982823:EHB982857 EQW982823:EQX982857 FAS982823:FAT982857 FKO982823:FKP982857 FUK982823:FUL982857 GEG982823:GEH982857 GOC982823:GOD982857 GXY982823:GXZ982857 HHU982823:HHV982857 HRQ982823:HRR982857 IBM982823:IBN982857 ILI982823:ILJ982857 IVE982823:IVF982857 JFA982823:JFB982857 JOW982823:JOX982857 JYS982823:JYT982857 KIO982823:KIP982857 KSK982823:KSL982857 LCG982823:LCH982857 LMC982823:LMD982857 LVY982823:LVZ982857 MFU982823:MFV982857 MPQ982823:MPR982857 MZM982823:MZN982857 NJI982823:NJJ982857 NTE982823:NTF982857 ODA982823:ODB982857 OMW982823:OMX982857 OWS982823:OWT982857 PGO982823:PGP982857 PQK982823:PQL982857 QAG982823:QAH982857 QKC982823:QKD982857 QTY982823:QTZ982857 RDU982823:RDV982857 RNQ982823:RNR982857 RXM982823:RXN982857 SHI982823:SHJ982857 SRE982823:SRF982857 TBA982823:TBB982857 TKW982823:TKX982857 TUS982823:TUT982857 UEO982823:UEP982857 UOK982823:UOL982857 UYG982823:UYH982857 VIC982823:VID982857 VRY982823:VRZ982857 WBU982823:WBV982857 WLQ982823:WLR982857 WVM982823:WVN982857 JA65355:JB65357 SW65355:SX65357 ACS65355:ACT65357 AMO65355:AMP65357 AWK65355:AWL65357 BGG65355:BGH65357 BQC65355:BQD65357 BZY65355:BZZ65357 CJU65355:CJV65357 CTQ65355:CTR65357 DDM65355:DDN65357 DNI65355:DNJ65357 DXE65355:DXF65357 EHA65355:EHB65357 EQW65355:EQX65357 FAS65355:FAT65357 FKO65355:FKP65357 FUK65355:FUL65357 GEG65355:GEH65357 GOC65355:GOD65357 GXY65355:GXZ65357 HHU65355:HHV65357 HRQ65355:HRR65357 IBM65355:IBN65357 ILI65355:ILJ65357 IVE65355:IVF65357 JFA65355:JFB65357 JOW65355:JOX65357 JYS65355:JYT65357 KIO65355:KIP65357 KSK65355:KSL65357 LCG65355:LCH65357 LMC65355:LMD65357 LVY65355:LVZ65357 MFU65355:MFV65357 MPQ65355:MPR65357 MZM65355:MZN65357 NJI65355:NJJ65357 NTE65355:NTF65357 ODA65355:ODB65357 OMW65355:OMX65357 OWS65355:OWT65357 PGO65355:PGP65357 PQK65355:PQL65357 QAG65355:QAH65357 QKC65355:QKD65357 QTY65355:QTZ65357 RDU65355:RDV65357 RNQ65355:RNR65357 RXM65355:RXN65357 SHI65355:SHJ65357 SRE65355:SRF65357 TBA65355:TBB65357 TKW65355:TKX65357 TUS65355:TUT65357 UEO65355:UEP65357 UOK65355:UOL65357 UYG65355:UYH65357 VIC65355:VID65357 VRY65355:VRZ65357 WBU65355:WBV65357 WLQ65355:WLR65357 WVM65355:WVN65357 JA130891:JB130893 SW130891:SX130893 ACS130891:ACT130893 AMO130891:AMP130893 AWK130891:AWL130893 BGG130891:BGH130893 BQC130891:BQD130893 BZY130891:BZZ130893 CJU130891:CJV130893 CTQ130891:CTR130893 DDM130891:DDN130893 DNI130891:DNJ130893 DXE130891:DXF130893 EHA130891:EHB130893 EQW130891:EQX130893 FAS130891:FAT130893 FKO130891:FKP130893 FUK130891:FUL130893 GEG130891:GEH130893 GOC130891:GOD130893 GXY130891:GXZ130893 HHU130891:HHV130893 HRQ130891:HRR130893 IBM130891:IBN130893 ILI130891:ILJ130893 IVE130891:IVF130893 JFA130891:JFB130893 JOW130891:JOX130893 JYS130891:JYT130893 KIO130891:KIP130893 KSK130891:KSL130893 LCG130891:LCH130893 LMC130891:LMD130893 LVY130891:LVZ130893 MFU130891:MFV130893 MPQ130891:MPR130893 MZM130891:MZN130893 NJI130891:NJJ130893 NTE130891:NTF130893 ODA130891:ODB130893 OMW130891:OMX130893 OWS130891:OWT130893 PGO130891:PGP130893 PQK130891:PQL130893 QAG130891:QAH130893 QKC130891:QKD130893 QTY130891:QTZ130893 RDU130891:RDV130893 RNQ130891:RNR130893 RXM130891:RXN130893 SHI130891:SHJ130893 SRE130891:SRF130893 TBA130891:TBB130893 TKW130891:TKX130893 TUS130891:TUT130893 UEO130891:UEP130893 UOK130891:UOL130893 UYG130891:UYH130893 VIC130891:VID130893 VRY130891:VRZ130893 WBU130891:WBV130893 WLQ130891:WLR130893 WVM130891:WVN130893 JA196427:JB196429 SW196427:SX196429 ACS196427:ACT196429 AMO196427:AMP196429 AWK196427:AWL196429 BGG196427:BGH196429 BQC196427:BQD196429 BZY196427:BZZ196429 CJU196427:CJV196429 CTQ196427:CTR196429 DDM196427:DDN196429 DNI196427:DNJ196429 DXE196427:DXF196429 EHA196427:EHB196429 EQW196427:EQX196429 FAS196427:FAT196429 FKO196427:FKP196429 FUK196427:FUL196429 GEG196427:GEH196429 GOC196427:GOD196429 GXY196427:GXZ196429 HHU196427:HHV196429 HRQ196427:HRR196429 IBM196427:IBN196429 ILI196427:ILJ196429 IVE196427:IVF196429 JFA196427:JFB196429 JOW196427:JOX196429 JYS196427:JYT196429 KIO196427:KIP196429 KSK196427:KSL196429 LCG196427:LCH196429 LMC196427:LMD196429 LVY196427:LVZ196429 MFU196427:MFV196429 MPQ196427:MPR196429 MZM196427:MZN196429 NJI196427:NJJ196429 NTE196427:NTF196429 ODA196427:ODB196429 OMW196427:OMX196429 OWS196427:OWT196429 PGO196427:PGP196429 PQK196427:PQL196429 QAG196427:QAH196429 QKC196427:QKD196429 QTY196427:QTZ196429 RDU196427:RDV196429 RNQ196427:RNR196429 RXM196427:RXN196429 SHI196427:SHJ196429 SRE196427:SRF196429 TBA196427:TBB196429 TKW196427:TKX196429 TUS196427:TUT196429 UEO196427:UEP196429 UOK196427:UOL196429 UYG196427:UYH196429 VIC196427:VID196429 VRY196427:VRZ196429 WBU196427:WBV196429 WLQ196427:WLR196429 WVM196427:WVN196429 JA261963:JB261965 SW261963:SX261965 ACS261963:ACT261965 AMO261963:AMP261965 AWK261963:AWL261965 BGG261963:BGH261965 BQC261963:BQD261965 BZY261963:BZZ261965 CJU261963:CJV261965 CTQ261963:CTR261965 DDM261963:DDN261965 DNI261963:DNJ261965 DXE261963:DXF261965 EHA261963:EHB261965 EQW261963:EQX261965 FAS261963:FAT261965 FKO261963:FKP261965 FUK261963:FUL261965 GEG261963:GEH261965 GOC261963:GOD261965 GXY261963:GXZ261965 HHU261963:HHV261965 HRQ261963:HRR261965 IBM261963:IBN261965 ILI261963:ILJ261965 IVE261963:IVF261965 JFA261963:JFB261965 JOW261963:JOX261965 JYS261963:JYT261965 KIO261963:KIP261965 KSK261963:KSL261965 LCG261963:LCH261965 LMC261963:LMD261965 LVY261963:LVZ261965 MFU261963:MFV261965 MPQ261963:MPR261965 MZM261963:MZN261965 NJI261963:NJJ261965 NTE261963:NTF261965 ODA261963:ODB261965 OMW261963:OMX261965 OWS261963:OWT261965 PGO261963:PGP261965 PQK261963:PQL261965 QAG261963:QAH261965 QKC261963:QKD261965 QTY261963:QTZ261965 RDU261963:RDV261965 RNQ261963:RNR261965 RXM261963:RXN261965 SHI261963:SHJ261965 SRE261963:SRF261965 TBA261963:TBB261965 TKW261963:TKX261965 TUS261963:TUT261965 UEO261963:UEP261965 UOK261963:UOL261965 UYG261963:UYH261965 VIC261963:VID261965 VRY261963:VRZ261965 WBU261963:WBV261965 WLQ261963:WLR261965 WVM261963:WVN261965 JA327499:JB327501 SW327499:SX327501 ACS327499:ACT327501 AMO327499:AMP327501 AWK327499:AWL327501 BGG327499:BGH327501 BQC327499:BQD327501 BZY327499:BZZ327501 CJU327499:CJV327501 CTQ327499:CTR327501 DDM327499:DDN327501 DNI327499:DNJ327501 DXE327499:DXF327501 EHA327499:EHB327501 EQW327499:EQX327501 FAS327499:FAT327501 FKO327499:FKP327501 FUK327499:FUL327501 GEG327499:GEH327501 GOC327499:GOD327501 GXY327499:GXZ327501 HHU327499:HHV327501 HRQ327499:HRR327501 IBM327499:IBN327501 ILI327499:ILJ327501 IVE327499:IVF327501 JFA327499:JFB327501 JOW327499:JOX327501 JYS327499:JYT327501 KIO327499:KIP327501 KSK327499:KSL327501 LCG327499:LCH327501 LMC327499:LMD327501 LVY327499:LVZ327501 MFU327499:MFV327501 MPQ327499:MPR327501 MZM327499:MZN327501 NJI327499:NJJ327501 NTE327499:NTF327501 ODA327499:ODB327501 OMW327499:OMX327501 OWS327499:OWT327501 PGO327499:PGP327501 PQK327499:PQL327501 QAG327499:QAH327501 QKC327499:QKD327501 QTY327499:QTZ327501 RDU327499:RDV327501 RNQ327499:RNR327501 RXM327499:RXN327501 SHI327499:SHJ327501 SRE327499:SRF327501 TBA327499:TBB327501 TKW327499:TKX327501 TUS327499:TUT327501 UEO327499:UEP327501 UOK327499:UOL327501 UYG327499:UYH327501 VIC327499:VID327501 VRY327499:VRZ327501 WBU327499:WBV327501 WLQ327499:WLR327501 WVM327499:WVN327501 JA393035:JB393037 SW393035:SX393037 ACS393035:ACT393037 AMO393035:AMP393037 AWK393035:AWL393037 BGG393035:BGH393037 BQC393035:BQD393037 BZY393035:BZZ393037 CJU393035:CJV393037 CTQ393035:CTR393037 DDM393035:DDN393037 DNI393035:DNJ393037 DXE393035:DXF393037 EHA393035:EHB393037 EQW393035:EQX393037 FAS393035:FAT393037 FKO393035:FKP393037 FUK393035:FUL393037 GEG393035:GEH393037 GOC393035:GOD393037 GXY393035:GXZ393037 HHU393035:HHV393037 HRQ393035:HRR393037 IBM393035:IBN393037 ILI393035:ILJ393037 IVE393035:IVF393037 JFA393035:JFB393037 JOW393035:JOX393037 JYS393035:JYT393037 KIO393035:KIP393037 KSK393035:KSL393037 LCG393035:LCH393037 LMC393035:LMD393037 LVY393035:LVZ393037 MFU393035:MFV393037 MPQ393035:MPR393037 MZM393035:MZN393037 NJI393035:NJJ393037 NTE393035:NTF393037 ODA393035:ODB393037 OMW393035:OMX393037 OWS393035:OWT393037 PGO393035:PGP393037 PQK393035:PQL393037 QAG393035:QAH393037 QKC393035:QKD393037 QTY393035:QTZ393037 RDU393035:RDV393037 RNQ393035:RNR393037 RXM393035:RXN393037 SHI393035:SHJ393037 SRE393035:SRF393037 TBA393035:TBB393037 TKW393035:TKX393037 TUS393035:TUT393037 UEO393035:UEP393037 UOK393035:UOL393037 UYG393035:UYH393037 VIC393035:VID393037 VRY393035:VRZ393037 WBU393035:WBV393037 WLQ393035:WLR393037 WVM393035:WVN393037 JA458571:JB458573 SW458571:SX458573 ACS458571:ACT458573 AMO458571:AMP458573 AWK458571:AWL458573 BGG458571:BGH458573 BQC458571:BQD458573 BZY458571:BZZ458573 CJU458571:CJV458573 CTQ458571:CTR458573 DDM458571:DDN458573 DNI458571:DNJ458573 DXE458571:DXF458573 EHA458571:EHB458573 EQW458571:EQX458573 FAS458571:FAT458573 FKO458571:FKP458573 FUK458571:FUL458573 GEG458571:GEH458573 GOC458571:GOD458573 GXY458571:GXZ458573 HHU458571:HHV458573 HRQ458571:HRR458573 IBM458571:IBN458573 ILI458571:ILJ458573 IVE458571:IVF458573 JFA458571:JFB458573 JOW458571:JOX458573 JYS458571:JYT458573 KIO458571:KIP458573 KSK458571:KSL458573 LCG458571:LCH458573 LMC458571:LMD458573 LVY458571:LVZ458573 MFU458571:MFV458573 MPQ458571:MPR458573 MZM458571:MZN458573 NJI458571:NJJ458573 NTE458571:NTF458573 ODA458571:ODB458573 OMW458571:OMX458573 OWS458571:OWT458573 PGO458571:PGP458573 PQK458571:PQL458573 QAG458571:QAH458573 QKC458571:QKD458573 QTY458571:QTZ458573 RDU458571:RDV458573 RNQ458571:RNR458573 RXM458571:RXN458573 SHI458571:SHJ458573 SRE458571:SRF458573 TBA458571:TBB458573 TKW458571:TKX458573 TUS458571:TUT458573 UEO458571:UEP458573 UOK458571:UOL458573 UYG458571:UYH458573 VIC458571:VID458573 VRY458571:VRZ458573 WBU458571:WBV458573 WLQ458571:WLR458573 WVM458571:WVN458573 JA524107:JB524109 SW524107:SX524109 ACS524107:ACT524109 AMO524107:AMP524109 AWK524107:AWL524109 BGG524107:BGH524109 BQC524107:BQD524109 BZY524107:BZZ524109 CJU524107:CJV524109 CTQ524107:CTR524109 DDM524107:DDN524109 DNI524107:DNJ524109 DXE524107:DXF524109 EHA524107:EHB524109 EQW524107:EQX524109 FAS524107:FAT524109 FKO524107:FKP524109 FUK524107:FUL524109 GEG524107:GEH524109 GOC524107:GOD524109 GXY524107:GXZ524109 HHU524107:HHV524109 HRQ524107:HRR524109 IBM524107:IBN524109 ILI524107:ILJ524109 IVE524107:IVF524109 JFA524107:JFB524109 JOW524107:JOX524109 JYS524107:JYT524109 KIO524107:KIP524109 KSK524107:KSL524109 LCG524107:LCH524109 LMC524107:LMD524109 LVY524107:LVZ524109 MFU524107:MFV524109 MPQ524107:MPR524109 MZM524107:MZN524109 NJI524107:NJJ524109 NTE524107:NTF524109 ODA524107:ODB524109 OMW524107:OMX524109 OWS524107:OWT524109 PGO524107:PGP524109 PQK524107:PQL524109 QAG524107:QAH524109 QKC524107:QKD524109 QTY524107:QTZ524109 RDU524107:RDV524109 RNQ524107:RNR524109 RXM524107:RXN524109 SHI524107:SHJ524109 SRE524107:SRF524109 TBA524107:TBB524109 TKW524107:TKX524109 TUS524107:TUT524109 UEO524107:UEP524109 UOK524107:UOL524109 UYG524107:UYH524109 VIC524107:VID524109 VRY524107:VRZ524109 WBU524107:WBV524109 WLQ524107:WLR524109 WVM524107:WVN524109 JA589643:JB589645 SW589643:SX589645 ACS589643:ACT589645 AMO589643:AMP589645 AWK589643:AWL589645 BGG589643:BGH589645 BQC589643:BQD589645 BZY589643:BZZ589645 CJU589643:CJV589645 CTQ589643:CTR589645 DDM589643:DDN589645 DNI589643:DNJ589645 DXE589643:DXF589645 EHA589643:EHB589645 EQW589643:EQX589645 FAS589643:FAT589645 FKO589643:FKP589645 FUK589643:FUL589645 GEG589643:GEH589645 GOC589643:GOD589645 GXY589643:GXZ589645 HHU589643:HHV589645 HRQ589643:HRR589645 IBM589643:IBN589645 ILI589643:ILJ589645 IVE589643:IVF589645 JFA589643:JFB589645 JOW589643:JOX589645 JYS589643:JYT589645 KIO589643:KIP589645 KSK589643:KSL589645 LCG589643:LCH589645 LMC589643:LMD589645 LVY589643:LVZ589645 MFU589643:MFV589645 MPQ589643:MPR589645 MZM589643:MZN589645 NJI589643:NJJ589645 NTE589643:NTF589645 ODA589643:ODB589645 OMW589643:OMX589645 OWS589643:OWT589645 PGO589643:PGP589645 PQK589643:PQL589645 QAG589643:QAH589645 QKC589643:QKD589645 QTY589643:QTZ589645 RDU589643:RDV589645 RNQ589643:RNR589645 RXM589643:RXN589645 SHI589643:SHJ589645 SRE589643:SRF589645 TBA589643:TBB589645 TKW589643:TKX589645 TUS589643:TUT589645 UEO589643:UEP589645 UOK589643:UOL589645 UYG589643:UYH589645 VIC589643:VID589645 VRY589643:VRZ589645 WBU589643:WBV589645 WLQ589643:WLR589645 WVM589643:WVN589645 JA655179:JB655181 SW655179:SX655181 ACS655179:ACT655181 AMO655179:AMP655181 AWK655179:AWL655181 BGG655179:BGH655181 BQC655179:BQD655181 BZY655179:BZZ655181 CJU655179:CJV655181 CTQ655179:CTR655181 DDM655179:DDN655181 DNI655179:DNJ655181 DXE655179:DXF655181 EHA655179:EHB655181 EQW655179:EQX655181 FAS655179:FAT655181 FKO655179:FKP655181 FUK655179:FUL655181 GEG655179:GEH655181 GOC655179:GOD655181 GXY655179:GXZ655181 HHU655179:HHV655181 HRQ655179:HRR655181 IBM655179:IBN655181 ILI655179:ILJ655181 IVE655179:IVF655181 JFA655179:JFB655181 JOW655179:JOX655181 JYS655179:JYT655181 KIO655179:KIP655181 KSK655179:KSL655181 LCG655179:LCH655181 LMC655179:LMD655181 LVY655179:LVZ655181 MFU655179:MFV655181 MPQ655179:MPR655181 MZM655179:MZN655181 NJI655179:NJJ655181 NTE655179:NTF655181 ODA655179:ODB655181 OMW655179:OMX655181 OWS655179:OWT655181 PGO655179:PGP655181 PQK655179:PQL655181 QAG655179:QAH655181 QKC655179:QKD655181 QTY655179:QTZ655181 RDU655179:RDV655181 RNQ655179:RNR655181 RXM655179:RXN655181 SHI655179:SHJ655181 SRE655179:SRF655181 TBA655179:TBB655181 TKW655179:TKX655181 TUS655179:TUT655181 UEO655179:UEP655181 UOK655179:UOL655181 UYG655179:UYH655181 VIC655179:VID655181 VRY655179:VRZ655181 WBU655179:WBV655181 WLQ655179:WLR655181 WVM655179:WVN655181 JA720715:JB720717 SW720715:SX720717 ACS720715:ACT720717 AMO720715:AMP720717 AWK720715:AWL720717 BGG720715:BGH720717 BQC720715:BQD720717 BZY720715:BZZ720717 CJU720715:CJV720717 CTQ720715:CTR720717 DDM720715:DDN720717 DNI720715:DNJ720717 DXE720715:DXF720717 EHA720715:EHB720717 EQW720715:EQX720717 FAS720715:FAT720717 FKO720715:FKP720717 FUK720715:FUL720717 GEG720715:GEH720717 GOC720715:GOD720717 GXY720715:GXZ720717 HHU720715:HHV720717 HRQ720715:HRR720717 IBM720715:IBN720717 ILI720715:ILJ720717 IVE720715:IVF720717 JFA720715:JFB720717 JOW720715:JOX720717 JYS720715:JYT720717 KIO720715:KIP720717 KSK720715:KSL720717 LCG720715:LCH720717 LMC720715:LMD720717 LVY720715:LVZ720717 MFU720715:MFV720717 MPQ720715:MPR720717 MZM720715:MZN720717 NJI720715:NJJ720717 NTE720715:NTF720717 ODA720715:ODB720717 OMW720715:OMX720717 OWS720715:OWT720717 PGO720715:PGP720717 PQK720715:PQL720717 QAG720715:QAH720717 QKC720715:QKD720717 QTY720715:QTZ720717 RDU720715:RDV720717 RNQ720715:RNR720717 RXM720715:RXN720717 SHI720715:SHJ720717 SRE720715:SRF720717 TBA720715:TBB720717 TKW720715:TKX720717 TUS720715:TUT720717 UEO720715:UEP720717 UOK720715:UOL720717 UYG720715:UYH720717 VIC720715:VID720717 VRY720715:VRZ720717 WBU720715:WBV720717 WLQ720715:WLR720717 WVM720715:WVN720717 JA786251:JB786253 SW786251:SX786253 ACS786251:ACT786253 AMO786251:AMP786253 AWK786251:AWL786253 BGG786251:BGH786253 BQC786251:BQD786253 BZY786251:BZZ786253 CJU786251:CJV786253 CTQ786251:CTR786253 DDM786251:DDN786253 DNI786251:DNJ786253 DXE786251:DXF786253 EHA786251:EHB786253 EQW786251:EQX786253 FAS786251:FAT786253 FKO786251:FKP786253 FUK786251:FUL786253 GEG786251:GEH786253 GOC786251:GOD786253 GXY786251:GXZ786253 HHU786251:HHV786253 HRQ786251:HRR786253 IBM786251:IBN786253 ILI786251:ILJ786253 IVE786251:IVF786253 JFA786251:JFB786253 JOW786251:JOX786253 JYS786251:JYT786253 KIO786251:KIP786253 KSK786251:KSL786253 LCG786251:LCH786253 LMC786251:LMD786253 LVY786251:LVZ786253 MFU786251:MFV786253 MPQ786251:MPR786253 MZM786251:MZN786253 NJI786251:NJJ786253 NTE786251:NTF786253 ODA786251:ODB786253 OMW786251:OMX786253 OWS786251:OWT786253 PGO786251:PGP786253 PQK786251:PQL786253 QAG786251:QAH786253 QKC786251:QKD786253 QTY786251:QTZ786253 RDU786251:RDV786253 RNQ786251:RNR786253 RXM786251:RXN786253 SHI786251:SHJ786253 SRE786251:SRF786253 TBA786251:TBB786253 TKW786251:TKX786253 TUS786251:TUT786253 UEO786251:UEP786253 UOK786251:UOL786253 UYG786251:UYH786253 VIC786251:VID786253 VRY786251:VRZ786253 WBU786251:WBV786253 WLQ786251:WLR786253 WVM786251:WVN786253 JA851787:JB851789 SW851787:SX851789 ACS851787:ACT851789 AMO851787:AMP851789 AWK851787:AWL851789 BGG851787:BGH851789 BQC851787:BQD851789 BZY851787:BZZ851789 CJU851787:CJV851789 CTQ851787:CTR851789 DDM851787:DDN851789 DNI851787:DNJ851789 DXE851787:DXF851789 EHA851787:EHB851789 EQW851787:EQX851789 FAS851787:FAT851789 FKO851787:FKP851789 FUK851787:FUL851789 GEG851787:GEH851789 GOC851787:GOD851789 GXY851787:GXZ851789 HHU851787:HHV851789 HRQ851787:HRR851789 IBM851787:IBN851789 ILI851787:ILJ851789 IVE851787:IVF851789 JFA851787:JFB851789 JOW851787:JOX851789 JYS851787:JYT851789 KIO851787:KIP851789 KSK851787:KSL851789 LCG851787:LCH851789 LMC851787:LMD851789 LVY851787:LVZ851789 MFU851787:MFV851789 MPQ851787:MPR851789 MZM851787:MZN851789 NJI851787:NJJ851789 NTE851787:NTF851789 ODA851787:ODB851789 OMW851787:OMX851789 OWS851787:OWT851789 PGO851787:PGP851789 PQK851787:PQL851789 QAG851787:QAH851789 QKC851787:QKD851789 QTY851787:QTZ851789 RDU851787:RDV851789 RNQ851787:RNR851789 RXM851787:RXN851789 SHI851787:SHJ851789 SRE851787:SRF851789 TBA851787:TBB851789 TKW851787:TKX851789 TUS851787:TUT851789 UEO851787:UEP851789 UOK851787:UOL851789 UYG851787:UYH851789 VIC851787:VID851789 VRY851787:VRZ851789 WBU851787:WBV851789 WLQ851787:WLR851789 WVM851787:WVN851789 JA917323:JB917325 SW917323:SX917325 ACS917323:ACT917325 AMO917323:AMP917325 AWK917323:AWL917325 BGG917323:BGH917325 BQC917323:BQD917325 BZY917323:BZZ917325 CJU917323:CJV917325 CTQ917323:CTR917325 DDM917323:DDN917325 DNI917323:DNJ917325 DXE917323:DXF917325 EHA917323:EHB917325 EQW917323:EQX917325 FAS917323:FAT917325 FKO917323:FKP917325 FUK917323:FUL917325 GEG917323:GEH917325 GOC917323:GOD917325 GXY917323:GXZ917325 HHU917323:HHV917325 HRQ917323:HRR917325 IBM917323:IBN917325 ILI917323:ILJ917325 IVE917323:IVF917325 JFA917323:JFB917325 JOW917323:JOX917325 JYS917323:JYT917325 KIO917323:KIP917325 KSK917323:KSL917325 LCG917323:LCH917325 LMC917323:LMD917325 LVY917323:LVZ917325 MFU917323:MFV917325 MPQ917323:MPR917325 MZM917323:MZN917325 NJI917323:NJJ917325 NTE917323:NTF917325 ODA917323:ODB917325 OMW917323:OMX917325 OWS917323:OWT917325 PGO917323:PGP917325 PQK917323:PQL917325 QAG917323:QAH917325 QKC917323:QKD917325 QTY917323:QTZ917325 RDU917323:RDV917325 RNQ917323:RNR917325 RXM917323:RXN917325 SHI917323:SHJ917325 SRE917323:SRF917325 TBA917323:TBB917325 TKW917323:TKX917325 TUS917323:TUT917325 UEO917323:UEP917325 UOK917323:UOL917325 UYG917323:UYH917325 VIC917323:VID917325 VRY917323:VRZ917325 WBU917323:WBV917325 WLQ917323:WLR917325 WVM917323:WVN917325 JA982859:JB982861 SW982859:SX982861 ACS982859:ACT982861 AMO982859:AMP982861 AWK982859:AWL982861 BGG982859:BGH982861 BQC982859:BQD982861 BZY982859:BZZ982861 CJU982859:CJV982861 CTQ982859:CTR982861 DDM982859:DDN982861 DNI982859:DNJ982861 DXE982859:DXF982861 EHA982859:EHB982861 EQW982859:EQX982861 FAS982859:FAT982861 FKO982859:FKP982861 FUK982859:FUL982861 GEG982859:GEH982861 GOC982859:GOD982861 GXY982859:GXZ982861 HHU982859:HHV982861 HRQ982859:HRR982861 IBM982859:IBN982861 ILI982859:ILJ982861 IVE982859:IVF982861 JFA982859:JFB982861 JOW982859:JOX982861 JYS982859:JYT982861 KIO982859:KIP982861 KSK982859:KSL982861 LCG982859:LCH982861 LMC982859:LMD982861 LVY982859:LVZ982861 MFU982859:MFV982861 MPQ982859:MPR982861 MZM982859:MZN982861 NJI982859:NJJ982861 NTE982859:NTF982861 ODA982859:ODB982861 OMW982859:OMX982861 OWS982859:OWT982861 PGO982859:PGP982861 PQK982859:PQL982861 QAG982859:QAH982861 QKC982859:QKD982861 QTY982859:QTZ982861 RDU982859:RDV982861 RNQ982859:RNR982861 RXM982859:RXN982861 SHI982859:SHJ982861 SRE982859:SRF982861 TBA982859:TBB982861 TKW982859:TKX982861 TUS982859:TUT982861 UEO982859:UEP982861 UOK982859:UOL982861 UYG982859:UYH982861 VIC982859:VID982861 VRY982859:VRZ982861 WBU982859:WBV982861 WLQ982859:WLR982861 WVM982859:WVN982861 JA65314:JB65317 SW65314:SX65317 ACS65314:ACT65317 AMO65314:AMP65317 AWK65314:AWL65317 BGG65314:BGH65317 BQC65314:BQD65317 BZY65314:BZZ65317 CJU65314:CJV65317 CTQ65314:CTR65317 DDM65314:DDN65317 DNI65314:DNJ65317 DXE65314:DXF65317 EHA65314:EHB65317 EQW65314:EQX65317 FAS65314:FAT65317 FKO65314:FKP65317 FUK65314:FUL65317 GEG65314:GEH65317 GOC65314:GOD65317 GXY65314:GXZ65317 HHU65314:HHV65317 HRQ65314:HRR65317 IBM65314:IBN65317 ILI65314:ILJ65317 IVE65314:IVF65317 JFA65314:JFB65317 JOW65314:JOX65317 JYS65314:JYT65317 KIO65314:KIP65317 KSK65314:KSL65317 LCG65314:LCH65317 LMC65314:LMD65317 LVY65314:LVZ65317 MFU65314:MFV65317 MPQ65314:MPR65317 MZM65314:MZN65317 NJI65314:NJJ65317 NTE65314:NTF65317 ODA65314:ODB65317 OMW65314:OMX65317 OWS65314:OWT65317 PGO65314:PGP65317 PQK65314:PQL65317 QAG65314:QAH65317 QKC65314:QKD65317 QTY65314:QTZ65317 RDU65314:RDV65317 RNQ65314:RNR65317 RXM65314:RXN65317 SHI65314:SHJ65317 SRE65314:SRF65317 TBA65314:TBB65317 TKW65314:TKX65317 TUS65314:TUT65317 UEO65314:UEP65317 UOK65314:UOL65317 UYG65314:UYH65317 VIC65314:VID65317 VRY65314:VRZ65317 WBU65314:WBV65317 WLQ65314:WLR65317 WVM65314:WVN65317 JA130850:JB130853 SW130850:SX130853 ACS130850:ACT130853 AMO130850:AMP130853 AWK130850:AWL130853 BGG130850:BGH130853 BQC130850:BQD130853 BZY130850:BZZ130853 CJU130850:CJV130853 CTQ130850:CTR130853 DDM130850:DDN130853 DNI130850:DNJ130853 DXE130850:DXF130853 EHA130850:EHB130853 EQW130850:EQX130853 FAS130850:FAT130853 FKO130850:FKP130853 FUK130850:FUL130853 GEG130850:GEH130853 GOC130850:GOD130853 GXY130850:GXZ130853 HHU130850:HHV130853 HRQ130850:HRR130853 IBM130850:IBN130853 ILI130850:ILJ130853 IVE130850:IVF130853 JFA130850:JFB130853 JOW130850:JOX130853 JYS130850:JYT130853 KIO130850:KIP130853 KSK130850:KSL130853 LCG130850:LCH130853 LMC130850:LMD130853 LVY130850:LVZ130853 MFU130850:MFV130853 MPQ130850:MPR130853 MZM130850:MZN130853 NJI130850:NJJ130853 NTE130850:NTF130853 ODA130850:ODB130853 OMW130850:OMX130853 OWS130850:OWT130853 PGO130850:PGP130853 PQK130850:PQL130853 QAG130850:QAH130853 QKC130850:QKD130853 QTY130850:QTZ130853 RDU130850:RDV130853 RNQ130850:RNR130853 RXM130850:RXN130853 SHI130850:SHJ130853 SRE130850:SRF130853 TBA130850:TBB130853 TKW130850:TKX130853 TUS130850:TUT130853 UEO130850:UEP130853 UOK130850:UOL130853 UYG130850:UYH130853 VIC130850:VID130853 VRY130850:VRZ130853 WBU130850:WBV130853 WLQ130850:WLR130853 WVM130850:WVN130853 JA196386:JB196389 SW196386:SX196389 ACS196386:ACT196389 AMO196386:AMP196389 AWK196386:AWL196389 BGG196386:BGH196389 BQC196386:BQD196389 BZY196386:BZZ196389 CJU196386:CJV196389 CTQ196386:CTR196389 DDM196386:DDN196389 DNI196386:DNJ196389 DXE196386:DXF196389 EHA196386:EHB196389 EQW196386:EQX196389 FAS196386:FAT196389 FKO196386:FKP196389 FUK196386:FUL196389 GEG196386:GEH196389 GOC196386:GOD196389 GXY196386:GXZ196389 HHU196386:HHV196389 HRQ196386:HRR196389 IBM196386:IBN196389 ILI196386:ILJ196389 IVE196386:IVF196389 JFA196386:JFB196389 JOW196386:JOX196389 JYS196386:JYT196389 KIO196386:KIP196389 KSK196386:KSL196389 LCG196386:LCH196389 LMC196386:LMD196389 LVY196386:LVZ196389 MFU196386:MFV196389 MPQ196386:MPR196389 MZM196386:MZN196389 NJI196386:NJJ196389 NTE196386:NTF196389 ODA196386:ODB196389 OMW196386:OMX196389 OWS196386:OWT196389 PGO196386:PGP196389 PQK196386:PQL196389 QAG196386:QAH196389 QKC196386:QKD196389 QTY196386:QTZ196389 RDU196386:RDV196389 RNQ196386:RNR196389 RXM196386:RXN196389 SHI196386:SHJ196389 SRE196386:SRF196389 TBA196386:TBB196389 TKW196386:TKX196389 TUS196386:TUT196389 UEO196386:UEP196389 UOK196386:UOL196389 UYG196386:UYH196389 VIC196386:VID196389 VRY196386:VRZ196389 WBU196386:WBV196389 WLQ196386:WLR196389 WVM196386:WVN196389 JA261922:JB261925 SW261922:SX261925 ACS261922:ACT261925 AMO261922:AMP261925 AWK261922:AWL261925 BGG261922:BGH261925 BQC261922:BQD261925 BZY261922:BZZ261925 CJU261922:CJV261925 CTQ261922:CTR261925 DDM261922:DDN261925 DNI261922:DNJ261925 DXE261922:DXF261925 EHA261922:EHB261925 EQW261922:EQX261925 FAS261922:FAT261925 FKO261922:FKP261925 FUK261922:FUL261925 GEG261922:GEH261925 GOC261922:GOD261925 GXY261922:GXZ261925 HHU261922:HHV261925 HRQ261922:HRR261925 IBM261922:IBN261925 ILI261922:ILJ261925 IVE261922:IVF261925 JFA261922:JFB261925 JOW261922:JOX261925 JYS261922:JYT261925 KIO261922:KIP261925 KSK261922:KSL261925 LCG261922:LCH261925 LMC261922:LMD261925 LVY261922:LVZ261925 MFU261922:MFV261925 MPQ261922:MPR261925 MZM261922:MZN261925 NJI261922:NJJ261925 NTE261922:NTF261925 ODA261922:ODB261925 OMW261922:OMX261925 OWS261922:OWT261925 PGO261922:PGP261925 PQK261922:PQL261925 QAG261922:QAH261925 QKC261922:QKD261925 QTY261922:QTZ261925 RDU261922:RDV261925 RNQ261922:RNR261925 RXM261922:RXN261925 SHI261922:SHJ261925 SRE261922:SRF261925 TBA261922:TBB261925 TKW261922:TKX261925 TUS261922:TUT261925 UEO261922:UEP261925 UOK261922:UOL261925 UYG261922:UYH261925 VIC261922:VID261925 VRY261922:VRZ261925 WBU261922:WBV261925 WLQ261922:WLR261925 WVM261922:WVN261925 JA327458:JB327461 SW327458:SX327461 ACS327458:ACT327461 AMO327458:AMP327461 AWK327458:AWL327461 BGG327458:BGH327461 BQC327458:BQD327461 BZY327458:BZZ327461 CJU327458:CJV327461 CTQ327458:CTR327461 DDM327458:DDN327461 DNI327458:DNJ327461 DXE327458:DXF327461 EHA327458:EHB327461 EQW327458:EQX327461 FAS327458:FAT327461 FKO327458:FKP327461 FUK327458:FUL327461 GEG327458:GEH327461 GOC327458:GOD327461 GXY327458:GXZ327461 HHU327458:HHV327461 HRQ327458:HRR327461 IBM327458:IBN327461 ILI327458:ILJ327461 IVE327458:IVF327461 JFA327458:JFB327461 JOW327458:JOX327461 JYS327458:JYT327461 KIO327458:KIP327461 KSK327458:KSL327461 LCG327458:LCH327461 LMC327458:LMD327461 LVY327458:LVZ327461 MFU327458:MFV327461 MPQ327458:MPR327461 MZM327458:MZN327461 NJI327458:NJJ327461 NTE327458:NTF327461 ODA327458:ODB327461 OMW327458:OMX327461 OWS327458:OWT327461 PGO327458:PGP327461 PQK327458:PQL327461 QAG327458:QAH327461 QKC327458:QKD327461 QTY327458:QTZ327461 RDU327458:RDV327461 RNQ327458:RNR327461 RXM327458:RXN327461 SHI327458:SHJ327461 SRE327458:SRF327461 TBA327458:TBB327461 TKW327458:TKX327461 TUS327458:TUT327461 UEO327458:UEP327461 UOK327458:UOL327461 UYG327458:UYH327461 VIC327458:VID327461 VRY327458:VRZ327461 WBU327458:WBV327461 WLQ327458:WLR327461 WVM327458:WVN327461 JA392994:JB392997 SW392994:SX392997 ACS392994:ACT392997 AMO392994:AMP392997 AWK392994:AWL392997 BGG392994:BGH392997 BQC392994:BQD392997 BZY392994:BZZ392997 CJU392994:CJV392997 CTQ392994:CTR392997 DDM392994:DDN392997 DNI392994:DNJ392997 DXE392994:DXF392997 EHA392994:EHB392997 EQW392994:EQX392997 FAS392994:FAT392997 FKO392994:FKP392997 FUK392994:FUL392997 GEG392994:GEH392997 GOC392994:GOD392997 GXY392994:GXZ392997 HHU392994:HHV392997 HRQ392994:HRR392997 IBM392994:IBN392997 ILI392994:ILJ392997 IVE392994:IVF392997 JFA392994:JFB392997 JOW392994:JOX392997 JYS392994:JYT392997 KIO392994:KIP392997 KSK392994:KSL392997 LCG392994:LCH392997 LMC392994:LMD392997 LVY392994:LVZ392997 MFU392994:MFV392997 MPQ392994:MPR392997 MZM392994:MZN392997 NJI392994:NJJ392997 NTE392994:NTF392997 ODA392994:ODB392997 OMW392994:OMX392997 OWS392994:OWT392997 PGO392994:PGP392997 PQK392994:PQL392997 QAG392994:QAH392997 QKC392994:QKD392997 QTY392994:QTZ392997 RDU392994:RDV392997 RNQ392994:RNR392997 RXM392994:RXN392997 SHI392994:SHJ392997 SRE392994:SRF392997 TBA392994:TBB392997 TKW392994:TKX392997 TUS392994:TUT392997 UEO392994:UEP392997 UOK392994:UOL392997 UYG392994:UYH392997 VIC392994:VID392997 VRY392994:VRZ392997 WBU392994:WBV392997 WLQ392994:WLR392997 WVM392994:WVN392997 JA458530:JB458533 SW458530:SX458533 ACS458530:ACT458533 AMO458530:AMP458533 AWK458530:AWL458533 BGG458530:BGH458533 BQC458530:BQD458533 BZY458530:BZZ458533 CJU458530:CJV458533 CTQ458530:CTR458533 DDM458530:DDN458533 DNI458530:DNJ458533 DXE458530:DXF458533 EHA458530:EHB458533 EQW458530:EQX458533 FAS458530:FAT458533 FKO458530:FKP458533 FUK458530:FUL458533 GEG458530:GEH458533 GOC458530:GOD458533 GXY458530:GXZ458533 HHU458530:HHV458533 HRQ458530:HRR458533 IBM458530:IBN458533 ILI458530:ILJ458533 IVE458530:IVF458533 JFA458530:JFB458533 JOW458530:JOX458533 JYS458530:JYT458533 KIO458530:KIP458533 KSK458530:KSL458533 LCG458530:LCH458533 LMC458530:LMD458533 LVY458530:LVZ458533 MFU458530:MFV458533 MPQ458530:MPR458533 MZM458530:MZN458533 NJI458530:NJJ458533 NTE458530:NTF458533 ODA458530:ODB458533 OMW458530:OMX458533 OWS458530:OWT458533 PGO458530:PGP458533 PQK458530:PQL458533 QAG458530:QAH458533 QKC458530:QKD458533 QTY458530:QTZ458533 RDU458530:RDV458533 RNQ458530:RNR458533 RXM458530:RXN458533 SHI458530:SHJ458533 SRE458530:SRF458533 TBA458530:TBB458533 TKW458530:TKX458533 TUS458530:TUT458533 UEO458530:UEP458533 UOK458530:UOL458533 UYG458530:UYH458533 VIC458530:VID458533 VRY458530:VRZ458533 WBU458530:WBV458533 WLQ458530:WLR458533 WVM458530:WVN458533 JA524066:JB524069 SW524066:SX524069 ACS524066:ACT524069 AMO524066:AMP524069 AWK524066:AWL524069 BGG524066:BGH524069 BQC524066:BQD524069 BZY524066:BZZ524069 CJU524066:CJV524069 CTQ524066:CTR524069 DDM524066:DDN524069 DNI524066:DNJ524069 DXE524066:DXF524069 EHA524066:EHB524069 EQW524066:EQX524069 FAS524066:FAT524069 FKO524066:FKP524069 FUK524066:FUL524069 GEG524066:GEH524069 GOC524066:GOD524069 GXY524066:GXZ524069 HHU524066:HHV524069 HRQ524066:HRR524069 IBM524066:IBN524069 ILI524066:ILJ524069 IVE524066:IVF524069 JFA524066:JFB524069 JOW524066:JOX524069 JYS524066:JYT524069 KIO524066:KIP524069 KSK524066:KSL524069 LCG524066:LCH524069 LMC524066:LMD524069 LVY524066:LVZ524069 MFU524066:MFV524069 MPQ524066:MPR524069 MZM524066:MZN524069 NJI524066:NJJ524069 NTE524066:NTF524069 ODA524066:ODB524069 OMW524066:OMX524069 OWS524066:OWT524069 PGO524066:PGP524069 PQK524066:PQL524069 QAG524066:QAH524069 QKC524066:QKD524069 QTY524066:QTZ524069 RDU524066:RDV524069 RNQ524066:RNR524069 RXM524066:RXN524069 SHI524066:SHJ524069 SRE524066:SRF524069 TBA524066:TBB524069 TKW524066:TKX524069 TUS524066:TUT524069 UEO524066:UEP524069 UOK524066:UOL524069 UYG524066:UYH524069 VIC524066:VID524069 VRY524066:VRZ524069 WBU524066:WBV524069 WLQ524066:WLR524069 WVM524066:WVN524069 JA589602:JB589605 SW589602:SX589605 ACS589602:ACT589605 AMO589602:AMP589605 AWK589602:AWL589605 BGG589602:BGH589605 BQC589602:BQD589605 BZY589602:BZZ589605 CJU589602:CJV589605 CTQ589602:CTR589605 DDM589602:DDN589605 DNI589602:DNJ589605 DXE589602:DXF589605 EHA589602:EHB589605 EQW589602:EQX589605 FAS589602:FAT589605 FKO589602:FKP589605 FUK589602:FUL589605 GEG589602:GEH589605 GOC589602:GOD589605 GXY589602:GXZ589605 HHU589602:HHV589605 HRQ589602:HRR589605 IBM589602:IBN589605 ILI589602:ILJ589605 IVE589602:IVF589605 JFA589602:JFB589605 JOW589602:JOX589605 JYS589602:JYT589605 KIO589602:KIP589605 KSK589602:KSL589605 LCG589602:LCH589605 LMC589602:LMD589605 LVY589602:LVZ589605 MFU589602:MFV589605 MPQ589602:MPR589605 MZM589602:MZN589605 NJI589602:NJJ589605 NTE589602:NTF589605 ODA589602:ODB589605 OMW589602:OMX589605 OWS589602:OWT589605 PGO589602:PGP589605 PQK589602:PQL589605 QAG589602:QAH589605 QKC589602:QKD589605 QTY589602:QTZ589605 RDU589602:RDV589605 RNQ589602:RNR589605 RXM589602:RXN589605 SHI589602:SHJ589605 SRE589602:SRF589605 TBA589602:TBB589605 TKW589602:TKX589605 TUS589602:TUT589605 UEO589602:UEP589605 UOK589602:UOL589605 UYG589602:UYH589605 VIC589602:VID589605 VRY589602:VRZ589605 WBU589602:WBV589605 WLQ589602:WLR589605 WVM589602:WVN589605 JA655138:JB655141 SW655138:SX655141 ACS655138:ACT655141 AMO655138:AMP655141 AWK655138:AWL655141 BGG655138:BGH655141 BQC655138:BQD655141 BZY655138:BZZ655141 CJU655138:CJV655141 CTQ655138:CTR655141 DDM655138:DDN655141 DNI655138:DNJ655141 DXE655138:DXF655141 EHA655138:EHB655141 EQW655138:EQX655141 FAS655138:FAT655141 FKO655138:FKP655141 FUK655138:FUL655141 GEG655138:GEH655141 GOC655138:GOD655141 GXY655138:GXZ655141 HHU655138:HHV655141 HRQ655138:HRR655141 IBM655138:IBN655141 ILI655138:ILJ655141 IVE655138:IVF655141 JFA655138:JFB655141 JOW655138:JOX655141 JYS655138:JYT655141 KIO655138:KIP655141 KSK655138:KSL655141 LCG655138:LCH655141 LMC655138:LMD655141 LVY655138:LVZ655141 MFU655138:MFV655141 MPQ655138:MPR655141 MZM655138:MZN655141 NJI655138:NJJ655141 NTE655138:NTF655141 ODA655138:ODB655141 OMW655138:OMX655141 OWS655138:OWT655141 PGO655138:PGP655141 PQK655138:PQL655141 QAG655138:QAH655141 QKC655138:QKD655141 QTY655138:QTZ655141 RDU655138:RDV655141 RNQ655138:RNR655141 RXM655138:RXN655141 SHI655138:SHJ655141 SRE655138:SRF655141 TBA655138:TBB655141 TKW655138:TKX655141 TUS655138:TUT655141 UEO655138:UEP655141 UOK655138:UOL655141 UYG655138:UYH655141 VIC655138:VID655141 VRY655138:VRZ655141 WBU655138:WBV655141 WLQ655138:WLR655141 WVM655138:WVN655141 JA720674:JB720677 SW720674:SX720677 ACS720674:ACT720677 AMO720674:AMP720677 AWK720674:AWL720677 BGG720674:BGH720677 BQC720674:BQD720677 BZY720674:BZZ720677 CJU720674:CJV720677 CTQ720674:CTR720677 DDM720674:DDN720677 DNI720674:DNJ720677 DXE720674:DXF720677 EHA720674:EHB720677 EQW720674:EQX720677 FAS720674:FAT720677 FKO720674:FKP720677 FUK720674:FUL720677 GEG720674:GEH720677 GOC720674:GOD720677 GXY720674:GXZ720677 HHU720674:HHV720677 HRQ720674:HRR720677 IBM720674:IBN720677 ILI720674:ILJ720677 IVE720674:IVF720677 JFA720674:JFB720677 JOW720674:JOX720677 JYS720674:JYT720677 KIO720674:KIP720677 KSK720674:KSL720677 LCG720674:LCH720677 LMC720674:LMD720677 LVY720674:LVZ720677 MFU720674:MFV720677 MPQ720674:MPR720677 MZM720674:MZN720677 NJI720674:NJJ720677 NTE720674:NTF720677 ODA720674:ODB720677 OMW720674:OMX720677 OWS720674:OWT720677 PGO720674:PGP720677 PQK720674:PQL720677 QAG720674:QAH720677 QKC720674:QKD720677 QTY720674:QTZ720677 RDU720674:RDV720677 RNQ720674:RNR720677 RXM720674:RXN720677 SHI720674:SHJ720677 SRE720674:SRF720677 TBA720674:TBB720677 TKW720674:TKX720677 TUS720674:TUT720677 UEO720674:UEP720677 UOK720674:UOL720677 UYG720674:UYH720677 VIC720674:VID720677 VRY720674:VRZ720677 WBU720674:WBV720677 WLQ720674:WLR720677 WVM720674:WVN720677 JA786210:JB786213 SW786210:SX786213 ACS786210:ACT786213 AMO786210:AMP786213 AWK786210:AWL786213 BGG786210:BGH786213 BQC786210:BQD786213 BZY786210:BZZ786213 CJU786210:CJV786213 CTQ786210:CTR786213 DDM786210:DDN786213 DNI786210:DNJ786213 DXE786210:DXF786213 EHA786210:EHB786213 EQW786210:EQX786213 FAS786210:FAT786213 FKO786210:FKP786213 FUK786210:FUL786213 GEG786210:GEH786213 GOC786210:GOD786213 GXY786210:GXZ786213 HHU786210:HHV786213 HRQ786210:HRR786213 IBM786210:IBN786213 ILI786210:ILJ786213 IVE786210:IVF786213 JFA786210:JFB786213 JOW786210:JOX786213 JYS786210:JYT786213 KIO786210:KIP786213 KSK786210:KSL786213 LCG786210:LCH786213 LMC786210:LMD786213 LVY786210:LVZ786213 MFU786210:MFV786213 MPQ786210:MPR786213 MZM786210:MZN786213 NJI786210:NJJ786213 NTE786210:NTF786213 ODA786210:ODB786213 OMW786210:OMX786213 OWS786210:OWT786213 PGO786210:PGP786213 PQK786210:PQL786213 QAG786210:QAH786213 QKC786210:QKD786213 QTY786210:QTZ786213 RDU786210:RDV786213 RNQ786210:RNR786213 RXM786210:RXN786213 SHI786210:SHJ786213 SRE786210:SRF786213 TBA786210:TBB786213 TKW786210:TKX786213 TUS786210:TUT786213 UEO786210:UEP786213 UOK786210:UOL786213 UYG786210:UYH786213 VIC786210:VID786213 VRY786210:VRZ786213 WBU786210:WBV786213 WLQ786210:WLR786213 WVM786210:WVN786213 JA851746:JB851749 SW851746:SX851749 ACS851746:ACT851749 AMO851746:AMP851749 AWK851746:AWL851749 BGG851746:BGH851749 BQC851746:BQD851749 BZY851746:BZZ851749 CJU851746:CJV851749 CTQ851746:CTR851749 DDM851746:DDN851749 DNI851746:DNJ851749 DXE851746:DXF851749 EHA851746:EHB851749 EQW851746:EQX851749 FAS851746:FAT851749 FKO851746:FKP851749 FUK851746:FUL851749 GEG851746:GEH851749 GOC851746:GOD851749 GXY851746:GXZ851749 HHU851746:HHV851749 HRQ851746:HRR851749 IBM851746:IBN851749 ILI851746:ILJ851749 IVE851746:IVF851749 JFA851746:JFB851749 JOW851746:JOX851749 JYS851746:JYT851749 KIO851746:KIP851749 KSK851746:KSL851749 LCG851746:LCH851749 LMC851746:LMD851749 LVY851746:LVZ851749 MFU851746:MFV851749 MPQ851746:MPR851749 MZM851746:MZN851749 NJI851746:NJJ851749 NTE851746:NTF851749 ODA851746:ODB851749 OMW851746:OMX851749 OWS851746:OWT851749 PGO851746:PGP851749 PQK851746:PQL851749 QAG851746:QAH851749 QKC851746:QKD851749 QTY851746:QTZ851749 RDU851746:RDV851749 RNQ851746:RNR851749 RXM851746:RXN851749 SHI851746:SHJ851749 SRE851746:SRF851749 TBA851746:TBB851749 TKW851746:TKX851749 TUS851746:TUT851749 UEO851746:UEP851749 UOK851746:UOL851749 UYG851746:UYH851749 VIC851746:VID851749 VRY851746:VRZ851749 WBU851746:WBV851749 WLQ851746:WLR851749 WVM851746:WVN851749 JA917282:JB917285 SW917282:SX917285 ACS917282:ACT917285 AMO917282:AMP917285 AWK917282:AWL917285 BGG917282:BGH917285 BQC917282:BQD917285 BZY917282:BZZ917285 CJU917282:CJV917285 CTQ917282:CTR917285 DDM917282:DDN917285 DNI917282:DNJ917285 DXE917282:DXF917285 EHA917282:EHB917285 EQW917282:EQX917285 FAS917282:FAT917285 FKO917282:FKP917285 FUK917282:FUL917285 GEG917282:GEH917285 GOC917282:GOD917285 GXY917282:GXZ917285 HHU917282:HHV917285 HRQ917282:HRR917285 IBM917282:IBN917285 ILI917282:ILJ917285 IVE917282:IVF917285 JFA917282:JFB917285 JOW917282:JOX917285 JYS917282:JYT917285 KIO917282:KIP917285 KSK917282:KSL917285 LCG917282:LCH917285 LMC917282:LMD917285 LVY917282:LVZ917285 MFU917282:MFV917285 MPQ917282:MPR917285 MZM917282:MZN917285 NJI917282:NJJ917285 NTE917282:NTF917285 ODA917282:ODB917285 OMW917282:OMX917285 OWS917282:OWT917285 PGO917282:PGP917285 PQK917282:PQL917285 QAG917282:QAH917285 QKC917282:QKD917285 QTY917282:QTZ917285 RDU917282:RDV917285 RNQ917282:RNR917285 RXM917282:RXN917285 SHI917282:SHJ917285 SRE917282:SRF917285 TBA917282:TBB917285 TKW917282:TKX917285 TUS917282:TUT917285 UEO917282:UEP917285 UOK917282:UOL917285 UYG917282:UYH917285 VIC917282:VID917285 VRY917282:VRZ917285 WBU917282:WBV917285 WLQ917282:WLR917285 WVM917282:WVN917285 JA982818:JB982821 SW982818:SX982821 ACS982818:ACT982821 AMO982818:AMP982821 AWK982818:AWL982821 BGG982818:BGH982821 BQC982818:BQD982821 BZY982818:BZZ982821 CJU982818:CJV982821 CTQ982818:CTR982821 DDM982818:DDN982821 DNI982818:DNJ982821 DXE982818:DXF982821 EHA982818:EHB982821 EQW982818:EQX982821 FAS982818:FAT982821 FKO982818:FKP982821 FUK982818:FUL982821 GEG982818:GEH982821 GOC982818:GOD982821 GXY982818:GXZ982821 HHU982818:HHV982821 HRQ982818:HRR982821 IBM982818:IBN982821 ILI982818:ILJ982821 IVE982818:IVF982821 JFA982818:JFB982821 JOW982818:JOX982821 JYS982818:JYT982821 KIO982818:KIP982821 KSK982818:KSL982821 LCG982818:LCH982821 LMC982818:LMD982821 LVY982818:LVZ982821 MFU982818:MFV982821 MPQ982818:MPR982821 MZM982818:MZN982821 NJI982818:NJJ982821 NTE982818:NTF982821 ODA982818:ODB982821 OMW982818:OMX982821 OWS982818:OWT982821 PGO982818:PGP982821 PQK982818:PQL982821 QAG982818:QAH982821 QKC982818:QKD982821 QTY982818:QTZ982821 RDU982818:RDV982821 RNQ982818:RNR982821 RXM982818:RXN982821 SHI982818:SHJ982821 SRE982818:SRF982821 TBA982818:TBB982821 TKW982818:TKX982821 TUS982818:TUT982821 UEO982818:UEP982821 UOK982818:UOL982821 UYG982818:UYH982821 VIC982818:VID982821 VRY982818:VRZ982821 WBU982818:WBV982821 WLQ982818:WLR982821 WVM982818:WVN982821" xr:uid="{00000000-0002-0000-0200-000007000000}">
      <formula1>0</formula1>
    </dataValidation>
  </dataValidations>
  <pageMargins left="0.74803149606299213" right="0.15748031496062992" top="0.59055118110236227" bottom="0.59055118110236227" header="0.51181102362204722" footer="0.51181102362204722"/>
  <pageSetup paperSize="9" scale="6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3"/>
  <sheetViews>
    <sheetView view="pageBreakPreview" zoomScale="110" zoomScaleNormal="100" workbookViewId="0">
      <selection activeCell="L20" sqref="L20"/>
    </sheetView>
  </sheetViews>
  <sheetFormatPr defaultRowHeight="12.75" x14ac:dyDescent="0.2"/>
  <cols>
    <col min="1" max="7" width="9.140625" style="54"/>
    <col min="8" max="8" width="9.85546875" style="53" customWidth="1"/>
    <col min="9" max="9" width="12" style="53" customWidth="1"/>
    <col min="10" max="10" width="10.28515625" style="54" bestFit="1" customWidth="1"/>
    <col min="11" max="11" width="12.28515625" style="54" bestFit="1" customWidth="1"/>
    <col min="12" max="262" width="9.140625" style="54"/>
    <col min="263" max="264" width="9.85546875" style="54" bestFit="1" customWidth="1"/>
    <col min="265" max="265" width="12" style="54" bestFit="1" customWidth="1"/>
    <col min="266" max="266" width="10.28515625" style="54" bestFit="1" customWidth="1"/>
    <col min="267" max="267" width="12.28515625" style="54" bestFit="1" customWidth="1"/>
    <col min="268" max="518" width="9.140625" style="54"/>
    <col min="519" max="520" width="9.85546875" style="54" bestFit="1" customWidth="1"/>
    <col min="521" max="521" width="12" style="54" bestFit="1" customWidth="1"/>
    <col min="522" max="522" width="10.28515625" style="54" bestFit="1" customWidth="1"/>
    <col min="523" max="523" width="12.28515625" style="54" bestFit="1" customWidth="1"/>
    <col min="524" max="774" width="9.140625" style="54"/>
    <col min="775" max="776" width="9.85546875" style="54" bestFit="1" customWidth="1"/>
    <col min="777" max="777" width="12" style="54" bestFit="1" customWidth="1"/>
    <col min="778" max="778" width="10.28515625" style="54" bestFit="1" customWidth="1"/>
    <col min="779" max="779" width="12.28515625" style="54" bestFit="1" customWidth="1"/>
    <col min="780" max="1030" width="9.140625" style="54"/>
    <col min="1031" max="1032" width="9.85546875" style="54" bestFit="1" customWidth="1"/>
    <col min="1033" max="1033" width="12" style="54" bestFit="1" customWidth="1"/>
    <col min="1034" max="1034" width="10.28515625" style="54" bestFit="1" customWidth="1"/>
    <col min="1035" max="1035" width="12.28515625" style="54" bestFit="1" customWidth="1"/>
    <col min="1036" max="1286" width="9.140625" style="54"/>
    <col min="1287" max="1288" width="9.85546875" style="54" bestFit="1" customWidth="1"/>
    <col min="1289" max="1289" width="12" style="54" bestFit="1" customWidth="1"/>
    <col min="1290" max="1290" width="10.28515625" style="54" bestFit="1" customWidth="1"/>
    <col min="1291" max="1291" width="12.28515625" style="54" bestFit="1" customWidth="1"/>
    <col min="1292" max="1542" width="9.140625" style="54"/>
    <col min="1543" max="1544" width="9.85546875" style="54" bestFit="1" customWidth="1"/>
    <col min="1545" max="1545" width="12" style="54" bestFit="1" customWidth="1"/>
    <col min="1546" max="1546" width="10.28515625" style="54" bestFit="1" customWidth="1"/>
    <col min="1547" max="1547" width="12.28515625" style="54" bestFit="1" customWidth="1"/>
    <col min="1548" max="1798" width="9.140625" style="54"/>
    <col min="1799" max="1800" width="9.85546875" style="54" bestFit="1" customWidth="1"/>
    <col min="1801" max="1801" width="12" style="54" bestFit="1" customWidth="1"/>
    <col min="1802" max="1802" width="10.28515625" style="54" bestFit="1" customWidth="1"/>
    <col min="1803" max="1803" width="12.28515625" style="54" bestFit="1" customWidth="1"/>
    <col min="1804" max="2054" width="9.140625" style="54"/>
    <col min="2055" max="2056" width="9.85546875" style="54" bestFit="1" customWidth="1"/>
    <col min="2057" max="2057" width="12" style="54" bestFit="1" customWidth="1"/>
    <col min="2058" max="2058" width="10.28515625" style="54" bestFit="1" customWidth="1"/>
    <col min="2059" max="2059" width="12.28515625" style="54" bestFit="1" customWidth="1"/>
    <col min="2060" max="2310" width="9.140625" style="54"/>
    <col min="2311" max="2312" width="9.85546875" style="54" bestFit="1" customWidth="1"/>
    <col min="2313" max="2313" width="12" style="54" bestFit="1" customWidth="1"/>
    <col min="2314" max="2314" width="10.28515625" style="54" bestFit="1" customWidth="1"/>
    <col min="2315" max="2315" width="12.28515625" style="54" bestFit="1" customWidth="1"/>
    <col min="2316" max="2566" width="9.140625" style="54"/>
    <col min="2567" max="2568" width="9.85546875" style="54" bestFit="1" customWidth="1"/>
    <col min="2569" max="2569" width="12" style="54" bestFit="1" customWidth="1"/>
    <col min="2570" max="2570" width="10.28515625" style="54" bestFit="1" customWidth="1"/>
    <col min="2571" max="2571" width="12.28515625" style="54" bestFit="1" customWidth="1"/>
    <col min="2572" max="2822" width="9.140625" style="54"/>
    <col min="2823" max="2824" width="9.85546875" style="54" bestFit="1" customWidth="1"/>
    <col min="2825" max="2825" width="12" style="54" bestFit="1" customWidth="1"/>
    <col min="2826" max="2826" width="10.28515625" style="54" bestFit="1" customWidth="1"/>
    <col min="2827" max="2827" width="12.28515625" style="54" bestFit="1" customWidth="1"/>
    <col min="2828" max="3078" width="9.140625" style="54"/>
    <col min="3079" max="3080" width="9.85546875" style="54" bestFit="1" customWidth="1"/>
    <col min="3081" max="3081" width="12" style="54" bestFit="1" customWidth="1"/>
    <col min="3082" max="3082" width="10.28515625" style="54" bestFit="1" customWidth="1"/>
    <col min="3083" max="3083" width="12.28515625" style="54" bestFit="1" customWidth="1"/>
    <col min="3084" max="3334" width="9.140625" style="54"/>
    <col min="3335" max="3336" width="9.85546875" style="54" bestFit="1" customWidth="1"/>
    <col min="3337" max="3337" width="12" style="54" bestFit="1" customWidth="1"/>
    <col min="3338" max="3338" width="10.28515625" style="54" bestFit="1" customWidth="1"/>
    <col min="3339" max="3339" width="12.28515625" style="54" bestFit="1" customWidth="1"/>
    <col min="3340" max="3590" width="9.140625" style="54"/>
    <col min="3591" max="3592" width="9.85546875" style="54" bestFit="1" customWidth="1"/>
    <col min="3593" max="3593" width="12" style="54" bestFit="1" customWidth="1"/>
    <col min="3594" max="3594" width="10.28515625" style="54" bestFit="1" customWidth="1"/>
    <col min="3595" max="3595" width="12.28515625" style="54" bestFit="1" customWidth="1"/>
    <col min="3596" max="3846" width="9.140625" style="54"/>
    <col min="3847" max="3848" width="9.85546875" style="54" bestFit="1" customWidth="1"/>
    <col min="3849" max="3849" width="12" style="54" bestFit="1" customWidth="1"/>
    <col min="3850" max="3850" width="10.28515625" style="54" bestFit="1" customWidth="1"/>
    <col min="3851" max="3851" width="12.28515625" style="54" bestFit="1" customWidth="1"/>
    <col min="3852" max="4102" width="9.140625" style="54"/>
    <col min="4103" max="4104" width="9.85546875" style="54" bestFit="1" customWidth="1"/>
    <col min="4105" max="4105" width="12" style="54" bestFit="1" customWidth="1"/>
    <col min="4106" max="4106" width="10.28515625" style="54" bestFit="1" customWidth="1"/>
    <col min="4107" max="4107" width="12.28515625" style="54" bestFit="1" customWidth="1"/>
    <col min="4108" max="4358" width="9.140625" style="54"/>
    <col min="4359" max="4360" width="9.85546875" style="54" bestFit="1" customWidth="1"/>
    <col min="4361" max="4361" width="12" style="54" bestFit="1" customWidth="1"/>
    <col min="4362" max="4362" width="10.28515625" style="54" bestFit="1" customWidth="1"/>
    <col min="4363" max="4363" width="12.28515625" style="54" bestFit="1" customWidth="1"/>
    <col min="4364" max="4614" width="9.140625" style="54"/>
    <col min="4615" max="4616" width="9.85546875" style="54" bestFit="1" customWidth="1"/>
    <col min="4617" max="4617" width="12" style="54" bestFit="1" customWidth="1"/>
    <col min="4618" max="4618" width="10.28515625" style="54" bestFit="1" customWidth="1"/>
    <col min="4619" max="4619" width="12.28515625" style="54" bestFit="1" customWidth="1"/>
    <col min="4620" max="4870" width="9.140625" style="54"/>
    <col min="4871" max="4872" width="9.85546875" style="54" bestFit="1" customWidth="1"/>
    <col min="4873" max="4873" width="12" style="54" bestFit="1" customWidth="1"/>
    <col min="4874" max="4874" width="10.28515625" style="54" bestFit="1" customWidth="1"/>
    <col min="4875" max="4875" width="12.28515625" style="54" bestFit="1" customWidth="1"/>
    <col min="4876" max="5126" width="9.140625" style="54"/>
    <col min="5127" max="5128" width="9.85546875" style="54" bestFit="1" customWidth="1"/>
    <col min="5129" max="5129" width="12" style="54" bestFit="1" customWidth="1"/>
    <col min="5130" max="5130" width="10.28515625" style="54" bestFit="1" customWidth="1"/>
    <col min="5131" max="5131" width="12.28515625" style="54" bestFit="1" customWidth="1"/>
    <col min="5132" max="5382" width="9.140625" style="54"/>
    <col min="5383" max="5384" width="9.85546875" style="54" bestFit="1" customWidth="1"/>
    <col min="5385" max="5385" width="12" style="54" bestFit="1" customWidth="1"/>
    <col min="5386" max="5386" width="10.28515625" style="54" bestFit="1" customWidth="1"/>
    <col min="5387" max="5387" width="12.28515625" style="54" bestFit="1" customWidth="1"/>
    <col min="5388" max="5638" width="9.140625" style="54"/>
    <col min="5639" max="5640" width="9.85546875" style="54" bestFit="1" customWidth="1"/>
    <col min="5641" max="5641" width="12" style="54" bestFit="1" customWidth="1"/>
    <col min="5642" max="5642" width="10.28515625" style="54" bestFit="1" customWidth="1"/>
    <col min="5643" max="5643" width="12.28515625" style="54" bestFit="1" customWidth="1"/>
    <col min="5644" max="5894" width="9.140625" style="54"/>
    <col min="5895" max="5896" width="9.85546875" style="54" bestFit="1" customWidth="1"/>
    <col min="5897" max="5897" width="12" style="54" bestFit="1" customWidth="1"/>
    <col min="5898" max="5898" width="10.28515625" style="54" bestFit="1" customWidth="1"/>
    <col min="5899" max="5899" width="12.28515625" style="54" bestFit="1" customWidth="1"/>
    <col min="5900" max="6150" width="9.140625" style="54"/>
    <col min="6151" max="6152" width="9.85546875" style="54" bestFit="1" customWidth="1"/>
    <col min="6153" max="6153" width="12" style="54" bestFit="1" customWidth="1"/>
    <col min="6154" max="6154" width="10.28515625" style="54" bestFit="1" customWidth="1"/>
    <col min="6155" max="6155" width="12.28515625" style="54" bestFit="1" customWidth="1"/>
    <col min="6156" max="6406" width="9.140625" style="54"/>
    <col min="6407" max="6408" width="9.85546875" style="54" bestFit="1" customWidth="1"/>
    <col min="6409" max="6409" width="12" style="54" bestFit="1" customWidth="1"/>
    <col min="6410" max="6410" width="10.28515625" style="54" bestFit="1" customWidth="1"/>
    <col min="6411" max="6411" width="12.28515625" style="54" bestFit="1" customWidth="1"/>
    <col min="6412" max="6662" width="9.140625" style="54"/>
    <col min="6663" max="6664" width="9.85546875" style="54" bestFit="1" customWidth="1"/>
    <col min="6665" max="6665" width="12" style="54" bestFit="1" customWidth="1"/>
    <col min="6666" max="6666" width="10.28515625" style="54" bestFit="1" customWidth="1"/>
    <col min="6667" max="6667" width="12.28515625" style="54" bestFit="1" customWidth="1"/>
    <col min="6668" max="6918" width="9.140625" style="54"/>
    <col min="6919" max="6920" width="9.85546875" style="54" bestFit="1" customWidth="1"/>
    <col min="6921" max="6921" width="12" style="54" bestFit="1" customWidth="1"/>
    <col min="6922" max="6922" width="10.28515625" style="54" bestFit="1" customWidth="1"/>
    <col min="6923" max="6923" width="12.28515625" style="54" bestFit="1" customWidth="1"/>
    <col min="6924" max="7174" width="9.140625" style="54"/>
    <col min="7175" max="7176" width="9.85546875" style="54" bestFit="1" customWidth="1"/>
    <col min="7177" max="7177" width="12" style="54" bestFit="1" customWidth="1"/>
    <col min="7178" max="7178" width="10.28515625" style="54" bestFit="1" customWidth="1"/>
    <col min="7179" max="7179" width="12.28515625" style="54" bestFit="1" customWidth="1"/>
    <col min="7180" max="7430" width="9.140625" style="54"/>
    <col min="7431" max="7432" width="9.85546875" style="54" bestFit="1" customWidth="1"/>
    <col min="7433" max="7433" width="12" style="54" bestFit="1" customWidth="1"/>
    <col min="7434" max="7434" width="10.28515625" style="54" bestFit="1" customWidth="1"/>
    <col min="7435" max="7435" width="12.28515625" style="54" bestFit="1" customWidth="1"/>
    <col min="7436" max="7686" width="9.140625" style="54"/>
    <col min="7687" max="7688" width="9.85546875" style="54" bestFit="1" customWidth="1"/>
    <col min="7689" max="7689" width="12" style="54" bestFit="1" customWidth="1"/>
    <col min="7690" max="7690" width="10.28515625" style="54" bestFit="1" customWidth="1"/>
    <col min="7691" max="7691" width="12.28515625" style="54" bestFit="1" customWidth="1"/>
    <col min="7692" max="7942" width="9.140625" style="54"/>
    <col min="7943" max="7944" width="9.85546875" style="54" bestFit="1" customWidth="1"/>
    <col min="7945" max="7945" width="12" style="54" bestFit="1" customWidth="1"/>
    <col min="7946" max="7946" width="10.28515625" style="54" bestFit="1" customWidth="1"/>
    <col min="7947" max="7947" width="12.28515625" style="54" bestFit="1" customWidth="1"/>
    <col min="7948" max="8198" width="9.140625" style="54"/>
    <col min="8199" max="8200" width="9.85546875" style="54" bestFit="1" customWidth="1"/>
    <col min="8201" max="8201" width="12" style="54" bestFit="1" customWidth="1"/>
    <col min="8202" max="8202" width="10.28515625" style="54" bestFit="1" customWidth="1"/>
    <col min="8203" max="8203" width="12.28515625" style="54" bestFit="1" customWidth="1"/>
    <col min="8204" max="8454" width="9.140625" style="54"/>
    <col min="8455" max="8456" width="9.85546875" style="54" bestFit="1" customWidth="1"/>
    <col min="8457" max="8457" width="12" style="54" bestFit="1" customWidth="1"/>
    <col min="8458" max="8458" width="10.28515625" style="54" bestFit="1" customWidth="1"/>
    <col min="8459" max="8459" width="12.28515625" style="54" bestFit="1" customWidth="1"/>
    <col min="8460" max="8710" width="9.140625" style="54"/>
    <col min="8711" max="8712" width="9.85546875" style="54" bestFit="1" customWidth="1"/>
    <col min="8713" max="8713" width="12" style="54" bestFit="1" customWidth="1"/>
    <col min="8714" max="8714" width="10.28515625" style="54" bestFit="1" customWidth="1"/>
    <col min="8715" max="8715" width="12.28515625" style="54" bestFit="1" customWidth="1"/>
    <col min="8716" max="8966" width="9.140625" style="54"/>
    <col min="8967" max="8968" width="9.85546875" style="54" bestFit="1" customWidth="1"/>
    <col min="8969" max="8969" width="12" style="54" bestFit="1" customWidth="1"/>
    <col min="8970" max="8970" width="10.28515625" style="54" bestFit="1" customWidth="1"/>
    <col min="8971" max="8971" width="12.28515625" style="54" bestFit="1" customWidth="1"/>
    <col min="8972" max="9222" width="9.140625" style="54"/>
    <col min="9223" max="9224" width="9.85546875" style="54" bestFit="1" customWidth="1"/>
    <col min="9225" max="9225" width="12" style="54" bestFit="1" customWidth="1"/>
    <col min="9226" max="9226" width="10.28515625" style="54" bestFit="1" customWidth="1"/>
    <col min="9227" max="9227" width="12.28515625" style="54" bestFit="1" customWidth="1"/>
    <col min="9228" max="9478" width="9.140625" style="54"/>
    <col min="9479" max="9480" width="9.85546875" style="54" bestFit="1" customWidth="1"/>
    <col min="9481" max="9481" width="12" style="54" bestFit="1" customWidth="1"/>
    <col min="9482" max="9482" width="10.28515625" style="54" bestFit="1" customWidth="1"/>
    <col min="9483" max="9483" width="12.28515625" style="54" bestFit="1" customWidth="1"/>
    <col min="9484" max="9734" width="9.140625" style="54"/>
    <col min="9735" max="9736" width="9.85546875" style="54" bestFit="1" customWidth="1"/>
    <col min="9737" max="9737" width="12" style="54" bestFit="1" customWidth="1"/>
    <col min="9738" max="9738" width="10.28515625" style="54" bestFit="1" customWidth="1"/>
    <col min="9739" max="9739" width="12.28515625" style="54" bestFit="1" customWidth="1"/>
    <col min="9740" max="9990" width="9.140625" style="54"/>
    <col min="9991" max="9992" width="9.85546875" style="54" bestFit="1" customWidth="1"/>
    <col min="9993" max="9993" width="12" style="54" bestFit="1" customWidth="1"/>
    <col min="9994" max="9994" width="10.28515625" style="54" bestFit="1" customWidth="1"/>
    <col min="9995" max="9995" width="12.28515625" style="54" bestFit="1" customWidth="1"/>
    <col min="9996" max="10246" width="9.140625" style="54"/>
    <col min="10247" max="10248" width="9.85546875" style="54" bestFit="1" customWidth="1"/>
    <col min="10249" max="10249" width="12" style="54" bestFit="1" customWidth="1"/>
    <col min="10250" max="10250" width="10.28515625" style="54" bestFit="1" customWidth="1"/>
    <col min="10251" max="10251" width="12.28515625" style="54" bestFit="1" customWidth="1"/>
    <col min="10252" max="10502" width="9.140625" style="54"/>
    <col min="10503" max="10504" width="9.85546875" style="54" bestFit="1" customWidth="1"/>
    <col min="10505" max="10505" width="12" style="54" bestFit="1" customWidth="1"/>
    <col min="10506" max="10506" width="10.28515625" style="54" bestFit="1" customWidth="1"/>
    <col min="10507" max="10507" width="12.28515625" style="54" bestFit="1" customWidth="1"/>
    <col min="10508" max="10758" width="9.140625" style="54"/>
    <col min="10759" max="10760" width="9.85546875" style="54" bestFit="1" customWidth="1"/>
    <col min="10761" max="10761" width="12" style="54" bestFit="1" customWidth="1"/>
    <col min="10762" max="10762" width="10.28515625" style="54" bestFit="1" customWidth="1"/>
    <col min="10763" max="10763" width="12.28515625" style="54" bestFit="1" customWidth="1"/>
    <col min="10764" max="11014" width="9.140625" style="54"/>
    <col min="11015" max="11016" width="9.85546875" style="54" bestFit="1" customWidth="1"/>
    <col min="11017" max="11017" width="12" style="54" bestFit="1" customWidth="1"/>
    <col min="11018" max="11018" width="10.28515625" style="54" bestFit="1" customWidth="1"/>
    <col min="11019" max="11019" width="12.28515625" style="54" bestFit="1" customWidth="1"/>
    <col min="11020" max="11270" width="9.140625" style="54"/>
    <col min="11271" max="11272" width="9.85546875" style="54" bestFit="1" customWidth="1"/>
    <col min="11273" max="11273" width="12" style="54" bestFit="1" customWidth="1"/>
    <col min="11274" max="11274" width="10.28515625" style="54" bestFit="1" customWidth="1"/>
    <col min="11275" max="11275" width="12.28515625" style="54" bestFit="1" customWidth="1"/>
    <col min="11276" max="11526" width="9.140625" style="54"/>
    <col min="11527" max="11528" width="9.85546875" style="54" bestFit="1" customWidth="1"/>
    <col min="11529" max="11529" width="12" style="54" bestFit="1" customWidth="1"/>
    <col min="11530" max="11530" width="10.28515625" style="54" bestFit="1" customWidth="1"/>
    <col min="11531" max="11531" width="12.28515625" style="54" bestFit="1" customWidth="1"/>
    <col min="11532" max="11782" width="9.140625" style="54"/>
    <col min="11783" max="11784" width="9.85546875" style="54" bestFit="1" customWidth="1"/>
    <col min="11785" max="11785" width="12" style="54" bestFit="1" customWidth="1"/>
    <col min="11786" max="11786" width="10.28515625" style="54" bestFit="1" customWidth="1"/>
    <col min="11787" max="11787" width="12.28515625" style="54" bestFit="1" customWidth="1"/>
    <col min="11788" max="12038" width="9.140625" style="54"/>
    <col min="12039" max="12040" width="9.85546875" style="54" bestFit="1" customWidth="1"/>
    <col min="12041" max="12041" width="12" style="54" bestFit="1" customWidth="1"/>
    <col min="12042" max="12042" width="10.28515625" style="54" bestFit="1" customWidth="1"/>
    <col min="12043" max="12043" width="12.28515625" style="54" bestFit="1" customWidth="1"/>
    <col min="12044" max="12294" width="9.140625" style="54"/>
    <col min="12295" max="12296" width="9.85546875" style="54" bestFit="1" customWidth="1"/>
    <col min="12297" max="12297" width="12" style="54" bestFit="1" customWidth="1"/>
    <col min="12298" max="12298" width="10.28515625" style="54" bestFit="1" customWidth="1"/>
    <col min="12299" max="12299" width="12.28515625" style="54" bestFit="1" customWidth="1"/>
    <col min="12300" max="12550" width="9.140625" style="54"/>
    <col min="12551" max="12552" width="9.85546875" style="54" bestFit="1" customWidth="1"/>
    <col min="12553" max="12553" width="12" style="54" bestFit="1" customWidth="1"/>
    <col min="12554" max="12554" width="10.28515625" style="54" bestFit="1" customWidth="1"/>
    <col min="12555" max="12555" width="12.28515625" style="54" bestFit="1" customWidth="1"/>
    <col min="12556" max="12806" width="9.140625" style="54"/>
    <col min="12807" max="12808" width="9.85546875" style="54" bestFit="1" customWidth="1"/>
    <col min="12809" max="12809" width="12" style="54" bestFit="1" customWidth="1"/>
    <col min="12810" max="12810" width="10.28515625" style="54" bestFit="1" customWidth="1"/>
    <col min="12811" max="12811" width="12.28515625" style="54" bestFit="1" customWidth="1"/>
    <col min="12812" max="13062" width="9.140625" style="54"/>
    <col min="13063" max="13064" width="9.85546875" style="54" bestFit="1" customWidth="1"/>
    <col min="13065" max="13065" width="12" style="54" bestFit="1" customWidth="1"/>
    <col min="13066" max="13066" width="10.28515625" style="54" bestFit="1" customWidth="1"/>
    <col min="13067" max="13067" width="12.28515625" style="54" bestFit="1" customWidth="1"/>
    <col min="13068" max="13318" width="9.140625" style="54"/>
    <col min="13319" max="13320" width="9.85546875" style="54" bestFit="1" customWidth="1"/>
    <col min="13321" max="13321" width="12" style="54" bestFit="1" customWidth="1"/>
    <col min="13322" max="13322" width="10.28515625" style="54" bestFit="1" customWidth="1"/>
    <col min="13323" max="13323" width="12.28515625" style="54" bestFit="1" customWidth="1"/>
    <col min="13324" max="13574" width="9.140625" style="54"/>
    <col min="13575" max="13576" width="9.85546875" style="54" bestFit="1" customWidth="1"/>
    <col min="13577" max="13577" width="12" style="54" bestFit="1" customWidth="1"/>
    <col min="13578" max="13578" width="10.28515625" style="54" bestFit="1" customWidth="1"/>
    <col min="13579" max="13579" width="12.28515625" style="54" bestFit="1" customWidth="1"/>
    <col min="13580" max="13830" width="9.140625" style="54"/>
    <col min="13831" max="13832" width="9.85546875" style="54" bestFit="1" customWidth="1"/>
    <col min="13833" max="13833" width="12" style="54" bestFit="1" customWidth="1"/>
    <col min="13834" max="13834" width="10.28515625" style="54" bestFit="1" customWidth="1"/>
    <col min="13835" max="13835" width="12.28515625" style="54" bestFit="1" customWidth="1"/>
    <col min="13836" max="14086" width="9.140625" style="54"/>
    <col min="14087" max="14088" width="9.85546875" style="54" bestFit="1" customWidth="1"/>
    <col min="14089" max="14089" width="12" style="54" bestFit="1" customWidth="1"/>
    <col min="14090" max="14090" width="10.28515625" style="54" bestFit="1" customWidth="1"/>
    <col min="14091" max="14091" width="12.28515625" style="54" bestFit="1" customWidth="1"/>
    <col min="14092" max="14342" width="9.140625" style="54"/>
    <col min="14343" max="14344" width="9.85546875" style="54" bestFit="1" customWidth="1"/>
    <col min="14345" max="14345" width="12" style="54" bestFit="1" customWidth="1"/>
    <col min="14346" max="14346" width="10.28515625" style="54" bestFit="1" customWidth="1"/>
    <col min="14347" max="14347" width="12.28515625" style="54" bestFit="1" customWidth="1"/>
    <col min="14348" max="14598" width="9.140625" style="54"/>
    <col min="14599" max="14600" width="9.85546875" style="54" bestFit="1" customWidth="1"/>
    <col min="14601" max="14601" width="12" style="54" bestFit="1" customWidth="1"/>
    <col min="14602" max="14602" width="10.28515625" style="54" bestFit="1" customWidth="1"/>
    <col min="14603" max="14603" width="12.28515625" style="54" bestFit="1" customWidth="1"/>
    <col min="14604" max="14854" width="9.140625" style="54"/>
    <col min="14855" max="14856" width="9.85546875" style="54" bestFit="1" customWidth="1"/>
    <col min="14857" max="14857" width="12" style="54" bestFit="1" customWidth="1"/>
    <col min="14858" max="14858" width="10.28515625" style="54" bestFit="1" customWidth="1"/>
    <col min="14859" max="14859" width="12.28515625" style="54" bestFit="1" customWidth="1"/>
    <col min="14860" max="15110" width="9.140625" style="54"/>
    <col min="15111" max="15112" width="9.85546875" style="54" bestFit="1" customWidth="1"/>
    <col min="15113" max="15113" width="12" style="54" bestFit="1" customWidth="1"/>
    <col min="15114" max="15114" width="10.28515625" style="54" bestFit="1" customWidth="1"/>
    <col min="15115" max="15115" width="12.28515625" style="54" bestFit="1" customWidth="1"/>
    <col min="15116" max="15366" width="9.140625" style="54"/>
    <col min="15367" max="15368" width="9.85546875" style="54" bestFit="1" customWidth="1"/>
    <col min="15369" max="15369" width="12" style="54" bestFit="1" customWidth="1"/>
    <col min="15370" max="15370" width="10.28515625" style="54" bestFit="1" customWidth="1"/>
    <col min="15371" max="15371" width="12.28515625" style="54" bestFit="1" customWidth="1"/>
    <col min="15372" max="15622" width="9.140625" style="54"/>
    <col min="15623" max="15624" width="9.85546875" style="54" bestFit="1" customWidth="1"/>
    <col min="15625" max="15625" width="12" style="54" bestFit="1" customWidth="1"/>
    <col min="15626" max="15626" width="10.28515625" style="54" bestFit="1" customWidth="1"/>
    <col min="15627" max="15627" width="12.28515625" style="54" bestFit="1" customWidth="1"/>
    <col min="15628" max="15878" width="9.140625" style="54"/>
    <col min="15879" max="15880" width="9.85546875" style="54" bestFit="1" customWidth="1"/>
    <col min="15881" max="15881" width="12" style="54" bestFit="1" customWidth="1"/>
    <col min="15882" max="15882" width="10.28515625" style="54" bestFit="1" customWidth="1"/>
    <col min="15883" max="15883" width="12.28515625" style="54" bestFit="1" customWidth="1"/>
    <col min="15884" max="16134" width="9.140625" style="54"/>
    <col min="16135" max="16136" width="9.85546875" style="54" bestFit="1" customWidth="1"/>
    <col min="16137" max="16137" width="12" style="54" bestFit="1" customWidth="1"/>
    <col min="16138" max="16138" width="10.28515625" style="54" bestFit="1" customWidth="1"/>
    <col min="16139" max="16139" width="12.28515625" style="54" bestFit="1" customWidth="1"/>
    <col min="16140" max="16384" width="9.140625" style="54"/>
  </cols>
  <sheetData>
    <row r="1" spans="1:9" ht="12.75" customHeight="1" x14ac:dyDescent="0.2">
      <c r="A1" s="219" t="s">
        <v>76</v>
      </c>
      <c r="B1" s="243"/>
      <c r="C1" s="243"/>
      <c r="D1" s="243"/>
      <c r="E1" s="243"/>
      <c r="F1" s="243"/>
      <c r="G1" s="243"/>
      <c r="H1" s="243"/>
    </row>
    <row r="2" spans="1:9" ht="12.75" customHeight="1" x14ac:dyDescent="0.2">
      <c r="A2" s="221" t="s">
        <v>301</v>
      </c>
      <c r="B2" s="222"/>
      <c r="C2" s="222"/>
      <c r="D2" s="222"/>
      <c r="E2" s="222"/>
      <c r="F2" s="222"/>
      <c r="G2" s="222"/>
      <c r="H2" s="222"/>
    </row>
    <row r="3" spans="1:9" x14ac:dyDescent="0.2">
      <c r="A3" s="244" t="s">
        <v>172</v>
      </c>
      <c r="B3" s="245"/>
      <c r="C3" s="245"/>
      <c r="D3" s="245"/>
      <c r="E3" s="245"/>
      <c r="F3" s="245"/>
      <c r="G3" s="245"/>
      <c r="H3" s="245"/>
      <c r="I3" s="228"/>
    </row>
    <row r="4" spans="1:9" x14ac:dyDescent="0.2">
      <c r="A4" s="246" t="s">
        <v>298</v>
      </c>
      <c r="B4" s="247"/>
      <c r="C4" s="247"/>
      <c r="D4" s="247"/>
      <c r="E4" s="247"/>
      <c r="F4" s="247"/>
      <c r="G4" s="247"/>
      <c r="H4" s="247"/>
      <c r="I4" s="231"/>
    </row>
    <row r="5" spans="1:9" ht="45" x14ac:dyDescent="0.2">
      <c r="A5" s="248" t="s">
        <v>2</v>
      </c>
      <c r="B5" s="242"/>
      <c r="C5" s="242"/>
      <c r="D5" s="242"/>
      <c r="E5" s="242"/>
      <c r="F5" s="242"/>
      <c r="G5" s="59" t="s">
        <v>5</v>
      </c>
      <c r="H5" s="56" t="s">
        <v>114</v>
      </c>
      <c r="I5" s="56" t="s">
        <v>159</v>
      </c>
    </row>
    <row r="6" spans="1:9" x14ac:dyDescent="0.2">
      <c r="A6" s="241">
        <v>1</v>
      </c>
      <c r="B6" s="242"/>
      <c r="C6" s="242"/>
      <c r="D6" s="242"/>
      <c r="E6" s="242"/>
      <c r="F6" s="242"/>
      <c r="G6" s="55">
        <v>2</v>
      </c>
      <c r="H6" s="56" t="s">
        <v>6</v>
      </c>
      <c r="I6" s="56" t="s">
        <v>7</v>
      </c>
    </row>
    <row r="7" spans="1:9" x14ac:dyDescent="0.2">
      <c r="A7" s="239" t="s">
        <v>34</v>
      </c>
      <c r="B7" s="240"/>
      <c r="C7" s="240"/>
      <c r="D7" s="240"/>
      <c r="E7" s="240"/>
      <c r="F7" s="240"/>
      <c r="G7" s="240"/>
      <c r="H7" s="240"/>
      <c r="I7" s="240"/>
    </row>
    <row r="8" spans="1:9" x14ac:dyDescent="0.2">
      <c r="A8" s="236" t="s">
        <v>27</v>
      </c>
      <c r="B8" s="236"/>
      <c r="C8" s="236"/>
      <c r="D8" s="236"/>
      <c r="E8" s="236"/>
      <c r="F8" s="236"/>
      <c r="G8" s="57">
        <v>1</v>
      </c>
      <c r="H8" s="60">
        <v>0</v>
      </c>
      <c r="I8" s="60">
        <v>0</v>
      </c>
    </row>
    <row r="9" spans="1:9" x14ac:dyDescent="0.2">
      <c r="A9" s="236" t="s">
        <v>28</v>
      </c>
      <c r="B9" s="236"/>
      <c r="C9" s="236"/>
      <c r="D9" s="236"/>
      <c r="E9" s="236"/>
      <c r="F9" s="236"/>
      <c r="G9" s="57">
        <v>2</v>
      </c>
      <c r="H9" s="60">
        <v>0</v>
      </c>
      <c r="I9" s="60">
        <v>0</v>
      </c>
    </row>
    <row r="10" spans="1:9" x14ac:dyDescent="0.2">
      <c r="A10" s="236" t="s">
        <v>29</v>
      </c>
      <c r="B10" s="236"/>
      <c r="C10" s="236"/>
      <c r="D10" s="236"/>
      <c r="E10" s="236"/>
      <c r="F10" s="236"/>
      <c r="G10" s="57">
        <v>3</v>
      </c>
      <c r="H10" s="60">
        <v>0</v>
      </c>
      <c r="I10" s="60">
        <v>0</v>
      </c>
    </row>
    <row r="11" spans="1:9" x14ac:dyDescent="0.2">
      <c r="A11" s="236" t="s">
        <v>30</v>
      </c>
      <c r="B11" s="236"/>
      <c r="C11" s="236"/>
      <c r="D11" s="236"/>
      <c r="E11" s="236"/>
      <c r="F11" s="236"/>
      <c r="G11" s="57">
        <v>4</v>
      </c>
      <c r="H11" s="60">
        <v>0</v>
      </c>
      <c r="I11" s="60">
        <v>0</v>
      </c>
    </row>
    <row r="12" spans="1:9" x14ac:dyDescent="0.2">
      <c r="A12" s="236" t="s">
        <v>31</v>
      </c>
      <c r="B12" s="236"/>
      <c r="C12" s="236"/>
      <c r="D12" s="236"/>
      <c r="E12" s="236"/>
      <c r="F12" s="236"/>
      <c r="G12" s="57">
        <v>5</v>
      </c>
      <c r="H12" s="60">
        <v>0</v>
      </c>
      <c r="I12" s="60">
        <v>0</v>
      </c>
    </row>
    <row r="13" spans="1:9" ht="22.5" customHeight="1" x14ac:dyDescent="0.2">
      <c r="A13" s="236" t="s">
        <v>51</v>
      </c>
      <c r="B13" s="236"/>
      <c r="C13" s="236"/>
      <c r="D13" s="236"/>
      <c r="E13" s="236"/>
      <c r="F13" s="236"/>
      <c r="G13" s="57">
        <v>6</v>
      </c>
      <c r="H13" s="60">
        <v>0</v>
      </c>
      <c r="I13" s="60">
        <v>0</v>
      </c>
    </row>
    <row r="14" spans="1:9" x14ac:dyDescent="0.2">
      <c r="A14" s="236" t="s">
        <v>32</v>
      </c>
      <c r="B14" s="236"/>
      <c r="C14" s="236"/>
      <c r="D14" s="236"/>
      <c r="E14" s="236"/>
      <c r="F14" s="236"/>
      <c r="G14" s="57">
        <v>7</v>
      </c>
      <c r="H14" s="60">
        <v>0</v>
      </c>
      <c r="I14" s="60">
        <v>0</v>
      </c>
    </row>
    <row r="15" spans="1:9" x14ac:dyDescent="0.2">
      <c r="A15" s="236" t="s">
        <v>33</v>
      </c>
      <c r="B15" s="236"/>
      <c r="C15" s="236"/>
      <c r="D15" s="236"/>
      <c r="E15" s="236"/>
      <c r="F15" s="236"/>
      <c r="G15" s="57">
        <v>8</v>
      </c>
      <c r="H15" s="60">
        <v>0</v>
      </c>
      <c r="I15" s="60">
        <v>0</v>
      </c>
    </row>
    <row r="16" spans="1:9" x14ac:dyDescent="0.2">
      <c r="A16" s="239" t="s">
        <v>35</v>
      </c>
      <c r="B16" s="240"/>
      <c r="C16" s="240"/>
      <c r="D16" s="240"/>
      <c r="E16" s="240"/>
      <c r="F16" s="240"/>
      <c r="G16" s="240"/>
      <c r="H16" s="240"/>
      <c r="I16" s="240"/>
    </row>
    <row r="17" spans="1:9" x14ac:dyDescent="0.2">
      <c r="A17" s="236" t="s">
        <v>36</v>
      </c>
      <c r="B17" s="236"/>
      <c r="C17" s="236"/>
      <c r="D17" s="236"/>
      <c r="E17" s="236"/>
      <c r="F17" s="236"/>
      <c r="G17" s="96">
        <v>9</v>
      </c>
      <c r="H17" s="104">
        <v>7425938</v>
      </c>
      <c r="I17" s="107">
        <v>7580189</v>
      </c>
    </row>
    <row r="18" spans="1:9" x14ac:dyDescent="0.2">
      <c r="A18" s="236" t="s">
        <v>37</v>
      </c>
      <c r="B18" s="236"/>
      <c r="C18" s="236"/>
      <c r="D18" s="236"/>
      <c r="E18" s="236"/>
      <c r="F18" s="236"/>
      <c r="G18" s="96"/>
      <c r="H18" s="104">
        <v>0</v>
      </c>
      <c r="I18" s="107">
        <v>0</v>
      </c>
    </row>
    <row r="19" spans="1:9" x14ac:dyDescent="0.2">
      <c r="A19" s="236" t="s">
        <v>38</v>
      </c>
      <c r="B19" s="236"/>
      <c r="C19" s="236"/>
      <c r="D19" s="236"/>
      <c r="E19" s="236"/>
      <c r="F19" s="236"/>
      <c r="G19" s="96">
        <v>10</v>
      </c>
      <c r="H19" s="104">
        <v>-368284</v>
      </c>
      <c r="I19" s="107">
        <v>-378548</v>
      </c>
    </row>
    <row r="20" spans="1:9" x14ac:dyDescent="0.2">
      <c r="A20" s="236" t="s">
        <v>39</v>
      </c>
      <c r="B20" s="236"/>
      <c r="C20" s="236"/>
      <c r="D20" s="236"/>
      <c r="E20" s="236"/>
      <c r="F20" s="236"/>
      <c r="G20" s="96">
        <v>11</v>
      </c>
      <c r="H20" s="104">
        <v>307092</v>
      </c>
      <c r="I20" s="107">
        <v>317148</v>
      </c>
    </row>
    <row r="21" spans="1:9" ht="23.25" customHeight="1" x14ac:dyDescent="0.2">
      <c r="A21" s="236" t="s">
        <v>40</v>
      </c>
      <c r="B21" s="236"/>
      <c r="C21" s="236"/>
      <c r="D21" s="236"/>
      <c r="E21" s="236"/>
      <c r="F21" s="236"/>
      <c r="G21" s="96">
        <v>12</v>
      </c>
      <c r="H21" s="104">
        <v>0</v>
      </c>
      <c r="I21" s="60">
        <v>0</v>
      </c>
    </row>
    <row r="22" spans="1:9" x14ac:dyDescent="0.2">
      <c r="A22" s="236" t="s">
        <v>41</v>
      </c>
      <c r="B22" s="236"/>
      <c r="C22" s="236"/>
      <c r="D22" s="236"/>
      <c r="E22" s="236"/>
      <c r="F22" s="236"/>
      <c r="G22" s="96">
        <v>13</v>
      </c>
      <c r="H22" s="104">
        <v>0</v>
      </c>
      <c r="I22" s="60">
        <v>0</v>
      </c>
    </row>
    <row r="23" spans="1:9" x14ac:dyDescent="0.2">
      <c r="A23" s="236" t="s">
        <v>42</v>
      </c>
      <c r="B23" s="236"/>
      <c r="C23" s="236"/>
      <c r="D23" s="236"/>
      <c r="E23" s="236"/>
      <c r="F23" s="236"/>
      <c r="G23" s="96">
        <v>14</v>
      </c>
      <c r="H23" s="104">
        <v>0</v>
      </c>
      <c r="I23" s="60">
        <v>0</v>
      </c>
    </row>
    <row r="24" spans="1:9" x14ac:dyDescent="0.2">
      <c r="A24" s="239" t="s">
        <v>43</v>
      </c>
      <c r="B24" s="240"/>
      <c r="C24" s="240"/>
      <c r="D24" s="240"/>
      <c r="E24" s="240"/>
      <c r="F24" s="240"/>
      <c r="G24" s="240"/>
      <c r="H24" s="240"/>
      <c r="I24" s="240"/>
    </row>
    <row r="25" spans="1:9" x14ac:dyDescent="0.2">
      <c r="A25" s="236" t="s">
        <v>44</v>
      </c>
      <c r="B25" s="236"/>
      <c r="C25" s="236"/>
      <c r="D25" s="236"/>
      <c r="E25" s="236"/>
      <c r="F25" s="236"/>
      <c r="G25" s="96">
        <v>15</v>
      </c>
      <c r="H25" s="104">
        <v>3893284</v>
      </c>
      <c r="I25" s="107">
        <v>15907465</v>
      </c>
    </row>
    <row r="26" spans="1:9" x14ac:dyDescent="0.2">
      <c r="A26" s="236" t="s">
        <v>45</v>
      </c>
      <c r="B26" s="236"/>
      <c r="C26" s="236"/>
      <c r="D26" s="236"/>
      <c r="E26" s="236"/>
      <c r="F26" s="236"/>
      <c r="G26" s="96">
        <v>16</v>
      </c>
      <c r="H26" s="104">
        <v>809437</v>
      </c>
      <c r="I26" s="107">
        <v>294370</v>
      </c>
    </row>
    <row r="27" spans="1:9" x14ac:dyDescent="0.2">
      <c r="A27" s="236" t="s">
        <v>46</v>
      </c>
      <c r="B27" s="236"/>
      <c r="C27" s="236"/>
      <c r="D27" s="236"/>
      <c r="E27" s="236"/>
      <c r="F27" s="236"/>
      <c r="G27" s="96">
        <v>17</v>
      </c>
      <c r="H27" s="104">
        <v>-25959974</v>
      </c>
      <c r="I27" s="107">
        <v>-40058506</v>
      </c>
    </row>
    <row r="28" spans="1:9" ht="25.5" customHeight="1" x14ac:dyDescent="0.2">
      <c r="A28" s="236" t="s">
        <v>47</v>
      </c>
      <c r="B28" s="236"/>
      <c r="C28" s="236"/>
      <c r="D28" s="236"/>
      <c r="E28" s="236"/>
      <c r="F28" s="236"/>
      <c r="G28" s="96">
        <v>18</v>
      </c>
      <c r="H28" s="104">
        <v>-14759177</v>
      </c>
      <c r="I28" s="107">
        <v>9300135</v>
      </c>
    </row>
    <row r="29" spans="1:9" ht="23.25" customHeight="1" x14ac:dyDescent="0.2">
      <c r="A29" s="236" t="s">
        <v>48</v>
      </c>
      <c r="B29" s="236"/>
      <c r="C29" s="236"/>
      <c r="D29" s="236"/>
      <c r="E29" s="236"/>
      <c r="F29" s="236"/>
      <c r="G29" s="96">
        <v>19</v>
      </c>
      <c r="H29" s="104">
        <v>0</v>
      </c>
      <c r="I29" s="107">
        <v>0</v>
      </c>
    </row>
    <row r="30" spans="1:9" ht="27.75" customHeight="1" x14ac:dyDescent="0.2">
      <c r="A30" s="236" t="s">
        <v>49</v>
      </c>
      <c r="B30" s="236"/>
      <c r="C30" s="236"/>
      <c r="D30" s="236"/>
      <c r="E30" s="236"/>
      <c r="F30" s="236"/>
      <c r="G30" s="96">
        <v>20</v>
      </c>
      <c r="H30" s="104">
        <v>0</v>
      </c>
      <c r="I30" s="107">
        <v>0</v>
      </c>
    </row>
    <row r="31" spans="1:9" ht="27.75" customHeight="1" x14ac:dyDescent="0.2">
      <c r="A31" s="236" t="s">
        <v>50</v>
      </c>
      <c r="B31" s="236"/>
      <c r="C31" s="236"/>
      <c r="D31" s="236"/>
      <c r="E31" s="236"/>
      <c r="F31" s="236"/>
      <c r="G31" s="96">
        <v>21</v>
      </c>
      <c r="H31" s="104">
        <v>0</v>
      </c>
      <c r="I31" s="107">
        <v>0</v>
      </c>
    </row>
    <row r="32" spans="1:9" ht="29.25" customHeight="1" x14ac:dyDescent="0.2">
      <c r="A32" s="236" t="s">
        <v>52</v>
      </c>
      <c r="B32" s="236"/>
      <c r="C32" s="236"/>
      <c r="D32" s="236"/>
      <c r="E32" s="236"/>
      <c r="F32" s="236"/>
      <c r="G32" s="96">
        <v>22</v>
      </c>
      <c r="H32" s="104">
        <v>14189393</v>
      </c>
      <c r="I32" s="107">
        <v>138177</v>
      </c>
    </row>
    <row r="33" spans="1:9" x14ac:dyDescent="0.2">
      <c r="A33" s="236" t="s">
        <v>53</v>
      </c>
      <c r="B33" s="236"/>
      <c r="C33" s="236"/>
      <c r="D33" s="236"/>
      <c r="E33" s="236"/>
      <c r="F33" s="236"/>
      <c r="G33" s="96">
        <v>23</v>
      </c>
      <c r="H33" s="104">
        <v>-201830</v>
      </c>
      <c r="I33" s="107">
        <v>-1332281</v>
      </c>
    </row>
    <row r="34" spans="1:9" x14ac:dyDescent="0.2">
      <c r="A34" s="236" t="s">
        <v>54</v>
      </c>
      <c r="B34" s="236"/>
      <c r="C34" s="236"/>
      <c r="D34" s="236"/>
      <c r="E34" s="236"/>
      <c r="F34" s="236"/>
      <c r="G34" s="96">
        <v>24</v>
      </c>
      <c r="H34" s="104">
        <v>0</v>
      </c>
      <c r="I34" s="107">
        <v>0</v>
      </c>
    </row>
    <row r="35" spans="1:9" x14ac:dyDescent="0.2">
      <c r="A35" s="236" t="s">
        <v>55</v>
      </c>
      <c r="B35" s="236"/>
      <c r="C35" s="236"/>
      <c r="D35" s="236"/>
      <c r="E35" s="236"/>
      <c r="F35" s="236"/>
      <c r="G35" s="96">
        <v>25</v>
      </c>
      <c r="H35" s="104">
        <v>-19355540</v>
      </c>
      <c r="I35" s="107">
        <v>-12284011</v>
      </c>
    </row>
    <row r="36" spans="1:9" x14ac:dyDescent="0.2">
      <c r="A36" s="236" t="s">
        <v>56</v>
      </c>
      <c r="B36" s="236"/>
      <c r="C36" s="236"/>
      <c r="D36" s="236"/>
      <c r="E36" s="236"/>
      <c r="F36" s="236"/>
      <c r="G36" s="96">
        <v>26</v>
      </c>
      <c r="H36" s="104">
        <v>604456</v>
      </c>
      <c r="I36" s="107">
        <v>-1955733</v>
      </c>
    </row>
    <row r="37" spans="1:9" x14ac:dyDescent="0.2">
      <c r="A37" s="236" t="s">
        <v>57</v>
      </c>
      <c r="B37" s="236"/>
      <c r="C37" s="236"/>
      <c r="D37" s="236"/>
      <c r="E37" s="236"/>
      <c r="F37" s="236"/>
      <c r="G37" s="96">
        <v>27</v>
      </c>
      <c r="H37" s="104">
        <v>26787062</v>
      </c>
      <c r="I37" s="107">
        <v>22025821</v>
      </c>
    </row>
    <row r="38" spans="1:9" x14ac:dyDescent="0.2">
      <c r="A38" s="236" t="s">
        <v>58</v>
      </c>
      <c r="B38" s="236"/>
      <c r="C38" s="236"/>
      <c r="D38" s="236"/>
      <c r="E38" s="236"/>
      <c r="F38" s="236"/>
      <c r="G38" s="96">
        <v>28</v>
      </c>
      <c r="H38" s="104">
        <v>0</v>
      </c>
      <c r="I38" s="107">
        <v>0</v>
      </c>
    </row>
    <row r="39" spans="1:9" x14ac:dyDescent="0.2">
      <c r="A39" s="236" t="s">
        <v>59</v>
      </c>
      <c r="B39" s="236"/>
      <c r="C39" s="236"/>
      <c r="D39" s="236"/>
      <c r="E39" s="236"/>
      <c r="F39" s="236"/>
      <c r="G39" s="96">
        <v>29</v>
      </c>
      <c r="H39" s="104">
        <v>2308512</v>
      </c>
      <c r="I39" s="107">
        <v>2008135</v>
      </c>
    </row>
    <row r="40" spans="1:9" x14ac:dyDescent="0.2">
      <c r="A40" s="236" t="s">
        <v>60</v>
      </c>
      <c r="B40" s="236"/>
      <c r="C40" s="236"/>
      <c r="D40" s="236"/>
      <c r="E40" s="236"/>
      <c r="F40" s="236"/>
      <c r="G40" s="96">
        <v>30</v>
      </c>
      <c r="H40" s="104">
        <v>12860760</v>
      </c>
      <c r="I40" s="107">
        <v>12486932</v>
      </c>
    </row>
    <row r="41" spans="1:9" x14ac:dyDescent="0.2">
      <c r="A41" s="236" t="s">
        <v>61</v>
      </c>
      <c r="B41" s="236"/>
      <c r="C41" s="236"/>
      <c r="D41" s="236"/>
      <c r="E41" s="236"/>
      <c r="F41" s="236"/>
      <c r="G41" s="96">
        <v>31</v>
      </c>
      <c r="H41" s="104">
        <v>0</v>
      </c>
      <c r="I41" s="107">
        <v>0</v>
      </c>
    </row>
    <row r="42" spans="1:9" x14ac:dyDescent="0.2">
      <c r="A42" s="236" t="s">
        <v>62</v>
      </c>
      <c r="B42" s="236"/>
      <c r="C42" s="236"/>
      <c r="D42" s="236"/>
      <c r="E42" s="236"/>
      <c r="F42" s="236"/>
      <c r="G42" s="96">
        <v>32</v>
      </c>
      <c r="H42" s="104">
        <v>-2378590</v>
      </c>
      <c r="I42" s="107">
        <v>-1603261</v>
      </c>
    </row>
    <row r="43" spans="1:9" x14ac:dyDescent="0.2">
      <c r="A43" s="236" t="s">
        <v>63</v>
      </c>
      <c r="B43" s="236"/>
      <c r="C43" s="236"/>
      <c r="D43" s="236"/>
      <c r="E43" s="236"/>
      <c r="F43" s="236"/>
      <c r="G43" s="96">
        <v>33</v>
      </c>
      <c r="H43" s="104">
        <v>-1342556</v>
      </c>
      <c r="I43" s="107">
        <v>-1301812</v>
      </c>
    </row>
    <row r="44" spans="1:9" ht="13.5" customHeight="1" x14ac:dyDescent="0.2">
      <c r="A44" s="235" t="s">
        <v>277</v>
      </c>
      <c r="B44" s="235"/>
      <c r="C44" s="235"/>
      <c r="D44" s="235"/>
      <c r="E44" s="235"/>
      <c r="F44" s="235"/>
      <c r="G44" s="96">
        <v>34</v>
      </c>
      <c r="H44" s="61">
        <f>SUM(H25:H43)+SUM(H17:H23)+SUM(H8:H15)</f>
        <v>4819983</v>
      </c>
      <c r="I44" s="61">
        <f>SUM(I25:I43)+SUM(I17:I23)+SUM(I8:I15)</f>
        <v>11144220</v>
      </c>
    </row>
    <row r="45" spans="1:9" x14ac:dyDescent="0.2">
      <c r="A45" s="239" t="s">
        <v>13</v>
      </c>
      <c r="B45" s="240"/>
      <c r="C45" s="240"/>
      <c r="D45" s="240"/>
      <c r="E45" s="240"/>
      <c r="F45" s="240"/>
      <c r="G45" s="240"/>
      <c r="H45" s="240"/>
      <c r="I45" s="240"/>
    </row>
    <row r="46" spans="1:9" ht="24.75" customHeight="1" x14ac:dyDescent="0.2">
      <c r="A46" s="236" t="s">
        <v>64</v>
      </c>
      <c r="B46" s="236"/>
      <c r="C46" s="236"/>
      <c r="D46" s="236"/>
      <c r="E46" s="236"/>
      <c r="F46" s="236"/>
      <c r="G46" s="96">
        <v>35</v>
      </c>
      <c r="H46" s="104">
        <v>-446589</v>
      </c>
      <c r="I46" s="107">
        <v>-878361</v>
      </c>
    </row>
    <row r="47" spans="1:9" ht="26.25" customHeight="1" x14ac:dyDescent="0.2">
      <c r="A47" s="236" t="s">
        <v>65</v>
      </c>
      <c r="B47" s="236"/>
      <c r="C47" s="236"/>
      <c r="D47" s="236"/>
      <c r="E47" s="236"/>
      <c r="F47" s="236"/>
      <c r="G47" s="96">
        <v>36</v>
      </c>
      <c r="H47" s="104">
        <v>0</v>
      </c>
      <c r="I47" s="104">
        <v>0</v>
      </c>
    </row>
    <row r="48" spans="1:9" ht="24" customHeight="1" x14ac:dyDescent="0.2">
      <c r="A48" s="236" t="s">
        <v>66</v>
      </c>
      <c r="B48" s="236"/>
      <c r="C48" s="236"/>
      <c r="D48" s="236"/>
      <c r="E48" s="236"/>
      <c r="F48" s="236"/>
      <c r="G48" s="96">
        <v>37</v>
      </c>
      <c r="H48" s="104">
        <v>0</v>
      </c>
      <c r="I48" s="104">
        <v>0</v>
      </c>
    </row>
    <row r="49" spans="1:9" x14ac:dyDescent="0.2">
      <c r="A49" s="236" t="s">
        <v>67</v>
      </c>
      <c r="B49" s="236"/>
      <c r="C49" s="236"/>
      <c r="D49" s="236"/>
      <c r="E49" s="236"/>
      <c r="F49" s="236"/>
      <c r="G49" s="96">
        <v>38</v>
      </c>
      <c r="H49" s="104">
        <v>0</v>
      </c>
      <c r="I49" s="104">
        <v>0</v>
      </c>
    </row>
    <row r="50" spans="1:9" x14ac:dyDescent="0.2">
      <c r="A50" s="236" t="s">
        <v>68</v>
      </c>
      <c r="B50" s="236"/>
      <c r="C50" s="236"/>
      <c r="D50" s="236"/>
      <c r="E50" s="236"/>
      <c r="F50" s="236"/>
      <c r="G50" s="96">
        <v>39</v>
      </c>
      <c r="H50" s="104">
        <v>0</v>
      </c>
      <c r="I50" s="104">
        <v>0</v>
      </c>
    </row>
    <row r="51" spans="1:9" x14ac:dyDescent="0.2">
      <c r="A51" s="235" t="s">
        <v>278</v>
      </c>
      <c r="B51" s="235"/>
      <c r="C51" s="235"/>
      <c r="D51" s="235"/>
      <c r="E51" s="235"/>
      <c r="F51" s="235"/>
      <c r="G51" s="96">
        <v>40</v>
      </c>
      <c r="H51" s="61">
        <f>SUM(H46:H50)</f>
        <v>-446589</v>
      </c>
      <c r="I51" s="61">
        <f>SUM(I46:I50)</f>
        <v>-878361</v>
      </c>
    </row>
    <row r="52" spans="1:9" x14ac:dyDescent="0.2">
      <c r="A52" s="239" t="s">
        <v>14</v>
      </c>
      <c r="B52" s="240"/>
      <c r="C52" s="240"/>
      <c r="D52" s="240"/>
      <c r="E52" s="240"/>
      <c r="F52" s="240"/>
      <c r="G52" s="240"/>
      <c r="H52" s="240"/>
      <c r="I52" s="240"/>
    </row>
    <row r="53" spans="1:9" ht="23.25" customHeight="1" x14ac:dyDescent="0.2">
      <c r="A53" s="236" t="s">
        <v>69</v>
      </c>
      <c r="B53" s="236"/>
      <c r="C53" s="236"/>
      <c r="D53" s="236"/>
      <c r="E53" s="236"/>
      <c r="F53" s="236"/>
      <c r="G53" s="96">
        <v>41</v>
      </c>
      <c r="H53" s="104">
        <v>-247808</v>
      </c>
      <c r="I53" s="107">
        <v>-375391</v>
      </c>
    </row>
    <row r="54" spans="1:9" x14ac:dyDescent="0.2">
      <c r="A54" s="236" t="s">
        <v>70</v>
      </c>
      <c r="B54" s="236"/>
      <c r="C54" s="236"/>
      <c r="D54" s="236"/>
      <c r="E54" s="236"/>
      <c r="F54" s="236"/>
      <c r="G54" s="96">
        <v>42</v>
      </c>
      <c r="H54" s="104">
        <v>0</v>
      </c>
      <c r="I54" s="104">
        <v>0</v>
      </c>
    </row>
    <row r="55" spans="1:9" x14ac:dyDescent="0.2">
      <c r="A55" s="238" t="s">
        <v>71</v>
      </c>
      <c r="B55" s="238"/>
      <c r="C55" s="238"/>
      <c r="D55" s="238"/>
      <c r="E55" s="238"/>
      <c r="F55" s="238"/>
      <c r="G55" s="96">
        <v>43</v>
      </c>
      <c r="H55" s="104">
        <v>0</v>
      </c>
      <c r="I55" s="104">
        <v>0</v>
      </c>
    </row>
    <row r="56" spans="1:9" x14ac:dyDescent="0.2">
      <c r="A56" s="238" t="s">
        <v>72</v>
      </c>
      <c r="B56" s="238"/>
      <c r="C56" s="238"/>
      <c r="D56" s="238"/>
      <c r="E56" s="238"/>
      <c r="F56" s="238"/>
      <c r="G56" s="96">
        <v>44</v>
      </c>
      <c r="H56" s="104">
        <v>0</v>
      </c>
      <c r="I56" s="104">
        <v>0</v>
      </c>
    </row>
    <row r="57" spans="1:9" x14ac:dyDescent="0.2">
      <c r="A57" s="236" t="s">
        <v>73</v>
      </c>
      <c r="B57" s="236"/>
      <c r="C57" s="236"/>
      <c r="D57" s="236"/>
      <c r="E57" s="236"/>
      <c r="F57" s="236"/>
      <c r="G57" s="96">
        <v>45</v>
      </c>
      <c r="H57" s="104">
        <v>-2664000</v>
      </c>
      <c r="I57" s="104">
        <v>-2509569</v>
      </c>
    </row>
    <row r="58" spans="1:9" x14ac:dyDescent="0.2">
      <c r="A58" s="236" t="s">
        <v>74</v>
      </c>
      <c r="B58" s="236"/>
      <c r="C58" s="236"/>
      <c r="D58" s="236"/>
      <c r="E58" s="236"/>
      <c r="F58" s="236"/>
      <c r="G58" s="96">
        <v>46</v>
      </c>
      <c r="H58" s="104">
        <v>0</v>
      </c>
      <c r="I58" s="104">
        <v>0</v>
      </c>
    </row>
    <row r="59" spans="1:9" x14ac:dyDescent="0.2">
      <c r="A59" s="235" t="s">
        <v>279</v>
      </c>
      <c r="B59" s="236"/>
      <c r="C59" s="236"/>
      <c r="D59" s="236"/>
      <c r="E59" s="236"/>
      <c r="F59" s="236"/>
      <c r="G59" s="96">
        <v>47</v>
      </c>
      <c r="H59" s="61">
        <f>H53+H54+H55+H56+H57+H58</f>
        <v>-2911808</v>
      </c>
      <c r="I59" s="61">
        <f>I53+I54+I55+I56+I57+I58</f>
        <v>-2884960</v>
      </c>
    </row>
    <row r="60" spans="1:9" ht="25.5" customHeight="1" x14ac:dyDescent="0.2">
      <c r="A60" s="235" t="s">
        <v>280</v>
      </c>
      <c r="B60" s="235"/>
      <c r="C60" s="235"/>
      <c r="D60" s="235"/>
      <c r="E60" s="235"/>
      <c r="F60" s="235"/>
      <c r="G60" s="96">
        <v>48</v>
      </c>
      <c r="H60" s="61">
        <f>H44+H51+H59</f>
        <v>1461586</v>
      </c>
      <c r="I60" s="61">
        <f>I44+I51+I59</f>
        <v>7380899</v>
      </c>
    </row>
    <row r="61" spans="1:9" x14ac:dyDescent="0.2">
      <c r="A61" s="235" t="s">
        <v>115</v>
      </c>
      <c r="B61" s="236"/>
      <c r="C61" s="236"/>
      <c r="D61" s="236"/>
      <c r="E61" s="236"/>
      <c r="F61" s="236"/>
      <c r="G61" s="96">
        <v>49</v>
      </c>
      <c r="H61" s="105">
        <v>24474158</v>
      </c>
      <c r="I61" s="105">
        <v>43758998</v>
      </c>
    </row>
    <row r="62" spans="1:9" x14ac:dyDescent="0.2">
      <c r="A62" s="236" t="s">
        <v>75</v>
      </c>
      <c r="B62" s="236"/>
      <c r="C62" s="236"/>
      <c r="D62" s="236"/>
      <c r="E62" s="236"/>
      <c r="F62" s="236"/>
      <c r="G62" s="96">
        <v>50</v>
      </c>
      <c r="H62" s="105">
        <v>-36604</v>
      </c>
      <c r="I62" s="105">
        <v>9689</v>
      </c>
    </row>
    <row r="63" spans="1:9" x14ac:dyDescent="0.2">
      <c r="A63" s="237" t="s">
        <v>281</v>
      </c>
      <c r="B63" s="238"/>
      <c r="C63" s="238"/>
      <c r="D63" s="238"/>
      <c r="E63" s="238"/>
      <c r="F63" s="238"/>
      <c r="G63" s="96">
        <v>51</v>
      </c>
      <c r="H63" s="61">
        <f>H60+H61+H62</f>
        <v>25899140</v>
      </c>
      <c r="I63" s="61">
        <f>I60+I61+I62</f>
        <v>51149586</v>
      </c>
    </row>
  </sheetData>
  <sheetProtection algorithmName="SHA-512" hashValue="ohCHb89KhT4xuxvQbLtH6WvgxoMdWc5oHddilFdgZv6OphhAzdSVmV/Im3+/BXFQramWpYW2wfykcSGQJn1c+Q==" saltValue="uM0K5ro5vYJBfT8Xzhhnsg=="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0866141732283472" right="0.23622047244094491" top="0.59055118110236227" bottom="0.59055118110236227" header="0.51181102362204722" footer="0.51181102362204722"/>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zoomScale="110" zoomScaleNormal="100" workbookViewId="0">
      <selection activeCell="J20" sqref="J20"/>
    </sheetView>
  </sheetViews>
  <sheetFormatPr defaultRowHeight="12.75" x14ac:dyDescent="0.2"/>
  <cols>
    <col min="1" max="2" width="9.140625" style="58"/>
    <col min="3" max="3" width="20.85546875" style="58" customWidth="1"/>
    <col min="4" max="4" width="9.140625" style="58"/>
    <col min="5" max="5" width="9.140625" style="63" customWidth="1"/>
    <col min="6" max="6" width="10.140625" style="63" customWidth="1"/>
    <col min="7" max="7" width="9.140625" style="63" customWidth="1"/>
    <col min="8" max="9" width="9.85546875" style="63" customWidth="1"/>
    <col min="10" max="15" width="9.140625" style="63" customWidth="1"/>
    <col min="16" max="16" width="10" style="63" customWidth="1"/>
    <col min="17" max="18" width="9.140625" style="63" customWidth="1"/>
    <col min="19" max="264" width="9.140625" style="58"/>
    <col min="265" max="265" width="10.140625" style="58" bestFit="1" customWidth="1"/>
    <col min="266" max="269" width="9.140625" style="58"/>
    <col min="270" max="271" width="9.85546875" style="58" bestFit="1" customWidth="1"/>
    <col min="272" max="520" width="9.140625" style="58"/>
    <col min="521" max="521" width="10.140625" style="58" bestFit="1" customWidth="1"/>
    <col min="522" max="525" width="9.140625" style="58"/>
    <col min="526" max="527" width="9.85546875" style="58" bestFit="1" customWidth="1"/>
    <col min="528" max="776" width="9.140625" style="58"/>
    <col min="777" max="777" width="10.140625" style="58" bestFit="1" customWidth="1"/>
    <col min="778" max="781" width="9.140625" style="58"/>
    <col min="782" max="783" width="9.85546875" style="58" bestFit="1" customWidth="1"/>
    <col min="784" max="1032" width="9.140625" style="58"/>
    <col min="1033" max="1033" width="10.140625" style="58" bestFit="1" customWidth="1"/>
    <col min="1034" max="1037" width="9.140625" style="58"/>
    <col min="1038" max="1039" width="9.85546875" style="58" bestFit="1" customWidth="1"/>
    <col min="1040" max="1288" width="9.140625" style="58"/>
    <col min="1289" max="1289" width="10.140625" style="58" bestFit="1" customWidth="1"/>
    <col min="1290" max="1293" width="9.140625" style="58"/>
    <col min="1294" max="1295" width="9.85546875" style="58" bestFit="1" customWidth="1"/>
    <col min="1296" max="1544" width="9.140625" style="58"/>
    <col min="1545" max="1545" width="10.140625" style="58" bestFit="1" customWidth="1"/>
    <col min="1546" max="1549" width="9.140625" style="58"/>
    <col min="1550" max="1551" width="9.85546875" style="58" bestFit="1" customWidth="1"/>
    <col min="1552" max="1800" width="9.140625" style="58"/>
    <col min="1801" max="1801" width="10.140625" style="58" bestFit="1" customWidth="1"/>
    <col min="1802" max="1805" width="9.140625" style="58"/>
    <col min="1806" max="1807" width="9.85546875" style="58" bestFit="1" customWidth="1"/>
    <col min="1808" max="2056" width="9.140625" style="58"/>
    <col min="2057" max="2057" width="10.140625" style="58" bestFit="1" customWidth="1"/>
    <col min="2058" max="2061" width="9.140625" style="58"/>
    <col min="2062" max="2063" width="9.85546875" style="58" bestFit="1" customWidth="1"/>
    <col min="2064" max="2312" width="9.140625" style="58"/>
    <col min="2313" max="2313" width="10.140625" style="58" bestFit="1" customWidth="1"/>
    <col min="2314" max="2317" width="9.140625" style="58"/>
    <col min="2318" max="2319" width="9.85546875" style="58" bestFit="1" customWidth="1"/>
    <col min="2320" max="2568" width="9.140625" style="58"/>
    <col min="2569" max="2569" width="10.140625" style="58" bestFit="1" customWidth="1"/>
    <col min="2570" max="2573" width="9.140625" style="58"/>
    <col min="2574" max="2575" width="9.85546875" style="58" bestFit="1" customWidth="1"/>
    <col min="2576" max="2824" width="9.140625" style="58"/>
    <col min="2825" max="2825" width="10.140625" style="58" bestFit="1" customWidth="1"/>
    <col min="2826" max="2829" width="9.140625" style="58"/>
    <col min="2830" max="2831" width="9.85546875" style="58" bestFit="1" customWidth="1"/>
    <col min="2832" max="3080" width="9.140625" style="58"/>
    <col min="3081" max="3081" width="10.140625" style="58" bestFit="1" customWidth="1"/>
    <col min="3082" max="3085" width="9.140625" style="58"/>
    <col min="3086" max="3087" width="9.85546875" style="58" bestFit="1" customWidth="1"/>
    <col min="3088" max="3336" width="9.140625" style="58"/>
    <col min="3337" max="3337" width="10.140625" style="58" bestFit="1" customWidth="1"/>
    <col min="3338" max="3341" width="9.140625" style="58"/>
    <col min="3342" max="3343" width="9.85546875" style="58" bestFit="1" customWidth="1"/>
    <col min="3344" max="3592" width="9.140625" style="58"/>
    <col min="3593" max="3593" width="10.140625" style="58" bestFit="1" customWidth="1"/>
    <col min="3594" max="3597" width="9.140625" style="58"/>
    <col min="3598" max="3599" width="9.85546875" style="58" bestFit="1" customWidth="1"/>
    <col min="3600" max="3848" width="9.140625" style="58"/>
    <col min="3849" max="3849" width="10.140625" style="58" bestFit="1" customWidth="1"/>
    <col min="3850" max="3853" width="9.140625" style="58"/>
    <col min="3854" max="3855" width="9.85546875" style="58" bestFit="1" customWidth="1"/>
    <col min="3856" max="4104" width="9.140625" style="58"/>
    <col min="4105" max="4105" width="10.140625" style="58" bestFit="1" customWidth="1"/>
    <col min="4106" max="4109" width="9.140625" style="58"/>
    <col min="4110" max="4111" width="9.85546875" style="58" bestFit="1" customWidth="1"/>
    <col min="4112" max="4360" width="9.140625" style="58"/>
    <col min="4361" max="4361" width="10.140625" style="58" bestFit="1" customWidth="1"/>
    <col min="4362" max="4365" width="9.140625" style="58"/>
    <col min="4366" max="4367" width="9.85546875" style="58" bestFit="1" customWidth="1"/>
    <col min="4368" max="4616" width="9.140625" style="58"/>
    <col min="4617" max="4617" width="10.140625" style="58" bestFit="1" customWidth="1"/>
    <col min="4618" max="4621" width="9.140625" style="58"/>
    <col min="4622" max="4623" width="9.85546875" style="58" bestFit="1" customWidth="1"/>
    <col min="4624" max="4872" width="9.140625" style="58"/>
    <col min="4873" max="4873" width="10.140625" style="58" bestFit="1" customWidth="1"/>
    <col min="4874" max="4877" width="9.140625" style="58"/>
    <col min="4878" max="4879" width="9.85546875" style="58" bestFit="1" customWidth="1"/>
    <col min="4880" max="5128" width="9.140625" style="58"/>
    <col min="5129" max="5129" width="10.140625" style="58" bestFit="1" customWidth="1"/>
    <col min="5130" max="5133" width="9.140625" style="58"/>
    <col min="5134" max="5135" width="9.85546875" style="58" bestFit="1" customWidth="1"/>
    <col min="5136" max="5384" width="9.140625" style="58"/>
    <col min="5385" max="5385" width="10.140625" style="58" bestFit="1" customWidth="1"/>
    <col min="5386" max="5389" width="9.140625" style="58"/>
    <col min="5390" max="5391" width="9.85546875" style="58" bestFit="1" customWidth="1"/>
    <col min="5392" max="5640" width="9.140625" style="58"/>
    <col min="5641" max="5641" width="10.140625" style="58" bestFit="1" customWidth="1"/>
    <col min="5642" max="5645" width="9.140625" style="58"/>
    <col min="5646" max="5647" width="9.85546875" style="58" bestFit="1" customWidth="1"/>
    <col min="5648" max="5896" width="9.140625" style="58"/>
    <col min="5897" max="5897" width="10.140625" style="58" bestFit="1" customWidth="1"/>
    <col min="5898" max="5901" width="9.140625" style="58"/>
    <col min="5902" max="5903" width="9.85546875" style="58" bestFit="1" customWidth="1"/>
    <col min="5904" max="6152" width="9.140625" style="58"/>
    <col min="6153" max="6153" width="10.140625" style="58" bestFit="1" customWidth="1"/>
    <col min="6154" max="6157" width="9.140625" style="58"/>
    <col min="6158" max="6159" width="9.85546875" style="58" bestFit="1" customWidth="1"/>
    <col min="6160" max="6408" width="9.140625" style="58"/>
    <col min="6409" max="6409" width="10.140625" style="58" bestFit="1" customWidth="1"/>
    <col min="6410" max="6413" width="9.140625" style="58"/>
    <col min="6414" max="6415" width="9.85546875" style="58" bestFit="1" customWidth="1"/>
    <col min="6416" max="6664" width="9.140625" style="58"/>
    <col min="6665" max="6665" width="10.140625" style="58" bestFit="1" customWidth="1"/>
    <col min="6666" max="6669" width="9.140625" style="58"/>
    <col min="6670" max="6671" width="9.85546875" style="58" bestFit="1" customWidth="1"/>
    <col min="6672" max="6920" width="9.140625" style="58"/>
    <col min="6921" max="6921" width="10.140625" style="58" bestFit="1" customWidth="1"/>
    <col min="6922" max="6925" width="9.140625" style="58"/>
    <col min="6926" max="6927" width="9.85546875" style="58" bestFit="1" customWidth="1"/>
    <col min="6928" max="7176" width="9.140625" style="58"/>
    <col min="7177" max="7177" width="10.140625" style="58" bestFit="1" customWidth="1"/>
    <col min="7178" max="7181" width="9.140625" style="58"/>
    <col min="7182" max="7183" width="9.85546875" style="58" bestFit="1" customWidth="1"/>
    <col min="7184" max="7432" width="9.140625" style="58"/>
    <col min="7433" max="7433" width="10.140625" style="58" bestFit="1" customWidth="1"/>
    <col min="7434" max="7437" width="9.140625" style="58"/>
    <col min="7438" max="7439" width="9.85546875" style="58" bestFit="1" customWidth="1"/>
    <col min="7440" max="7688" width="9.140625" style="58"/>
    <col min="7689" max="7689" width="10.140625" style="58" bestFit="1" customWidth="1"/>
    <col min="7690" max="7693" width="9.140625" style="58"/>
    <col min="7694" max="7695" width="9.85546875" style="58" bestFit="1" customWidth="1"/>
    <col min="7696" max="7944" width="9.140625" style="58"/>
    <col min="7945" max="7945" width="10.140625" style="58" bestFit="1" customWidth="1"/>
    <col min="7946" max="7949" width="9.140625" style="58"/>
    <col min="7950" max="7951" width="9.85546875" style="58" bestFit="1" customWidth="1"/>
    <col min="7952" max="8200" width="9.140625" style="58"/>
    <col min="8201" max="8201" width="10.140625" style="58" bestFit="1" customWidth="1"/>
    <col min="8202" max="8205" width="9.140625" style="58"/>
    <col min="8206" max="8207" width="9.85546875" style="58" bestFit="1" customWidth="1"/>
    <col min="8208" max="8456" width="9.140625" style="58"/>
    <col min="8457" max="8457" width="10.140625" style="58" bestFit="1" customWidth="1"/>
    <col min="8458" max="8461" width="9.140625" style="58"/>
    <col min="8462" max="8463" width="9.85546875" style="58" bestFit="1" customWidth="1"/>
    <col min="8464" max="8712" width="9.140625" style="58"/>
    <col min="8713" max="8713" width="10.140625" style="58" bestFit="1" customWidth="1"/>
    <col min="8714" max="8717" width="9.140625" style="58"/>
    <col min="8718" max="8719" width="9.85546875" style="58" bestFit="1" customWidth="1"/>
    <col min="8720" max="8968" width="9.140625" style="58"/>
    <col min="8969" max="8969" width="10.140625" style="58" bestFit="1" customWidth="1"/>
    <col min="8970" max="8973" width="9.140625" style="58"/>
    <col min="8974" max="8975" width="9.85546875" style="58" bestFit="1" customWidth="1"/>
    <col min="8976" max="9224" width="9.140625" style="58"/>
    <col min="9225" max="9225" width="10.140625" style="58" bestFit="1" customWidth="1"/>
    <col min="9226" max="9229" width="9.140625" style="58"/>
    <col min="9230" max="9231" width="9.85546875" style="58" bestFit="1" customWidth="1"/>
    <col min="9232" max="9480" width="9.140625" style="58"/>
    <col min="9481" max="9481" width="10.140625" style="58" bestFit="1" customWidth="1"/>
    <col min="9482" max="9485" width="9.140625" style="58"/>
    <col min="9486" max="9487" width="9.85546875" style="58" bestFit="1" customWidth="1"/>
    <col min="9488" max="9736" width="9.140625" style="58"/>
    <col min="9737" max="9737" width="10.140625" style="58" bestFit="1" customWidth="1"/>
    <col min="9738" max="9741" width="9.140625" style="58"/>
    <col min="9742" max="9743" width="9.85546875" style="58" bestFit="1" customWidth="1"/>
    <col min="9744" max="9992" width="9.140625" style="58"/>
    <col min="9993" max="9993" width="10.140625" style="58" bestFit="1" customWidth="1"/>
    <col min="9994" max="9997" width="9.140625" style="58"/>
    <col min="9998" max="9999" width="9.85546875" style="58" bestFit="1" customWidth="1"/>
    <col min="10000" max="10248" width="9.140625" style="58"/>
    <col min="10249" max="10249" width="10.140625" style="58" bestFit="1" customWidth="1"/>
    <col min="10250" max="10253" width="9.140625" style="58"/>
    <col min="10254" max="10255" width="9.85546875" style="58" bestFit="1" customWidth="1"/>
    <col min="10256" max="10504" width="9.140625" style="58"/>
    <col min="10505" max="10505" width="10.140625" style="58" bestFit="1" customWidth="1"/>
    <col min="10506" max="10509" width="9.140625" style="58"/>
    <col min="10510" max="10511" width="9.85546875" style="58" bestFit="1" customWidth="1"/>
    <col min="10512" max="10760" width="9.140625" style="58"/>
    <col min="10761" max="10761" width="10.140625" style="58" bestFit="1" customWidth="1"/>
    <col min="10762" max="10765" width="9.140625" style="58"/>
    <col min="10766" max="10767" width="9.85546875" style="58" bestFit="1" customWidth="1"/>
    <col min="10768" max="11016" width="9.140625" style="58"/>
    <col min="11017" max="11017" width="10.140625" style="58" bestFit="1" customWidth="1"/>
    <col min="11018" max="11021" width="9.140625" style="58"/>
    <col min="11022" max="11023" width="9.85546875" style="58" bestFit="1" customWidth="1"/>
    <col min="11024" max="11272" width="9.140625" style="58"/>
    <col min="11273" max="11273" width="10.140625" style="58" bestFit="1" customWidth="1"/>
    <col min="11274" max="11277" width="9.140625" style="58"/>
    <col min="11278" max="11279" width="9.85546875" style="58" bestFit="1" customWidth="1"/>
    <col min="11280" max="11528" width="9.140625" style="58"/>
    <col min="11529" max="11529" width="10.140625" style="58" bestFit="1" customWidth="1"/>
    <col min="11530" max="11533" width="9.140625" style="58"/>
    <col min="11534" max="11535" width="9.85546875" style="58" bestFit="1" customWidth="1"/>
    <col min="11536" max="11784" width="9.140625" style="58"/>
    <col min="11785" max="11785" width="10.140625" style="58" bestFit="1" customWidth="1"/>
    <col min="11786" max="11789" width="9.140625" style="58"/>
    <col min="11790" max="11791" width="9.85546875" style="58" bestFit="1" customWidth="1"/>
    <col min="11792" max="12040" width="9.140625" style="58"/>
    <col min="12041" max="12041" width="10.140625" style="58" bestFit="1" customWidth="1"/>
    <col min="12042" max="12045" width="9.140625" style="58"/>
    <col min="12046" max="12047" width="9.85546875" style="58" bestFit="1" customWidth="1"/>
    <col min="12048" max="12296" width="9.140625" style="58"/>
    <col min="12297" max="12297" width="10.140625" style="58" bestFit="1" customWidth="1"/>
    <col min="12298" max="12301" width="9.140625" style="58"/>
    <col min="12302" max="12303" width="9.85546875" style="58" bestFit="1" customWidth="1"/>
    <col min="12304" max="12552" width="9.140625" style="58"/>
    <col min="12553" max="12553" width="10.140625" style="58" bestFit="1" customWidth="1"/>
    <col min="12554" max="12557" width="9.140625" style="58"/>
    <col min="12558" max="12559" width="9.85546875" style="58" bestFit="1" customWidth="1"/>
    <col min="12560" max="12808" width="9.140625" style="58"/>
    <col min="12809" max="12809" width="10.140625" style="58" bestFit="1" customWidth="1"/>
    <col min="12810" max="12813" width="9.140625" style="58"/>
    <col min="12814" max="12815" width="9.85546875" style="58" bestFit="1" customWidth="1"/>
    <col min="12816" max="13064" width="9.140625" style="58"/>
    <col min="13065" max="13065" width="10.140625" style="58" bestFit="1" customWidth="1"/>
    <col min="13066" max="13069" width="9.140625" style="58"/>
    <col min="13070" max="13071" width="9.85546875" style="58" bestFit="1" customWidth="1"/>
    <col min="13072" max="13320" width="9.140625" style="58"/>
    <col min="13321" max="13321" width="10.140625" style="58" bestFit="1" customWidth="1"/>
    <col min="13322" max="13325" width="9.140625" style="58"/>
    <col min="13326" max="13327" width="9.85546875" style="58" bestFit="1" customWidth="1"/>
    <col min="13328" max="13576" width="9.140625" style="58"/>
    <col min="13577" max="13577" width="10.140625" style="58" bestFit="1" customWidth="1"/>
    <col min="13578" max="13581" width="9.140625" style="58"/>
    <col min="13582" max="13583" width="9.85546875" style="58" bestFit="1" customWidth="1"/>
    <col min="13584" max="13832" width="9.140625" style="58"/>
    <col min="13833" max="13833" width="10.140625" style="58" bestFit="1" customWidth="1"/>
    <col min="13834" max="13837" width="9.140625" style="58"/>
    <col min="13838" max="13839" width="9.85546875" style="58" bestFit="1" customWidth="1"/>
    <col min="13840" max="14088" width="9.140625" style="58"/>
    <col min="14089" max="14089" width="10.140625" style="58" bestFit="1" customWidth="1"/>
    <col min="14090" max="14093" width="9.140625" style="58"/>
    <col min="14094" max="14095" width="9.85546875" style="58" bestFit="1" customWidth="1"/>
    <col min="14096" max="14344" width="9.140625" style="58"/>
    <col min="14345" max="14345" width="10.140625" style="58" bestFit="1" customWidth="1"/>
    <col min="14346" max="14349" width="9.140625" style="58"/>
    <col min="14350" max="14351" width="9.85546875" style="58" bestFit="1" customWidth="1"/>
    <col min="14352" max="14600" width="9.140625" style="58"/>
    <col min="14601" max="14601" width="10.140625" style="58" bestFit="1" customWidth="1"/>
    <col min="14602" max="14605" width="9.140625" style="58"/>
    <col min="14606" max="14607" width="9.85546875" style="58" bestFit="1" customWidth="1"/>
    <col min="14608" max="14856" width="9.140625" style="58"/>
    <col min="14857" max="14857" width="10.140625" style="58" bestFit="1" customWidth="1"/>
    <col min="14858" max="14861" width="9.140625" style="58"/>
    <col min="14862" max="14863" width="9.85546875" style="58" bestFit="1" customWidth="1"/>
    <col min="14864" max="15112" width="9.140625" style="58"/>
    <col min="15113" max="15113" width="10.140625" style="58" bestFit="1" customWidth="1"/>
    <col min="15114" max="15117" width="9.140625" style="58"/>
    <col min="15118" max="15119" width="9.85546875" style="58" bestFit="1" customWidth="1"/>
    <col min="15120" max="15368" width="9.140625" style="58"/>
    <col min="15369" max="15369" width="10.140625" style="58" bestFit="1" customWidth="1"/>
    <col min="15370" max="15373" width="9.140625" style="58"/>
    <col min="15374" max="15375" width="9.85546875" style="58" bestFit="1" customWidth="1"/>
    <col min="15376" max="15624" width="9.140625" style="58"/>
    <col min="15625" max="15625" width="10.140625" style="58" bestFit="1" customWidth="1"/>
    <col min="15626" max="15629" width="9.140625" style="58"/>
    <col min="15630" max="15631" width="9.85546875" style="58" bestFit="1" customWidth="1"/>
    <col min="15632" max="15880" width="9.140625" style="58"/>
    <col min="15881" max="15881" width="10.140625" style="58" bestFit="1" customWidth="1"/>
    <col min="15882" max="15885" width="9.140625" style="58"/>
    <col min="15886" max="15887" width="9.85546875" style="58" bestFit="1" customWidth="1"/>
    <col min="15888" max="16136" width="9.140625" style="58"/>
    <col min="16137" max="16137" width="10.140625" style="58" bestFit="1" customWidth="1"/>
    <col min="16138" max="16141" width="9.140625" style="58"/>
    <col min="16142" max="16143" width="9.85546875" style="58" bestFit="1" customWidth="1"/>
    <col min="16144" max="16384" width="9.140625" style="58"/>
  </cols>
  <sheetData>
    <row r="1" spans="1:18" x14ac:dyDescent="0.2">
      <c r="A1" s="258" t="s">
        <v>8</v>
      </c>
      <c r="B1" s="259"/>
      <c r="C1" s="259"/>
      <c r="D1" s="259"/>
      <c r="E1" s="259"/>
      <c r="F1" s="259"/>
      <c r="G1" s="259"/>
      <c r="H1" s="259"/>
      <c r="I1" s="259"/>
      <c r="J1" s="62"/>
      <c r="K1" s="62"/>
      <c r="L1" s="62"/>
      <c r="M1" s="62"/>
      <c r="N1" s="62"/>
      <c r="O1" s="62"/>
    </row>
    <row r="2" spans="1:18" ht="15.75" x14ac:dyDescent="0.2">
      <c r="A2" s="50"/>
      <c r="B2" s="64"/>
      <c r="C2" s="260" t="s">
        <v>160</v>
      </c>
      <c r="D2" s="260"/>
      <c r="E2" s="1" t="s">
        <v>0</v>
      </c>
      <c r="F2" s="65">
        <v>46203</v>
      </c>
      <c r="G2" s="66"/>
      <c r="H2" s="66"/>
      <c r="I2" s="66"/>
      <c r="J2" s="67"/>
      <c r="K2" s="67"/>
      <c r="L2" s="67"/>
      <c r="M2" s="67"/>
      <c r="N2" s="67"/>
      <c r="O2" s="67"/>
      <c r="R2" s="63" t="s">
        <v>172</v>
      </c>
    </row>
    <row r="3" spans="1:18" ht="13.5" customHeight="1" x14ac:dyDescent="0.2">
      <c r="A3" s="261" t="s">
        <v>161</v>
      </c>
      <c r="B3" s="262"/>
      <c r="C3" s="262"/>
      <c r="D3" s="261" t="s">
        <v>162</v>
      </c>
      <c r="E3" s="264" t="s">
        <v>9</v>
      </c>
      <c r="F3" s="265"/>
      <c r="G3" s="265"/>
      <c r="H3" s="265"/>
      <c r="I3" s="265"/>
      <c r="J3" s="265"/>
      <c r="K3" s="265"/>
      <c r="L3" s="265"/>
      <c r="M3" s="265"/>
      <c r="N3" s="265"/>
      <c r="O3" s="265"/>
      <c r="P3" s="254" t="s">
        <v>15</v>
      </c>
      <c r="Q3" s="256"/>
      <c r="R3" s="254" t="s">
        <v>87</v>
      </c>
    </row>
    <row r="4" spans="1:18" ht="56.25" x14ac:dyDescent="0.2">
      <c r="A4" s="262"/>
      <c r="B4" s="262"/>
      <c r="C4" s="262"/>
      <c r="D4" s="263"/>
      <c r="E4" s="68" t="s">
        <v>11</v>
      </c>
      <c r="F4" s="68" t="s">
        <v>77</v>
      </c>
      <c r="G4" s="68" t="s">
        <v>78</v>
      </c>
      <c r="H4" s="68" t="s">
        <v>163</v>
      </c>
      <c r="I4" s="68" t="s">
        <v>79</v>
      </c>
      <c r="J4" s="69" t="s">
        <v>80</v>
      </c>
      <c r="K4" s="69" t="s">
        <v>81</v>
      </c>
      <c r="L4" s="69" t="s">
        <v>82</v>
      </c>
      <c r="M4" s="69" t="s">
        <v>83</v>
      </c>
      <c r="N4" s="69" t="s">
        <v>84</v>
      </c>
      <c r="O4" s="69" t="s">
        <v>85</v>
      </c>
      <c r="P4" s="70" t="s">
        <v>79</v>
      </c>
      <c r="Q4" s="70" t="s">
        <v>86</v>
      </c>
      <c r="R4" s="254"/>
    </row>
    <row r="5" spans="1:18" x14ac:dyDescent="0.2">
      <c r="A5" s="255">
        <v>1</v>
      </c>
      <c r="B5" s="255"/>
      <c r="C5" s="255"/>
      <c r="D5" s="71">
        <v>2</v>
      </c>
      <c r="E5" s="70" t="s">
        <v>6</v>
      </c>
      <c r="F5" s="72" t="s">
        <v>7</v>
      </c>
      <c r="G5" s="70" t="s">
        <v>99</v>
      </c>
      <c r="H5" s="72" t="s">
        <v>100</v>
      </c>
      <c r="I5" s="70" t="s">
        <v>101</v>
      </c>
      <c r="J5" s="72" t="s">
        <v>102</v>
      </c>
      <c r="K5" s="72" t="s">
        <v>103</v>
      </c>
      <c r="L5" s="72" t="s">
        <v>10</v>
      </c>
      <c r="M5" s="72" t="s">
        <v>104</v>
      </c>
      <c r="N5" s="72" t="s">
        <v>105</v>
      </c>
      <c r="O5" s="72" t="s">
        <v>106</v>
      </c>
      <c r="P5" s="70" t="s">
        <v>107</v>
      </c>
      <c r="Q5" s="70" t="s">
        <v>108</v>
      </c>
      <c r="R5" s="72" t="s">
        <v>109</v>
      </c>
    </row>
    <row r="6" spans="1:18" ht="12.75" customHeight="1" x14ac:dyDescent="0.2">
      <c r="A6" s="249" t="s">
        <v>88</v>
      </c>
      <c r="B6" s="250"/>
      <c r="C6" s="250"/>
      <c r="D6" s="96">
        <v>1</v>
      </c>
      <c r="E6" s="73">
        <v>21608000</v>
      </c>
      <c r="F6" s="73">
        <v>24035</v>
      </c>
      <c r="G6" s="73">
        <v>0</v>
      </c>
      <c r="H6" s="73">
        <v>0</v>
      </c>
      <c r="I6" s="73">
        <v>-6604</v>
      </c>
      <c r="J6" s="73">
        <v>46010709</v>
      </c>
      <c r="K6" s="73">
        <v>0</v>
      </c>
      <c r="L6" s="73">
        <v>5011157</v>
      </c>
      <c r="M6" s="73">
        <v>0</v>
      </c>
      <c r="N6" s="73">
        <v>11071080</v>
      </c>
      <c r="O6" s="73">
        <v>0</v>
      </c>
      <c r="P6" s="73">
        <v>0</v>
      </c>
      <c r="Q6" s="73">
        <v>0</v>
      </c>
      <c r="R6" s="74">
        <f>SUM(E6:Q6)</f>
        <v>83718377</v>
      </c>
    </row>
    <row r="7" spans="1:18" ht="30" customHeight="1" x14ac:dyDescent="0.2">
      <c r="A7" s="252" t="s">
        <v>89</v>
      </c>
      <c r="B7" s="253"/>
      <c r="C7" s="253"/>
      <c r="D7" s="96">
        <v>2</v>
      </c>
      <c r="E7" s="73">
        <v>0</v>
      </c>
      <c r="F7" s="106">
        <v>0</v>
      </c>
      <c r="G7" s="106">
        <v>0</v>
      </c>
      <c r="H7" s="106">
        <v>0</v>
      </c>
      <c r="I7" s="106">
        <v>0</v>
      </c>
      <c r="J7" s="106">
        <v>0</v>
      </c>
      <c r="K7" s="106">
        <v>0</v>
      </c>
      <c r="L7" s="106">
        <v>0</v>
      </c>
      <c r="M7" s="106">
        <v>0</v>
      </c>
      <c r="N7" s="106">
        <v>0</v>
      </c>
      <c r="O7" s="106">
        <v>0</v>
      </c>
      <c r="P7" s="106">
        <v>0</v>
      </c>
      <c r="Q7" s="106">
        <v>0</v>
      </c>
      <c r="R7" s="74">
        <f t="shared" ref="R7:R26" si="0">SUM(E7:Q7)</f>
        <v>0</v>
      </c>
    </row>
    <row r="8" spans="1:18" ht="27" customHeight="1" x14ac:dyDescent="0.2">
      <c r="A8" s="249" t="s">
        <v>90</v>
      </c>
      <c r="B8" s="250"/>
      <c r="C8" s="250"/>
      <c r="D8" s="96">
        <v>3</v>
      </c>
      <c r="E8" s="73">
        <v>0</v>
      </c>
      <c r="F8" s="106">
        <v>0</v>
      </c>
      <c r="G8" s="106">
        <v>0</v>
      </c>
      <c r="H8" s="106">
        <v>0</v>
      </c>
      <c r="I8" s="106">
        <v>0</v>
      </c>
      <c r="J8" s="106">
        <v>0</v>
      </c>
      <c r="K8" s="106">
        <v>0</v>
      </c>
      <c r="L8" s="106">
        <v>0</v>
      </c>
      <c r="M8" s="106">
        <v>0</v>
      </c>
      <c r="N8" s="106">
        <v>0</v>
      </c>
      <c r="O8" s="106">
        <v>0</v>
      </c>
      <c r="P8" s="106">
        <v>0</v>
      </c>
      <c r="Q8" s="106">
        <v>0</v>
      </c>
      <c r="R8" s="74">
        <f t="shared" si="0"/>
        <v>0</v>
      </c>
    </row>
    <row r="9" spans="1:18" ht="18" customHeight="1" x14ac:dyDescent="0.2">
      <c r="A9" s="257" t="s">
        <v>282</v>
      </c>
      <c r="B9" s="257"/>
      <c r="C9" s="257"/>
      <c r="D9" s="97">
        <v>4</v>
      </c>
      <c r="E9" s="75">
        <f>E6+E7+E8</f>
        <v>21608000</v>
      </c>
      <c r="F9" s="75">
        <f t="shared" ref="F9:Q9" si="1">F6+F7+F8</f>
        <v>24035</v>
      </c>
      <c r="G9" s="75">
        <f t="shared" si="1"/>
        <v>0</v>
      </c>
      <c r="H9" s="75">
        <f t="shared" si="1"/>
        <v>0</v>
      </c>
      <c r="I9" s="75">
        <f t="shared" si="1"/>
        <v>-6604</v>
      </c>
      <c r="J9" s="75">
        <f t="shared" si="1"/>
        <v>46010709</v>
      </c>
      <c r="K9" s="75">
        <f t="shared" si="1"/>
        <v>0</v>
      </c>
      <c r="L9" s="75">
        <f t="shared" si="1"/>
        <v>5011157</v>
      </c>
      <c r="M9" s="75">
        <f t="shared" si="1"/>
        <v>0</v>
      </c>
      <c r="N9" s="75">
        <f t="shared" si="1"/>
        <v>11071080</v>
      </c>
      <c r="O9" s="75">
        <f t="shared" si="1"/>
        <v>0</v>
      </c>
      <c r="P9" s="75">
        <f t="shared" si="1"/>
        <v>0</v>
      </c>
      <c r="Q9" s="75">
        <f t="shared" si="1"/>
        <v>0</v>
      </c>
      <c r="R9" s="74">
        <f t="shared" si="0"/>
        <v>83718377</v>
      </c>
    </row>
    <row r="10" spans="1:18" ht="33" customHeight="1" x14ac:dyDescent="0.2">
      <c r="A10" s="252" t="s">
        <v>91</v>
      </c>
      <c r="B10" s="253"/>
      <c r="C10" s="253"/>
      <c r="D10" s="96">
        <v>5</v>
      </c>
      <c r="E10" s="103">
        <v>0</v>
      </c>
      <c r="F10" s="103">
        <v>0</v>
      </c>
      <c r="G10" s="103">
        <v>0</v>
      </c>
      <c r="H10" s="103">
        <v>0</v>
      </c>
      <c r="I10" s="103">
        <v>0</v>
      </c>
      <c r="J10" s="103">
        <v>0</v>
      </c>
      <c r="K10" s="103">
        <v>0</v>
      </c>
      <c r="L10" s="103">
        <v>0</v>
      </c>
      <c r="M10" s="103">
        <v>0</v>
      </c>
      <c r="N10" s="103">
        <v>0</v>
      </c>
      <c r="O10" s="103">
        <v>0</v>
      </c>
      <c r="P10" s="103">
        <v>0</v>
      </c>
      <c r="Q10" s="103">
        <v>0</v>
      </c>
      <c r="R10" s="74">
        <f t="shared" si="0"/>
        <v>0</v>
      </c>
    </row>
    <row r="11" spans="1:18" ht="23.25" customHeight="1" x14ac:dyDescent="0.2">
      <c r="A11" s="252" t="s">
        <v>92</v>
      </c>
      <c r="B11" s="253"/>
      <c r="C11" s="253"/>
      <c r="D11" s="96">
        <v>6</v>
      </c>
      <c r="E11" s="103">
        <v>0</v>
      </c>
      <c r="F11" s="103">
        <v>0</v>
      </c>
      <c r="G11" s="103">
        <v>0</v>
      </c>
      <c r="H11" s="103">
        <v>0</v>
      </c>
      <c r="I11" s="103">
        <v>0</v>
      </c>
      <c r="J11" s="103">
        <v>0</v>
      </c>
      <c r="K11" s="103">
        <v>0</v>
      </c>
      <c r="L11" s="103">
        <v>0</v>
      </c>
      <c r="M11" s="103">
        <v>0</v>
      </c>
      <c r="N11" s="103">
        <v>0</v>
      </c>
      <c r="O11" s="103">
        <v>0</v>
      </c>
      <c r="P11" s="103">
        <v>0</v>
      </c>
      <c r="Q11" s="103">
        <v>0</v>
      </c>
      <c r="R11" s="74">
        <f t="shared" si="0"/>
        <v>0</v>
      </c>
    </row>
    <row r="12" spans="1:18" ht="27" customHeight="1" x14ac:dyDescent="0.2">
      <c r="A12" s="252" t="s">
        <v>164</v>
      </c>
      <c r="B12" s="253"/>
      <c r="C12" s="253"/>
      <c r="D12" s="96">
        <v>7</v>
      </c>
      <c r="E12" s="103">
        <v>0</v>
      </c>
      <c r="F12" s="103">
        <v>0</v>
      </c>
      <c r="G12" s="103">
        <v>0</v>
      </c>
      <c r="H12" s="103">
        <v>0</v>
      </c>
      <c r="I12" s="103">
        <v>0</v>
      </c>
      <c r="J12" s="103">
        <v>0</v>
      </c>
      <c r="K12" s="103">
        <v>0</v>
      </c>
      <c r="L12" s="103">
        <v>0</v>
      </c>
      <c r="M12" s="103">
        <v>0</v>
      </c>
      <c r="N12" s="103">
        <v>0</v>
      </c>
      <c r="O12" s="103">
        <v>0</v>
      </c>
      <c r="P12" s="103">
        <v>0</v>
      </c>
      <c r="Q12" s="103">
        <v>0</v>
      </c>
      <c r="R12" s="74">
        <f t="shared" si="0"/>
        <v>0</v>
      </c>
    </row>
    <row r="13" spans="1:18" ht="24.75" customHeight="1" x14ac:dyDescent="0.2">
      <c r="A13" s="252" t="s">
        <v>93</v>
      </c>
      <c r="B13" s="253"/>
      <c r="C13" s="253"/>
      <c r="D13" s="96">
        <v>8</v>
      </c>
      <c r="E13" s="103">
        <v>0</v>
      </c>
      <c r="F13" s="103">
        <v>0</v>
      </c>
      <c r="G13" s="103">
        <v>0</v>
      </c>
      <c r="H13" s="103">
        <v>0</v>
      </c>
      <c r="I13" s="103">
        <v>0</v>
      </c>
      <c r="J13" s="103">
        <v>0</v>
      </c>
      <c r="K13" s="103">
        <v>0</v>
      </c>
      <c r="L13" s="103">
        <v>0</v>
      </c>
      <c r="M13" s="103">
        <v>0</v>
      </c>
      <c r="N13" s="103">
        <v>0</v>
      </c>
      <c r="O13" s="103">
        <v>0</v>
      </c>
      <c r="P13" s="103">
        <v>0</v>
      </c>
      <c r="Q13" s="103">
        <v>0</v>
      </c>
      <c r="R13" s="74">
        <f t="shared" si="0"/>
        <v>0</v>
      </c>
    </row>
    <row r="14" spans="1:18" ht="12.75" customHeight="1" x14ac:dyDescent="0.2">
      <c r="A14" s="252" t="s">
        <v>165</v>
      </c>
      <c r="B14" s="253"/>
      <c r="C14" s="253"/>
      <c r="D14" s="96">
        <v>9</v>
      </c>
      <c r="E14" s="103">
        <v>0</v>
      </c>
      <c r="F14" s="103">
        <v>0</v>
      </c>
      <c r="G14" s="103">
        <v>0</v>
      </c>
      <c r="H14" s="103">
        <v>0</v>
      </c>
      <c r="I14" s="103">
        <v>0</v>
      </c>
      <c r="J14" s="103">
        <v>0</v>
      </c>
      <c r="K14" s="103">
        <v>0</v>
      </c>
      <c r="L14" s="103">
        <v>0</v>
      </c>
      <c r="M14" s="103">
        <v>0</v>
      </c>
      <c r="N14" s="103">
        <v>0</v>
      </c>
      <c r="O14" s="103">
        <v>0</v>
      </c>
      <c r="P14" s="103">
        <v>0</v>
      </c>
      <c r="Q14" s="103">
        <v>0</v>
      </c>
      <c r="R14" s="74">
        <f t="shared" si="0"/>
        <v>0</v>
      </c>
    </row>
    <row r="15" spans="1:18" ht="24" customHeight="1" x14ac:dyDescent="0.2">
      <c r="A15" s="252" t="s">
        <v>94</v>
      </c>
      <c r="B15" s="253"/>
      <c r="C15" s="253"/>
      <c r="D15" s="96">
        <v>10</v>
      </c>
      <c r="E15" s="103">
        <v>0</v>
      </c>
      <c r="F15" s="103">
        <v>0</v>
      </c>
      <c r="G15" s="103">
        <v>0</v>
      </c>
      <c r="H15" s="103">
        <v>0</v>
      </c>
      <c r="I15" s="103">
        <v>0</v>
      </c>
      <c r="J15" s="103">
        <v>0</v>
      </c>
      <c r="K15" s="103">
        <v>0</v>
      </c>
      <c r="L15" s="103">
        <v>0</v>
      </c>
      <c r="M15" s="103">
        <v>0</v>
      </c>
      <c r="N15" s="103">
        <v>0</v>
      </c>
      <c r="O15" s="103">
        <v>0</v>
      </c>
      <c r="P15" s="103">
        <v>0</v>
      </c>
      <c r="Q15" s="103">
        <v>0</v>
      </c>
      <c r="R15" s="74">
        <f t="shared" si="0"/>
        <v>0</v>
      </c>
    </row>
    <row r="16" spans="1:18" ht="12.75" customHeight="1" x14ac:dyDescent="0.2">
      <c r="A16" s="252" t="s">
        <v>95</v>
      </c>
      <c r="B16" s="253"/>
      <c r="C16" s="253"/>
      <c r="D16" s="96">
        <v>11</v>
      </c>
      <c r="E16" s="103">
        <v>0</v>
      </c>
      <c r="F16" s="103">
        <v>0</v>
      </c>
      <c r="G16" s="103">
        <v>0</v>
      </c>
      <c r="H16" s="103">
        <v>0</v>
      </c>
      <c r="I16" s="103">
        <v>0</v>
      </c>
      <c r="J16" s="103">
        <v>-2516000</v>
      </c>
      <c r="K16" s="103">
        <v>0</v>
      </c>
      <c r="L16" s="103">
        <v>0</v>
      </c>
      <c r="M16" s="103">
        <v>0</v>
      </c>
      <c r="N16" s="103">
        <v>0</v>
      </c>
      <c r="O16" s="103">
        <v>0</v>
      </c>
      <c r="P16" s="103">
        <v>0</v>
      </c>
      <c r="Q16" s="103">
        <v>0</v>
      </c>
      <c r="R16" s="74">
        <f t="shared" si="0"/>
        <v>-2516000</v>
      </c>
    </row>
    <row r="17" spans="1:18" ht="12.75" customHeight="1" x14ac:dyDescent="0.2">
      <c r="A17" s="252" t="s">
        <v>166</v>
      </c>
      <c r="B17" s="253"/>
      <c r="C17" s="253"/>
      <c r="D17" s="96">
        <v>12</v>
      </c>
      <c r="E17" s="103">
        <v>0</v>
      </c>
      <c r="F17" s="103">
        <v>0</v>
      </c>
      <c r="G17" s="103">
        <v>0</v>
      </c>
      <c r="H17" s="103">
        <v>0</v>
      </c>
      <c r="I17" s="103">
        <v>0</v>
      </c>
      <c r="J17" s="103">
        <v>0</v>
      </c>
      <c r="K17" s="103">
        <v>0</v>
      </c>
      <c r="L17" s="103">
        <v>0</v>
      </c>
      <c r="M17" s="103">
        <v>0</v>
      </c>
      <c r="N17" s="103">
        <v>0</v>
      </c>
      <c r="O17" s="103">
        <v>0</v>
      </c>
      <c r="P17" s="103">
        <v>0</v>
      </c>
      <c r="Q17" s="103">
        <v>0</v>
      </c>
      <c r="R17" s="74">
        <f t="shared" si="0"/>
        <v>0</v>
      </c>
    </row>
    <row r="18" spans="1:18" ht="12.75" customHeight="1" x14ac:dyDescent="0.2">
      <c r="A18" s="252" t="s">
        <v>96</v>
      </c>
      <c r="B18" s="253"/>
      <c r="C18" s="253"/>
      <c r="D18" s="96">
        <v>13</v>
      </c>
      <c r="E18" s="103">
        <v>0</v>
      </c>
      <c r="F18" s="103">
        <v>0</v>
      </c>
      <c r="G18" s="103">
        <v>0</v>
      </c>
      <c r="H18" s="103">
        <v>0</v>
      </c>
      <c r="I18" s="103">
        <v>0</v>
      </c>
      <c r="J18" s="103">
        <v>0</v>
      </c>
      <c r="K18" s="103">
        <v>0</v>
      </c>
      <c r="L18" s="103">
        <v>0</v>
      </c>
      <c r="M18" s="103">
        <v>0</v>
      </c>
      <c r="N18" s="103">
        <v>0</v>
      </c>
      <c r="O18" s="103">
        <v>0</v>
      </c>
      <c r="P18" s="103">
        <v>0</v>
      </c>
      <c r="Q18" s="103">
        <v>0</v>
      </c>
      <c r="R18" s="74">
        <f t="shared" si="0"/>
        <v>0</v>
      </c>
    </row>
    <row r="19" spans="1:18" ht="24" customHeight="1" x14ac:dyDescent="0.2">
      <c r="A19" s="252" t="s">
        <v>167</v>
      </c>
      <c r="B19" s="253"/>
      <c r="C19" s="253"/>
      <c r="D19" s="96">
        <v>14</v>
      </c>
      <c r="E19" s="103">
        <v>0</v>
      </c>
      <c r="F19" s="103">
        <v>0</v>
      </c>
      <c r="G19" s="103">
        <v>0</v>
      </c>
      <c r="H19" s="103">
        <v>0</v>
      </c>
      <c r="I19" s="103">
        <v>0</v>
      </c>
      <c r="J19" s="103">
        <v>0</v>
      </c>
      <c r="K19" s="103">
        <v>0</v>
      </c>
      <c r="L19" s="103">
        <v>0</v>
      </c>
      <c r="M19" s="103">
        <v>0</v>
      </c>
      <c r="N19" s="103">
        <v>0</v>
      </c>
      <c r="O19" s="103">
        <v>0</v>
      </c>
      <c r="P19" s="103">
        <v>0</v>
      </c>
      <c r="Q19" s="103">
        <v>0</v>
      </c>
      <c r="R19" s="74">
        <f t="shared" si="0"/>
        <v>0</v>
      </c>
    </row>
    <row r="20" spans="1:18" ht="24" customHeight="1" x14ac:dyDescent="0.2">
      <c r="A20" s="252" t="s">
        <v>168</v>
      </c>
      <c r="B20" s="253"/>
      <c r="C20" s="253"/>
      <c r="D20" s="96">
        <v>15</v>
      </c>
      <c r="E20" s="103">
        <v>0</v>
      </c>
      <c r="F20" s="103">
        <v>0</v>
      </c>
      <c r="G20" s="103">
        <v>0</v>
      </c>
      <c r="H20" s="103">
        <v>0</v>
      </c>
      <c r="I20" s="103">
        <v>0</v>
      </c>
      <c r="J20" s="103">
        <v>0</v>
      </c>
      <c r="K20" s="103">
        <v>0</v>
      </c>
      <c r="L20" s="103">
        <v>0</v>
      </c>
      <c r="M20" s="103">
        <v>0</v>
      </c>
      <c r="N20" s="103">
        <v>0</v>
      </c>
      <c r="O20" s="103">
        <v>0</v>
      </c>
      <c r="P20" s="103">
        <v>0</v>
      </c>
      <c r="Q20" s="103">
        <v>0</v>
      </c>
      <c r="R20" s="74">
        <f t="shared" si="0"/>
        <v>0</v>
      </c>
    </row>
    <row r="21" spans="1:18" ht="20.25" customHeight="1" x14ac:dyDescent="0.2">
      <c r="A21" s="249" t="s">
        <v>169</v>
      </c>
      <c r="B21" s="250"/>
      <c r="C21" s="250"/>
      <c r="D21" s="96">
        <v>16</v>
      </c>
      <c r="E21" s="103">
        <v>0</v>
      </c>
      <c r="F21" s="103">
        <v>0</v>
      </c>
      <c r="G21" s="103">
        <v>0</v>
      </c>
      <c r="H21" s="103">
        <v>0</v>
      </c>
      <c r="I21" s="103">
        <v>0</v>
      </c>
      <c r="J21" s="103">
        <v>11071080</v>
      </c>
      <c r="K21" s="103">
        <v>0</v>
      </c>
      <c r="L21" s="103">
        <v>0</v>
      </c>
      <c r="M21" s="103">
        <v>0</v>
      </c>
      <c r="N21" s="103">
        <v>-11071080</v>
      </c>
      <c r="O21" s="103">
        <v>0</v>
      </c>
      <c r="P21" s="103">
        <v>0</v>
      </c>
      <c r="Q21" s="103">
        <v>0</v>
      </c>
      <c r="R21" s="74">
        <f t="shared" si="0"/>
        <v>0</v>
      </c>
    </row>
    <row r="22" spans="1:18" ht="20.25" customHeight="1" x14ac:dyDescent="0.2">
      <c r="A22" s="249" t="s">
        <v>170</v>
      </c>
      <c r="B22" s="250"/>
      <c r="C22" s="250"/>
      <c r="D22" s="96">
        <v>17</v>
      </c>
      <c r="E22" s="103">
        <v>0</v>
      </c>
      <c r="F22" s="103">
        <v>0</v>
      </c>
      <c r="G22" s="103">
        <v>0</v>
      </c>
      <c r="H22" s="103">
        <v>0</v>
      </c>
      <c r="I22" s="103">
        <v>0</v>
      </c>
      <c r="J22" s="103">
        <v>0</v>
      </c>
      <c r="K22" s="103">
        <v>0</v>
      </c>
      <c r="L22" s="103">
        <v>0</v>
      </c>
      <c r="M22" s="103">
        <v>0</v>
      </c>
      <c r="N22" s="103">
        <v>0</v>
      </c>
      <c r="O22" s="103">
        <v>0</v>
      </c>
      <c r="P22" s="103">
        <v>0</v>
      </c>
      <c r="Q22" s="103">
        <v>0</v>
      </c>
      <c r="R22" s="74">
        <f t="shared" si="0"/>
        <v>0</v>
      </c>
    </row>
    <row r="23" spans="1:18" ht="20.25" customHeight="1" x14ac:dyDescent="0.2">
      <c r="A23" s="249" t="s">
        <v>97</v>
      </c>
      <c r="B23" s="250"/>
      <c r="C23" s="250"/>
      <c r="D23" s="96">
        <v>18</v>
      </c>
      <c r="E23" s="103">
        <v>0</v>
      </c>
      <c r="F23" s="103">
        <v>0</v>
      </c>
      <c r="G23" s="103">
        <v>0</v>
      </c>
      <c r="H23" s="103">
        <v>0</v>
      </c>
      <c r="I23" s="103">
        <v>0</v>
      </c>
      <c r="J23" s="103">
        <v>0</v>
      </c>
      <c r="K23" s="103">
        <v>0</v>
      </c>
      <c r="L23" s="103">
        <v>0</v>
      </c>
      <c r="M23" s="103">
        <v>0</v>
      </c>
      <c r="N23" s="103">
        <v>0</v>
      </c>
      <c r="O23" s="103">
        <v>0</v>
      </c>
      <c r="P23" s="103">
        <v>0</v>
      </c>
      <c r="Q23" s="103">
        <v>0</v>
      </c>
      <c r="R23" s="74">
        <f t="shared" si="0"/>
        <v>0</v>
      </c>
    </row>
    <row r="24" spans="1:18" ht="20.25" customHeight="1" x14ac:dyDescent="0.2">
      <c r="A24" s="249" t="s">
        <v>171</v>
      </c>
      <c r="B24" s="250"/>
      <c r="C24" s="250"/>
      <c r="D24" s="96">
        <v>19</v>
      </c>
      <c r="E24" s="103">
        <v>0</v>
      </c>
      <c r="F24" s="103">
        <v>0</v>
      </c>
      <c r="G24" s="103">
        <v>0</v>
      </c>
      <c r="H24" s="103">
        <v>0</v>
      </c>
      <c r="I24" s="103">
        <v>0</v>
      </c>
      <c r="J24" s="103">
        <v>0</v>
      </c>
      <c r="K24" s="103">
        <v>0</v>
      </c>
      <c r="L24" s="103">
        <v>0</v>
      </c>
      <c r="M24" s="103">
        <v>0</v>
      </c>
      <c r="N24" s="103">
        <v>0</v>
      </c>
      <c r="O24" s="103">
        <v>0</v>
      </c>
      <c r="P24" s="103">
        <v>0</v>
      </c>
      <c r="Q24" s="103">
        <v>0</v>
      </c>
      <c r="R24" s="74">
        <f t="shared" si="0"/>
        <v>0</v>
      </c>
    </row>
    <row r="25" spans="1:18" ht="20.25" customHeight="1" x14ac:dyDescent="0.2">
      <c r="A25" s="249" t="s">
        <v>98</v>
      </c>
      <c r="B25" s="250"/>
      <c r="C25" s="250"/>
      <c r="D25" s="96">
        <v>20</v>
      </c>
      <c r="E25" s="103">
        <v>0</v>
      </c>
      <c r="F25" s="103">
        <v>0</v>
      </c>
      <c r="G25" s="103">
        <v>0</v>
      </c>
      <c r="H25" s="103">
        <v>0</v>
      </c>
      <c r="I25" s="103">
        <v>-28240</v>
      </c>
      <c r="J25" s="103">
        <v>0</v>
      </c>
      <c r="K25" s="103">
        <v>0</v>
      </c>
      <c r="L25" s="103">
        <v>0</v>
      </c>
      <c r="M25" s="103">
        <v>0</v>
      </c>
      <c r="N25" s="103">
        <v>6212813</v>
      </c>
      <c r="O25" s="103">
        <v>0</v>
      </c>
      <c r="P25" s="103">
        <v>0</v>
      </c>
      <c r="Q25" s="103">
        <v>0</v>
      </c>
      <c r="R25" s="74">
        <f t="shared" si="0"/>
        <v>6184573</v>
      </c>
    </row>
    <row r="26" spans="1:18" ht="21" customHeight="1" x14ac:dyDescent="0.2">
      <c r="A26" s="251" t="s">
        <v>283</v>
      </c>
      <c r="B26" s="251"/>
      <c r="C26" s="251"/>
      <c r="D26" s="97">
        <v>21</v>
      </c>
      <c r="E26" s="74">
        <f>SUM(E9:E25)</f>
        <v>21608000</v>
      </c>
      <c r="F26" s="74">
        <f t="shared" ref="F26:Q26" si="2">SUM(F9:F25)</f>
        <v>24035</v>
      </c>
      <c r="G26" s="74">
        <f t="shared" si="2"/>
        <v>0</v>
      </c>
      <c r="H26" s="74">
        <f t="shared" si="2"/>
        <v>0</v>
      </c>
      <c r="I26" s="74">
        <f t="shared" si="2"/>
        <v>-34844</v>
      </c>
      <c r="J26" s="74">
        <f t="shared" si="2"/>
        <v>54565789</v>
      </c>
      <c r="K26" s="74">
        <f t="shared" si="2"/>
        <v>0</v>
      </c>
      <c r="L26" s="74">
        <f t="shared" si="2"/>
        <v>5011157</v>
      </c>
      <c r="M26" s="74">
        <f t="shared" si="2"/>
        <v>0</v>
      </c>
      <c r="N26" s="74">
        <f t="shared" si="2"/>
        <v>6212813</v>
      </c>
      <c r="O26" s="74">
        <f t="shared" si="2"/>
        <v>0</v>
      </c>
      <c r="P26" s="74">
        <f t="shared" si="2"/>
        <v>0</v>
      </c>
      <c r="Q26" s="74">
        <f t="shared" si="2"/>
        <v>0</v>
      </c>
      <c r="R26" s="74">
        <f t="shared" si="0"/>
        <v>87386950</v>
      </c>
    </row>
    <row r="27" spans="1:18" ht="21" customHeight="1" x14ac:dyDescent="0.2">
      <c r="A27" s="76"/>
      <c r="B27" s="77"/>
      <c r="C27" s="77"/>
      <c r="D27" s="78"/>
      <c r="E27" s="79"/>
      <c r="F27" s="79"/>
      <c r="G27" s="79"/>
      <c r="H27" s="79"/>
      <c r="I27" s="79"/>
      <c r="J27" s="79"/>
      <c r="K27" s="79"/>
      <c r="L27" s="79"/>
      <c r="M27" s="79"/>
      <c r="N27" s="79"/>
      <c r="O27" s="79"/>
      <c r="P27" s="79"/>
      <c r="Q27" s="79"/>
      <c r="R27" s="79"/>
    </row>
  </sheetData>
  <sheetProtection algorithmName="SHA-512" hashValue="C6EQ0z/H3FI4Vfnnk1kKqthqRjE1mhCIWzP5QssAiC2gR8EMHCqBQOlggsbqe6FtrYS/81uaHqNXbLy8FiPKmA==" saltValue="ldZZ9xmk+va8t1JXzqxgPA==" spinCount="100000" sheet="1" objects="1" scenarios="1"/>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F2">
    <cfRule type="cellIs" dxfId="3" priority="5" stopIfTrue="1" operator="lessThan">
      <formula>#REF!</formula>
    </cfRule>
  </conditionalFormatting>
  <conditionalFormatting sqref="E9:R9 R6:R8 E26:R27 R10:R25">
    <cfRule type="cellIs" dxfId="2" priority="4" stopIfTrue="1" operator="notEqual">
      <formula>ROUND(E6,0)</formula>
    </cfRule>
  </conditionalFormatting>
  <conditionalFormatting sqref="E6:Q8">
    <cfRule type="cellIs" dxfId="1" priority="3" stopIfTrue="1" operator="notEqual">
      <formula>ROUND(E6,0)</formula>
    </cfRule>
  </conditionalFormatting>
  <conditionalFormatting sqref="E10:Q25">
    <cfRule type="cellIs" dxfId="0" priority="1" stopIfTrue="1" operator="notEqual">
      <formula>ROUND(E10,0)</formula>
    </cfRule>
  </conditionalFormatting>
  <dataValidations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4803149606299213" right="0.74803149606299213" top="0.98425196850393704" bottom="0.98425196850393704" header="0.51181102362204722" footer="0.51181102362204722"/>
  <pageSetup paperSize="9" scale="73"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ES180"/>
  <sheetViews>
    <sheetView zoomScale="73" zoomScaleNormal="73" workbookViewId="0">
      <selection activeCell="O23" sqref="O23"/>
    </sheetView>
  </sheetViews>
  <sheetFormatPr defaultRowHeight="12.75" x14ac:dyDescent="0.2"/>
  <cols>
    <col min="1" max="1" width="37.5703125" customWidth="1"/>
    <col min="2" max="2" width="13.5703125" customWidth="1"/>
    <col min="3" max="3" width="13.85546875" customWidth="1"/>
    <col min="4" max="4" width="15.28515625" customWidth="1"/>
    <col min="5" max="5" width="13.5703125" customWidth="1"/>
    <col min="6" max="6" width="14.5703125" customWidth="1"/>
    <col min="7" max="7" width="12.42578125" customWidth="1"/>
    <col min="8" max="8" width="13.5703125" customWidth="1"/>
    <col min="9" max="9" width="14.7109375" customWidth="1"/>
    <col min="10" max="10" width="11.5703125" customWidth="1"/>
    <col min="11" max="11" width="20.28515625" customWidth="1"/>
    <col min="12" max="12" width="13.5703125" customWidth="1"/>
    <col min="13" max="13" width="13.42578125" customWidth="1"/>
    <col min="14" max="14" width="11.7109375" customWidth="1"/>
  </cols>
  <sheetData>
    <row r="1" spans="1:9" x14ac:dyDescent="0.2">
      <c r="A1" s="266" t="s">
        <v>302</v>
      </c>
    </row>
    <row r="2" spans="1:9" x14ac:dyDescent="0.2">
      <c r="A2" s="266" t="s">
        <v>303</v>
      </c>
    </row>
    <row r="3" spans="1:9" s="268" customFormat="1" ht="15" x14ac:dyDescent="0.25">
      <c r="A3" s="267" t="s">
        <v>304</v>
      </c>
    </row>
    <row r="4" spans="1:9" x14ac:dyDescent="0.2">
      <c r="A4" s="266"/>
    </row>
    <row r="5" spans="1:9" ht="18.75" x14ac:dyDescent="0.2">
      <c r="A5" s="269" t="s">
        <v>305</v>
      </c>
      <c r="B5" s="270"/>
    </row>
    <row r="6" spans="1:9" x14ac:dyDescent="0.2">
      <c r="A6" s="266"/>
    </row>
    <row r="7" spans="1:9" x14ac:dyDescent="0.2">
      <c r="A7" s="271" t="s">
        <v>306</v>
      </c>
      <c r="B7" s="271"/>
      <c r="C7" s="271"/>
      <c r="D7" s="271"/>
      <c r="E7" s="271"/>
      <c r="F7" s="271"/>
      <c r="G7" s="271"/>
      <c r="H7" s="271"/>
      <c r="I7" s="271"/>
    </row>
    <row r="8" spans="1:9" ht="36.75" customHeight="1" x14ac:dyDescent="0.2">
      <c r="A8" s="272" t="s">
        <v>307</v>
      </c>
      <c r="B8" s="272"/>
      <c r="C8" s="272"/>
      <c r="D8" s="272"/>
      <c r="E8" s="272"/>
      <c r="F8" s="272"/>
      <c r="G8" s="272"/>
      <c r="H8" s="272"/>
      <c r="I8" s="272"/>
    </row>
    <row r="9" spans="1:9" ht="24.75" customHeight="1" x14ac:dyDescent="0.2">
      <c r="A9" s="272" t="s">
        <v>308</v>
      </c>
      <c r="B9" s="272"/>
      <c r="C9" s="272"/>
      <c r="D9" s="272"/>
      <c r="E9" s="272"/>
      <c r="F9" s="272"/>
      <c r="G9" s="272"/>
      <c r="H9" s="272"/>
      <c r="I9" s="272"/>
    </row>
    <row r="10" spans="1:9" ht="24.75" customHeight="1" x14ac:dyDescent="0.2">
      <c r="A10" s="272" t="s">
        <v>309</v>
      </c>
      <c r="B10" s="272"/>
      <c r="C10" s="272"/>
      <c r="D10" s="272"/>
      <c r="E10" s="272"/>
      <c r="F10" s="272"/>
      <c r="G10" s="272"/>
      <c r="H10" s="272"/>
      <c r="I10" s="272"/>
    </row>
    <row r="11" spans="1:9" ht="24.75" customHeight="1" x14ac:dyDescent="0.2">
      <c r="A11" s="272" t="s">
        <v>310</v>
      </c>
      <c r="B11" s="272"/>
      <c r="C11" s="272"/>
      <c r="D11" s="272"/>
      <c r="E11" s="272"/>
      <c r="F11" s="272"/>
      <c r="G11" s="272"/>
      <c r="H11" s="272"/>
      <c r="I11" s="272"/>
    </row>
    <row r="12" spans="1:9" ht="24.75" customHeight="1" x14ac:dyDescent="0.2">
      <c r="A12" s="271" t="s">
        <v>311</v>
      </c>
      <c r="B12" s="271"/>
      <c r="C12" s="271"/>
      <c r="D12" s="271"/>
      <c r="E12" s="271"/>
      <c r="F12" s="271"/>
      <c r="G12" s="271"/>
      <c r="H12" s="271"/>
      <c r="I12" s="271"/>
    </row>
    <row r="13" spans="1:9" ht="18" customHeight="1" x14ac:dyDescent="0.2">
      <c r="A13" s="271" t="s">
        <v>312</v>
      </c>
      <c r="B13" s="271"/>
      <c r="C13" s="271"/>
      <c r="D13" s="271"/>
      <c r="E13" s="271"/>
      <c r="F13" s="271"/>
      <c r="G13" s="271"/>
      <c r="H13" s="271"/>
      <c r="I13" s="271"/>
    </row>
    <row r="14" spans="1:9" x14ac:dyDescent="0.2">
      <c r="A14" s="273"/>
    </row>
    <row r="15" spans="1:9" ht="27.75" customHeight="1" x14ac:dyDescent="0.2">
      <c r="A15" s="274" t="s">
        <v>313</v>
      </c>
      <c r="B15" s="274"/>
      <c r="C15" s="274"/>
      <c r="D15" s="274"/>
      <c r="E15" s="274"/>
      <c r="F15" s="274"/>
      <c r="G15" s="274"/>
      <c r="H15" s="274"/>
      <c r="I15" s="274"/>
    </row>
    <row r="16" spans="1:9" ht="22.5" customHeight="1" x14ac:dyDescent="0.2">
      <c r="A16" s="266" t="s">
        <v>304</v>
      </c>
    </row>
    <row r="17" spans="1:9" ht="18" customHeight="1" x14ac:dyDescent="0.2">
      <c r="A17" s="272" t="s">
        <v>314</v>
      </c>
      <c r="B17" s="272"/>
      <c r="C17" s="272"/>
      <c r="D17" s="272"/>
      <c r="E17" s="272"/>
      <c r="F17" s="272"/>
      <c r="G17" s="272"/>
      <c r="H17" s="272"/>
      <c r="I17" s="272"/>
    </row>
    <row r="18" spans="1:9" ht="18" customHeight="1" x14ac:dyDescent="0.2">
      <c r="A18" s="272" t="s">
        <v>315</v>
      </c>
      <c r="B18" s="272"/>
      <c r="C18" s="272"/>
      <c r="D18" s="272"/>
      <c r="E18" s="272"/>
      <c r="F18" s="272"/>
      <c r="G18" s="272"/>
      <c r="H18" s="272"/>
      <c r="I18" s="272"/>
    </row>
    <row r="19" spans="1:9" ht="18" customHeight="1" x14ac:dyDescent="0.2">
      <c r="A19" s="272" t="s">
        <v>316</v>
      </c>
      <c r="B19" s="272"/>
      <c r="C19" s="272"/>
      <c r="D19" s="272"/>
      <c r="E19" s="272"/>
      <c r="F19" s="272"/>
      <c r="G19" s="272"/>
      <c r="H19" s="272"/>
      <c r="I19" s="272"/>
    </row>
    <row r="20" spans="1:9" ht="18" customHeight="1" x14ac:dyDescent="0.2">
      <c r="A20" s="272" t="s">
        <v>317</v>
      </c>
      <c r="B20" s="272"/>
      <c r="C20" s="272"/>
      <c r="D20" s="272"/>
      <c r="E20" s="272"/>
      <c r="F20" s="272"/>
      <c r="G20" s="272"/>
      <c r="H20" s="272"/>
      <c r="I20" s="272"/>
    </row>
    <row r="21" spans="1:9" ht="18" customHeight="1" x14ac:dyDescent="0.2">
      <c r="A21" s="272" t="s">
        <v>318</v>
      </c>
      <c r="B21" s="272"/>
      <c r="C21" s="272"/>
      <c r="D21" s="272"/>
      <c r="E21" s="272"/>
      <c r="F21" s="272"/>
      <c r="G21" s="272"/>
      <c r="H21" s="272"/>
      <c r="I21" s="272"/>
    </row>
    <row r="22" spans="1:9" x14ac:dyDescent="0.2">
      <c r="A22" s="273"/>
    </row>
    <row r="23" spans="1:9" ht="27.75" customHeight="1" x14ac:dyDescent="0.2">
      <c r="A23" s="274" t="s">
        <v>319</v>
      </c>
      <c r="B23" s="274"/>
      <c r="C23" s="274"/>
      <c r="D23" s="274"/>
      <c r="E23" s="274"/>
      <c r="F23" s="274"/>
      <c r="G23" s="274"/>
      <c r="H23" s="274"/>
      <c r="I23" s="274"/>
    </row>
    <row r="24" spans="1:9" ht="38.25" customHeight="1" x14ac:dyDescent="0.2">
      <c r="A24" s="272" t="s">
        <v>320</v>
      </c>
      <c r="B24" s="272"/>
      <c r="C24" s="272"/>
      <c r="D24" s="272"/>
      <c r="E24" s="272"/>
      <c r="F24" s="272"/>
      <c r="G24" s="272"/>
      <c r="H24" s="272"/>
      <c r="I24" s="272"/>
    </row>
    <row r="25" spans="1:9" ht="39" customHeight="1" x14ac:dyDescent="0.2">
      <c r="A25" s="274" t="s">
        <v>321</v>
      </c>
      <c r="B25" s="274"/>
      <c r="C25" s="274"/>
      <c r="D25" s="274"/>
      <c r="E25" s="274"/>
      <c r="F25" s="274"/>
      <c r="G25" s="274"/>
      <c r="H25" s="274"/>
      <c r="I25" s="274"/>
    </row>
    <row r="26" spans="1:9" ht="31.5" customHeight="1" x14ac:dyDescent="0.2">
      <c r="A26" s="272" t="s">
        <v>322</v>
      </c>
      <c r="B26" s="272"/>
      <c r="C26" s="272"/>
      <c r="D26" s="272"/>
      <c r="E26" s="272"/>
      <c r="F26" s="272"/>
      <c r="G26" s="272"/>
      <c r="H26" s="272"/>
      <c r="I26" s="272"/>
    </row>
    <row r="27" spans="1:9" ht="39.75" customHeight="1" x14ac:dyDescent="0.2">
      <c r="A27" s="272" t="s">
        <v>323</v>
      </c>
      <c r="B27" s="272"/>
      <c r="C27" s="272"/>
      <c r="D27" s="272"/>
      <c r="E27" s="272"/>
      <c r="F27" s="272"/>
      <c r="G27" s="272"/>
      <c r="H27" s="272"/>
      <c r="I27" s="272"/>
    </row>
    <row r="28" spans="1:9" ht="27.75" customHeight="1" x14ac:dyDescent="0.2">
      <c r="A28" s="272" t="s">
        <v>324</v>
      </c>
      <c r="B28" s="272"/>
      <c r="C28" s="272"/>
      <c r="D28" s="272"/>
      <c r="E28" s="272"/>
      <c r="F28" s="272"/>
      <c r="G28" s="272"/>
      <c r="H28" s="272"/>
      <c r="I28" s="272"/>
    </row>
    <row r="29" spans="1:9" s="275" customFormat="1" ht="21.75" customHeight="1" x14ac:dyDescent="0.2">
      <c r="A29" s="272" t="s">
        <v>325</v>
      </c>
      <c r="B29" s="271"/>
      <c r="C29" s="271"/>
      <c r="D29" s="271"/>
      <c r="E29" s="271"/>
      <c r="F29" s="271"/>
      <c r="G29" s="271"/>
      <c r="H29" s="271"/>
      <c r="I29" s="271"/>
    </row>
    <row r="30" spans="1:9" s="275" customFormat="1" ht="19.5" customHeight="1" thickBot="1" x14ac:dyDescent="0.25">
      <c r="A30" s="276" t="s">
        <v>326</v>
      </c>
      <c r="B30" s="276"/>
      <c r="C30" s="277" t="s">
        <v>327</v>
      </c>
      <c r="D30" s="277" t="s">
        <v>328</v>
      </c>
      <c r="E30" s="278"/>
      <c r="F30" s="278"/>
    </row>
    <row r="31" spans="1:9" s="275" customFormat="1" ht="19.5" customHeight="1" x14ac:dyDescent="0.2">
      <c r="A31" s="279" t="s">
        <v>329</v>
      </c>
      <c r="B31" s="280"/>
      <c r="C31" s="281">
        <f>+[1]vanbilančna!D2</f>
        <v>20082389.41</v>
      </c>
      <c r="D31" s="281">
        <f>+[1]vanbilančna!B2</f>
        <v>28066908.420000002</v>
      </c>
      <c r="E31" s="281"/>
      <c r="F31" s="281"/>
    </row>
    <row r="32" spans="1:9" s="275" customFormat="1" ht="19.5" customHeight="1" x14ac:dyDescent="0.2">
      <c r="A32" s="282" t="s">
        <v>330</v>
      </c>
      <c r="B32" s="282"/>
      <c r="C32" s="281">
        <f>+[1]vanbilančna!D3</f>
        <v>30945559.740000002</v>
      </c>
      <c r="D32" s="281">
        <f>+[1]vanbilančna!B3</f>
        <v>39620556.399999999</v>
      </c>
      <c r="E32" s="281"/>
      <c r="F32" s="281"/>
    </row>
    <row r="33" spans="1:9" s="275" customFormat="1" ht="18.75" customHeight="1" x14ac:dyDescent="0.2">
      <c r="A33" s="282" t="s">
        <v>331</v>
      </c>
      <c r="B33" s="282"/>
      <c r="C33" s="281">
        <f>+[1]vanbilančna!D4</f>
        <v>8050917.8200000003</v>
      </c>
      <c r="D33" s="281">
        <f>+[1]vanbilančna!B4</f>
        <v>8262665.4400000004</v>
      </c>
      <c r="E33" s="281"/>
      <c r="F33" s="281"/>
    </row>
    <row r="34" spans="1:9" s="275" customFormat="1" ht="12.75" customHeight="1" x14ac:dyDescent="0.2">
      <c r="A34" s="279" t="s">
        <v>332</v>
      </c>
      <c r="B34" s="280"/>
      <c r="C34" s="281">
        <f>+[1]vanbilančna!D5</f>
        <v>95936.23</v>
      </c>
      <c r="D34" s="281">
        <f>+[1]vanbilančna!B5</f>
        <v>267362.61</v>
      </c>
      <c r="E34" s="281"/>
      <c r="F34" s="281"/>
    </row>
    <row r="35" spans="1:9" s="275" customFormat="1" ht="16.5" customHeight="1" x14ac:dyDescent="0.2">
      <c r="A35" s="279" t="s">
        <v>333</v>
      </c>
      <c r="B35" s="280"/>
      <c r="C35" s="283">
        <f>+[1]vanbilančna!D6</f>
        <v>33180.699999999997</v>
      </c>
      <c r="D35" s="281">
        <f>+[1]vanbilančna!B6</f>
        <v>33180.699999999997</v>
      </c>
      <c r="E35" s="281"/>
      <c r="F35" s="281"/>
    </row>
    <row r="36" spans="1:9" ht="19.5" customHeight="1" x14ac:dyDescent="0.2">
      <c r="A36" s="282" t="s">
        <v>334</v>
      </c>
      <c r="B36" s="282"/>
      <c r="C36" s="284">
        <f>+[1]vanbilančna!D7</f>
        <v>-408455.66</v>
      </c>
      <c r="D36" s="284">
        <f>+[1]vanbilančna!B7</f>
        <v>-321712.11</v>
      </c>
    </row>
    <row r="37" spans="1:9" ht="19.5" customHeight="1" thickBot="1" x14ac:dyDescent="0.25">
      <c r="A37" s="285" t="s">
        <v>335</v>
      </c>
      <c r="B37" s="286"/>
      <c r="C37" s="287">
        <f>+[1]vanbilančna!D8</f>
        <v>58799528.24000001</v>
      </c>
      <c r="D37" s="287">
        <f>+[1]vanbilančna!B8</f>
        <v>75928961.459999993</v>
      </c>
      <c r="E37" s="288"/>
      <c r="F37" s="289"/>
    </row>
    <row r="38" spans="1:9" ht="24" customHeight="1" x14ac:dyDescent="0.2">
      <c r="A38" s="274" t="s">
        <v>336</v>
      </c>
      <c r="B38" s="274"/>
      <c r="C38" s="274"/>
      <c r="D38" s="274"/>
      <c r="E38" s="274"/>
      <c r="F38" s="274"/>
      <c r="G38" s="274"/>
      <c r="H38" s="274"/>
      <c r="I38" s="274"/>
    </row>
    <row r="39" spans="1:9" ht="15.75" customHeight="1" x14ac:dyDescent="0.2">
      <c r="A39" s="290" t="s">
        <v>337</v>
      </c>
      <c r="B39" s="290"/>
      <c r="C39" s="290"/>
      <c r="D39" s="290"/>
      <c r="E39" s="290"/>
      <c r="F39" s="291"/>
      <c r="G39" s="291"/>
      <c r="H39" s="291"/>
      <c r="I39" s="291"/>
    </row>
    <row r="40" spans="1:9" ht="24" customHeight="1" x14ac:dyDescent="0.2">
      <c r="A40" s="292" t="s">
        <v>4</v>
      </c>
      <c r="B40" s="293" t="s">
        <v>326</v>
      </c>
      <c r="C40" s="293"/>
      <c r="D40" s="293"/>
      <c r="E40" s="293"/>
      <c r="F40" s="291"/>
      <c r="G40" s="291"/>
      <c r="H40" s="291"/>
      <c r="I40" s="291"/>
    </row>
    <row r="41" spans="1:9" ht="24" customHeight="1" x14ac:dyDescent="0.2">
      <c r="A41" s="292" t="s">
        <v>338</v>
      </c>
      <c r="B41" s="292"/>
      <c r="C41" s="291"/>
      <c r="D41" s="291"/>
      <c r="E41" s="291"/>
      <c r="F41" s="291"/>
    </row>
    <row r="42" spans="1:9" ht="24" customHeight="1" x14ac:dyDescent="0.2">
      <c r="A42" s="294"/>
      <c r="B42" s="291" t="s">
        <v>114</v>
      </c>
      <c r="C42" s="291" t="s">
        <v>110</v>
      </c>
    </row>
    <row r="43" spans="1:9" ht="24" customHeight="1" x14ac:dyDescent="0.2">
      <c r="A43" s="295"/>
      <c r="B43" s="296" t="s">
        <v>339</v>
      </c>
      <c r="C43" s="291" t="s">
        <v>340</v>
      </c>
    </row>
    <row r="44" spans="1:9" ht="24" customHeight="1" x14ac:dyDescent="0.2">
      <c r="A44" s="292" t="s">
        <v>338</v>
      </c>
      <c r="B44" s="291"/>
      <c r="C44" s="291"/>
    </row>
    <row r="45" spans="1:9" ht="24" customHeight="1" x14ac:dyDescent="0.2">
      <c r="A45" s="297" t="s">
        <v>341</v>
      </c>
      <c r="B45" s="298">
        <f>+'[1]rdg i bilanca'!L9</f>
        <v>3584074.3500000006</v>
      </c>
      <c r="C45" s="298">
        <f>+'[1]rdg i bilanca'!P9</f>
        <v>3750260.7500000005</v>
      </c>
    </row>
    <row r="46" spans="1:9" ht="24" customHeight="1" x14ac:dyDescent="0.2">
      <c r="A46" s="297" t="s">
        <v>342</v>
      </c>
      <c r="B46" s="298">
        <f>+'[1]rdg i bilanca'!L10</f>
        <v>289349.67000000004</v>
      </c>
      <c r="C46" s="298">
        <f>+'[1]rdg i bilanca'!P10</f>
        <v>302523.84999999998</v>
      </c>
    </row>
    <row r="47" spans="1:9" ht="24" customHeight="1" x14ac:dyDescent="0.2">
      <c r="A47" s="297" t="s">
        <v>343</v>
      </c>
      <c r="B47" s="298">
        <f>+'[1]rdg i bilanca'!L11</f>
        <v>4027190.68</v>
      </c>
      <c r="C47" s="298">
        <f>+'[1]rdg i bilanca'!P11</f>
        <v>4416682.040000001</v>
      </c>
    </row>
    <row r="48" spans="1:9" ht="24" customHeight="1" x14ac:dyDescent="0.2">
      <c r="A48" s="297" t="s">
        <v>344</v>
      </c>
      <c r="B48" s="298">
        <f>+'[1]rdg i bilanca'!L12</f>
        <v>1222355.49</v>
      </c>
      <c r="C48" s="298">
        <f>+'[1]rdg i bilanca'!P12</f>
        <v>1122045.1499999999</v>
      </c>
    </row>
    <row r="49" spans="1:5" ht="24" customHeight="1" x14ac:dyDescent="0.2">
      <c r="A49" s="297" t="s">
        <v>345</v>
      </c>
      <c r="B49" s="298">
        <f>+'[1]rdg i bilanca'!L13</f>
        <v>3737789.62</v>
      </c>
      <c r="C49" s="298">
        <f>+'[1]rdg i bilanca'!P13</f>
        <v>2895420.28</v>
      </c>
    </row>
    <row r="50" spans="1:5" ht="24" customHeight="1" x14ac:dyDescent="0.2">
      <c r="A50" s="299" t="s">
        <v>87</v>
      </c>
      <c r="B50" s="300">
        <f>SUM(B45:B49)</f>
        <v>12860759.810000002</v>
      </c>
      <c r="C50" s="300">
        <f>SUM(C45:C49)</f>
        <v>12486932.07</v>
      </c>
      <c r="D50" s="288"/>
      <c r="E50" s="288"/>
    </row>
    <row r="51" spans="1:5" ht="15.75" customHeight="1" x14ac:dyDescent="0.2">
      <c r="A51" s="292" t="s">
        <v>346</v>
      </c>
      <c r="B51" s="291"/>
      <c r="C51" s="291"/>
    </row>
    <row r="52" spans="1:5" ht="24" customHeight="1" x14ac:dyDescent="0.2">
      <c r="A52" s="301" t="s">
        <v>341</v>
      </c>
      <c r="B52" s="298">
        <f>+'[1]rdg i bilanca'!L17</f>
        <v>-292151.92000000004</v>
      </c>
      <c r="C52" s="298">
        <f>+'[1]rdg i bilanca'!P17</f>
        <v>-211950.48</v>
      </c>
    </row>
    <row r="53" spans="1:5" ht="24" customHeight="1" x14ac:dyDescent="0.2">
      <c r="A53" s="301" t="s">
        <v>342</v>
      </c>
      <c r="B53" s="298">
        <f>+'[1]rdg i bilanca'!L18</f>
        <v>-202085.37</v>
      </c>
      <c r="C53" s="298">
        <f>+'[1]rdg i bilanca'!P18</f>
        <v>-199451.74</v>
      </c>
    </row>
    <row r="54" spans="1:5" ht="24" customHeight="1" x14ac:dyDescent="0.2">
      <c r="A54" s="301" t="s">
        <v>343</v>
      </c>
      <c r="B54" s="298">
        <f>+'[1]rdg i bilanca'!L19</f>
        <v>-1859461.8</v>
      </c>
      <c r="C54" s="298">
        <f>+'[1]rdg i bilanca'!P19</f>
        <v>-1170557.6199999999</v>
      </c>
    </row>
    <row r="55" spans="1:5" ht="24" customHeight="1" x14ac:dyDescent="0.2">
      <c r="A55" s="301" t="s">
        <v>345</v>
      </c>
      <c r="B55" s="298">
        <f>+'[1]rdg i bilanca'!L20</f>
        <v>-24891.43</v>
      </c>
      <c r="C55" s="298">
        <f>+'[1]rdg i bilanca'!P20</f>
        <v>-21301.4</v>
      </c>
    </row>
    <row r="56" spans="1:5" ht="24" customHeight="1" x14ac:dyDescent="0.2">
      <c r="A56" s="299" t="s">
        <v>87</v>
      </c>
      <c r="B56" s="300">
        <f>SUM(B52:B55)</f>
        <v>-2378590.52</v>
      </c>
      <c r="C56" s="300">
        <f>SUM(C52:C55)</f>
        <v>-1603261.2399999998</v>
      </c>
      <c r="D56" s="288"/>
      <c r="E56" s="288"/>
    </row>
    <row r="57" spans="1:5" ht="24" customHeight="1" x14ac:dyDescent="0.2">
      <c r="A57" s="292" t="s">
        <v>347</v>
      </c>
      <c r="B57" s="291"/>
      <c r="C57" s="291"/>
    </row>
    <row r="58" spans="1:5" ht="24" customHeight="1" x14ac:dyDescent="0.2">
      <c r="A58" s="297" t="s">
        <v>348</v>
      </c>
      <c r="B58" s="302">
        <f>+'[1]rdg i bilanca'!L24</f>
        <v>1535766.08</v>
      </c>
      <c r="C58" s="302">
        <f>+'[1]rdg i bilanca'!P24</f>
        <v>1578671.99</v>
      </c>
    </row>
    <row r="59" spans="1:5" ht="24" customHeight="1" x14ac:dyDescent="0.2">
      <c r="A59" s="297" t="s">
        <v>349</v>
      </c>
      <c r="B59" s="302">
        <f>+'[1]rdg i bilanca'!L25</f>
        <v>1468769.54</v>
      </c>
      <c r="C59" s="302">
        <f>+'[1]rdg i bilanca'!P25</f>
        <v>1549986.5599999998</v>
      </c>
    </row>
    <row r="60" spans="1:5" ht="24" customHeight="1" x14ac:dyDescent="0.2">
      <c r="A60" s="299" t="s">
        <v>87</v>
      </c>
      <c r="B60" s="303">
        <f>+B59+B58</f>
        <v>3004535.62</v>
      </c>
      <c r="C60" s="303">
        <f>+C59+C58</f>
        <v>3128658.55</v>
      </c>
      <c r="D60" s="288"/>
      <c r="E60" s="288"/>
    </row>
    <row r="61" spans="1:5" ht="24" customHeight="1" x14ac:dyDescent="0.2">
      <c r="A61" s="292" t="s">
        <v>350</v>
      </c>
      <c r="B61" s="291"/>
      <c r="C61" s="291"/>
    </row>
    <row r="62" spans="1:5" ht="24" customHeight="1" x14ac:dyDescent="0.2">
      <c r="A62" s="297" t="s">
        <v>351</v>
      </c>
      <c r="B62" s="302">
        <f>+'[1]rdg i bilanca'!L29</f>
        <v>-108595.37</v>
      </c>
      <c r="C62" s="302">
        <f>+'[1]rdg i bilanca'!P29</f>
        <v>-127214.04000000001</v>
      </c>
    </row>
    <row r="63" spans="1:5" ht="24" customHeight="1" x14ac:dyDescent="0.2">
      <c r="A63" s="297" t="s">
        <v>352</v>
      </c>
      <c r="B63" s="302">
        <f>+'[1]rdg i bilanca'!L30</f>
        <v>-38840.46</v>
      </c>
      <c r="C63" s="302">
        <f>+'[1]rdg i bilanca'!P30</f>
        <v>-32957.160000000003</v>
      </c>
    </row>
    <row r="64" spans="1:5" ht="24" customHeight="1" x14ac:dyDescent="0.2">
      <c r="A64" s="297" t="s">
        <v>353</v>
      </c>
      <c r="B64" s="302">
        <f>+'[1]rdg i bilanca'!L31</f>
        <v>-281790.95</v>
      </c>
      <c r="C64" s="302">
        <f>+'[1]rdg i bilanca'!P31</f>
        <v>-306239.48</v>
      </c>
    </row>
    <row r="65" spans="1:7" ht="24" customHeight="1" x14ac:dyDescent="0.2">
      <c r="A65" s="297" t="s">
        <v>354</v>
      </c>
      <c r="B65" s="302">
        <f>+'[1]rdg i bilanca'!L32</f>
        <v>-22397</v>
      </c>
      <c r="C65" s="302">
        <f>+'[1]rdg i bilanca'!P32</f>
        <v>-6042.98</v>
      </c>
    </row>
    <row r="66" spans="1:7" ht="24" customHeight="1" x14ac:dyDescent="0.2">
      <c r="A66" s="299" t="s">
        <v>87</v>
      </c>
      <c r="B66" s="303">
        <f>+B65+B64+B63+B62</f>
        <v>-451623.78</v>
      </c>
      <c r="C66" s="303">
        <f>+C65+C64+C63+C62</f>
        <v>-472453.66000000003</v>
      </c>
      <c r="D66" s="288"/>
      <c r="E66" s="288"/>
    </row>
    <row r="67" spans="1:7" ht="24" customHeight="1" x14ac:dyDescent="0.2">
      <c r="A67" s="304" t="s">
        <v>355</v>
      </c>
      <c r="B67" s="291"/>
      <c r="C67" s="291"/>
    </row>
    <row r="68" spans="1:7" ht="24" customHeight="1" x14ac:dyDescent="0.2">
      <c r="A68" s="305" t="s">
        <v>356</v>
      </c>
      <c r="B68" s="306">
        <f>+'[1]rdg i bilanca'!L36</f>
        <v>-3947949.39</v>
      </c>
      <c r="C68" s="306">
        <f>+'[1]rdg i bilanca'!P36</f>
        <v>-4100731.97</v>
      </c>
      <c r="D68" s="288"/>
      <c r="E68" s="288"/>
      <c r="F68" s="289"/>
      <c r="G68" s="289"/>
    </row>
    <row r="69" spans="1:7" ht="24" customHeight="1" x14ac:dyDescent="0.2">
      <c r="A69" s="305" t="s">
        <v>357</v>
      </c>
      <c r="B69" s="306">
        <f>+'[1]rdg i bilanca'!L37</f>
        <v>-2014975.3099999998</v>
      </c>
      <c r="C69" s="306">
        <f>+'[1]rdg i bilanca'!P37</f>
        <v>-2124947.1299999994</v>
      </c>
      <c r="D69" s="288"/>
      <c r="E69" s="289"/>
    </row>
    <row r="70" spans="1:7" ht="24" customHeight="1" x14ac:dyDescent="0.2">
      <c r="A70" s="305" t="s">
        <v>358</v>
      </c>
      <c r="B70" s="306">
        <f>+'[1]rdg i bilanca'!K38</f>
        <v>0</v>
      </c>
      <c r="C70" s="306">
        <f>+'[1]rdg i bilanca'!O38</f>
        <v>0</v>
      </c>
      <c r="D70" s="288"/>
      <c r="E70" s="288"/>
    </row>
    <row r="71" spans="1:7" ht="24" customHeight="1" x14ac:dyDescent="0.2">
      <c r="A71" s="305" t="s">
        <v>359</v>
      </c>
      <c r="B71" s="306">
        <f>+'[1]rdg i bilanca'!L39</f>
        <v>-282135.53999999998</v>
      </c>
      <c r="C71" s="306">
        <f>+'[1]rdg i bilanca'!P39</f>
        <v>-317147.75</v>
      </c>
      <c r="D71" s="288"/>
      <c r="E71" s="288"/>
    </row>
    <row r="72" spans="1:7" ht="24" customHeight="1" x14ac:dyDescent="0.2">
      <c r="A72" s="299" t="s">
        <v>87</v>
      </c>
      <c r="B72" s="307">
        <f>+B71+B70+B69+B68</f>
        <v>-6245060.2400000002</v>
      </c>
      <c r="C72" s="307">
        <f>+C71+C70+C69+C68</f>
        <v>-6542826.8499999996</v>
      </c>
      <c r="D72" s="288"/>
      <c r="E72" s="288"/>
      <c r="F72" s="289"/>
      <c r="G72" s="289"/>
    </row>
    <row r="73" spans="1:7" ht="9" customHeight="1" x14ac:dyDescent="0.2">
      <c r="A73" s="308"/>
      <c r="B73" s="291"/>
      <c r="C73" s="291"/>
    </row>
    <row r="74" spans="1:7" ht="24" customHeight="1" x14ac:dyDescent="0.2">
      <c r="A74" s="304" t="s">
        <v>360</v>
      </c>
      <c r="B74" s="309">
        <f>+'[1]ikb upiti'!P183</f>
        <v>6085702.4000000004</v>
      </c>
      <c r="C74" s="309">
        <f>+'[1]ikb upiti'!T183</f>
        <v>6212812.8099999996</v>
      </c>
      <c r="D74" s="289"/>
      <c r="E74" s="289"/>
    </row>
    <row r="75" spans="1:7" ht="24" customHeight="1" x14ac:dyDescent="0.2">
      <c r="A75" s="310" t="s">
        <v>361</v>
      </c>
      <c r="B75" s="311">
        <f>+B74/148000</f>
        <v>41.119610810810812</v>
      </c>
      <c r="C75" s="311">
        <f>+C74/148000</f>
        <v>41.978464932432431</v>
      </c>
      <c r="D75" s="289"/>
      <c r="E75" s="289"/>
    </row>
    <row r="76" spans="1:7" ht="24" customHeight="1" x14ac:dyDescent="0.2">
      <c r="A76" s="310" t="s">
        <v>362</v>
      </c>
      <c r="B76" s="311">
        <f>+B75</f>
        <v>41.119610810810812</v>
      </c>
      <c r="C76" s="311">
        <f>+C75</f>
        <v>41.978464932432431</v>
      </c>
      <c r="D76" s="312"/>
      <c r="E76" s="312"/>
    </row>
    <row r="77" spans="1:7" ht="3.75" customHeight="1" x14ac:dyDescent="0.2">
      <c r="A77" s="313"/>
      <c r="B77" s="314"/>
      <c r="C77" s="315"/>
    </row>
    <row r="78" spans="1:7" ht="36" customHeight="1" x14ac:dyDescent="0.2">
      <c r="A78" s="316" t="s">
        <v>363</v>
      </c>
      <c r="B78" s="317" t="s">
        <v>327</v>
      </c>
      <c r="C78" s="317" t="s">
        <v>328</v>
      </c>
    </row>
    <row r="79" spans="1:7" ht="24" customHeight="1" x14ac:dyDescent="0.2">
      <c r="A79" s="318" t="s">
        <v>364</v>
      </c>
      <c r="B79" s="319">
        <f>-[1]bilanca!L2</f>
        <v>16380929.619999999</v>
      </c>
      <c r="C79" s="319">
        <f>-[1]bilanca!N2</f>
        <v>16727847.17</v>
      </c>
    </row>
    <row r="80" spans="1:7" ht="19.5" customHeight="1" x14ac:dyDescent="0.2">
      <c r="A80" s="318" t="s">
        <v>365</v>
      </c>
      <c r="B80" s="319">
        <f>-[1]bilanca!L32-[1]bilanca!L42</f>
        <v>218647282.20000002</v>
      </c>
      <c r="C80" s="319">
        <f>-[1]bilanca!N32-[1]bilanca!N42</f>
        <v>243689135.74000001</v>
      </c>
    </row>
    <row r="81" spans="1:9" ht="24" customHeight="1" x14ac:dyDescent="0.2">
      <c r="A81" s="318" t="s">
        <v>366</v>
      </c>
      <c r="B81" s="319">
        <f>-[1]bilanca!L14</f>
        <v>170317723.56</v>
      </c>
      <c r="C81" s="319">
        <f>-[1]bilanca!N14</f>
        <v>173864800.30000001</v>
      </c>
    </row>
    <row r="82" spans="1:9" ht="24" customHeight="1" x14ac:dyDescent="0.2">
      <c r="A82" s="318" t="s">
        <v>367</v>
      </c>
      <c r="B82" s="319">
        <f>-[1]bilanca!L23</f>
        <v>15451420.73</v>
      </c>
      <c r="C82" s="319">
        <f>-[1]bilanca!N23</f>
        <v>14799253</v>
      </c>
    </row>
    <row r="83" spans="1:9" ht="24" customHeight="1" x14ac:dyDescent="0.2">
      <c r="A83" s="318" t="s">
        <v>368</v>
      </c>
      <c r="B83" s="319"/>
      <c r="C83" s="319"/>
      <c r="D83" s="291"/>
      <c r="F83" s="291"/>
      <c r="G83" s="291"/>
    </row>
    <row r="84" spans="1:9" ht="24" customHeight="1" x14ac:dyDescent="0.2">
      <c r="A84" s="318" t="s">
        <v>369</v>
      </c>
      <c r="B84" s="319">
        <f>-[1]bilanca!L3</f>
        <v>294268701.66000003</v>
      </c>
      <c r="C84" s="319">
        <f>-[1]bilanca!N3</f>
        <v>283636795.75999999</v>
      </c>
      <c r="D84" s="320"/>
      <c r="E84" s="320"/>
      <c r="F84" s="291"/>
      <c r="G84" s="291"/>
    </row>
    <row r="85" spans="1:9" ht="24" customHeight="1" x14ac:dyDescent="0.2">
      <c r="A85" s="299" t="s">
        <v>87</v>
      </c>
      <c r="B85" s="321">
        <f>SUM(B79:B84)</f>
        <v>715066057.76999998</v>
      </c>
      <c r="C85" s="321">
        <f>SUM(C79:C84)</f>
        <v>732717831.97000003</v>
      </c>
      <c r="D85" s="322"/>
      <c r="E85" s="322"/>
      <c r="F85" s="291"/>
      <c r="G85" s="291"/>
    </row>
    <row r="86" spans="1:9" ht="24" customHeight="1" x14ac:dyDescent="0.2">
      <c r="A86" s="292" t="s">
        <v>370</v>
      </c>
      <c r="B86" s="323"/>
      <c r="C86" s="323"/>
      <c r="D86" s="291"/>
      <c r="F86" s="291"/>
      <c r="G86" s="291"/>
    </row>
    <row r="87" spans="1:9" ht="24" customHeight="1" x14ac:dyDescent="0.2">
      <c r="A87" s="324" t="s">
        <v>364</v>
      </c>
      <c r="B87" s="319">
        <f>+[1]bilanca!L129+[1]bilanca!L68</f>
        <v>4394561.9800000004</v>
      </c>
      <c r="C87" s="319">
        <f>+[1]bilanca!N129+[1]bilanca!N68</f>
        <v>3967601.58</v>
      </c>
      <c r="D87" s="291"/>
      <c r="F87" s="291"/>
      <c r="G87" s="291"/>
    </row>
    <row r="88" spans="1:9" ht="24" customHeight="1" x14ac:dyDescent="0.2">
      <c r="A88" s="324" t="s">
        <v>365</v>
      </c>
      <c r="B88" s="319">
        <f>+[1]bilanca!L110+[1]bilanca!L115</f>
        <v>538893387.82000005</v>
      </c>
      <c r="C88" s="319">
        <f>+[1]bilanca!N110+[1]bilanca!N115</f>
        <v>538985219.13</v>
      </c>
      <c r="D88" s="322"/>
      <c r="F88" s="291"/>
      <c r="G88" s="291"/>
    </row>
    <row r="89" spans="1:9" ht="24" customHeight="1" x14ac:dyDescent="0.2">
      <c r="A89" s="324" t="s">
        <v>366</v>
      </c>
      <c r="B89" s="319">
        <f>+[1]bilanca!L82</f>
        <v>147142605.22</v>
      </c>
      <c r="C89" s="319">
        <f>+[1]bilanca!N82</f>
        <v>154113380.19999999</v>
      </c>
      <c r="D89" s="291"/>
    </row>
    <row r="90" spans="1:9" ht="24" customHeight="1" x14ac:dyDescent="0.2">
      <c r="A90" s="324" t="s">
        <v>367</v>
      </c>
      <c r="B90" s="319">
        <f>+[1]bilanca!L96</f>
        <v>41768242.840000004</v>
      </c>
      <c r="C90" s="319">
        <f>+[1]bilanca!N96</f>
        <v>41160133.93</v>
      </c>
      <c r="D90" s="291"/>
      <c r="F90" s="291"/>
      <c r="G90" s="291"/>
    </row>
    <row r="91" spans="1:9" ht="24" customHeight="1" x14ac:dyDescent="0.2">
      <c r="A91" s="299" t="s">
        <v>87</v>
      </c>
      <c r="B91" s="321">
        <f>SUM(B87:B90)</f>
        <v>732198797.86000013</v>
      </c>
      <c r="C91" s="321">
        <f>SUM(C87:C90)</f>
        <v>738226334.84000003</v>
      </c>
      <c r="D91" s="322"/>
      <c r="E91" s="322"/>
      <c r="F91" s="325"/>
      <c r="G91" s="291"/>
    </row>
    <row r="92" spans="1:9" ht="24" customHeight="1" x14ac:dyDescent="0.2">
      <c r="A92" s="308" t="s">
        <v>371</v>
      </c>
      <c r="B92" s="308"/>
      <c r="C92" s="308"/>
      <c r="H92" s="291"/>
      <c r="I92" s="291"/>
    </row>
    <row r="93" spans="1:9" x14ac:dyDescent="0.2">
      <c r="G93" s="288"/>
    </row>
    <row r="94" spans="1:9" ht="24" customHeight="1" x14ac:dyDescent="0.2">
      <c r="A94" s="326" t="s">
        <v>372</v>
      </c>
      <c r="B94" s="291"/>
      <c r="C94" s="291"/>
      <c r="D94" s="291"/>
      <c r="E94" s="291"/>
      <c r="G94" s="288"/>
      <c r="H94" s="291"/>
      <c r="I94" s="291"/>
    </row>
    <row r="95" spans="1:9" ht="24" customHeight="1" x14ac:dyDescent="0.2">
      <c r="A95" s="327" t="s">
        <v>373</v>
      </c>
      <c r="B95" s="327"/>
      <c r="C95" s="327"/>
      <c r="D95" s="327"/>
      <c r="E95" s="327"/>
      <c r="G95" s="288"/>
      <c r="H95" s="291"/>
      <c r="I95" s="291"/>
    </row>
    <row r="96" spans="1:9" ht="42" customHeight="1" thickBot="1" x14ac:dyDescent="0.25">
      <c r="A96" s="328" t="s">
        <v>374</v>
      </c>
      <c r="B96" s="329" t="s">
        <v>375</v>
      </c>
      <c r="C96" s="329" t="s">
        <v>376</v>
      </c>
      <c r="D96" s="330" t="s">
        <v>377</v>
      </c>
      <c r="E96" s="330" t="s">
        <v>378</v>
      </c>
      <c r="G96" s="288"/>
    </row>
    <row r="97" spans="1:14" ht="24" customHeight="1" x14ac:dyDescent="0.2">
      <c r="A97" s="331" t="s">
        <v>379</v>
      </c>
      <c r="B97" s="332">
        <f>+'[2]rdg 06 2026 SEGMENTI'!$C$4</f>
        <v>4450689.66</v>
      </c>
      <c r="C97" s="332">
        <f>+'[2]rdg 06 2026 SEGMENTI'!$D$4</f>
        <v>4018776.9800000004</v>
      </c>
      <c r="D97" s="332">
        <f>+'[2]rdg 06 2026 SEGMENTI'!$E$4+'[2]rdg 06 2026 SEGMENTI'!$F$4</f>
        <v>4017465.4299999997</v>
      </c>
      <c r="E97" s="332">
        <f>+D97+C97+B97</f>
        <v>12486932.07</v>
      </c>
      <c r="F97" s="333"/>
      <c r="G97" s="333"/>
      <c r="H97" s="288"/>
      <c r="K97" s="333"/>
      <c r="L97" s="333"/>
      <c r="M97" s="333"/>
      <c r="N97" s="333"/>
    </row>
    <row r="98" spans="1:14" ht="24" customHeight="1" x14ac:dyDescent="0.2">
      <c r="A98" s="331" t="s">
        <v>380</v>
      </c>
      <c r="B98" s="332">
        <f>+'[2]rdg 06 2026 SEGMENTI'!$C$33+1318</f>
        <v>-1190459.06</v>
      </c>
      <c r="C98" s="332">
        <f>+'[2]rdg 06 2026 SEGMENTI'!$D$33</f>
        <v>-383430.68</v>
      </c>
      <c r="D98" s="332">
        <f>+'[2]rdg 06 2026 SEGMENTI'!$E$33+'[2]rdg 06 2026 SEGMENTI'!$F$33</f>
        <v>-28053.5</v>
      </c>
      <c r="E98" s="332">
        <f>SUM(B98:D98)</f>
        <v>-1601943.24</v>
      </c>
      <c r="F98" s="333"/>
      <c r="G98" s="333"/>
      <c r="H98" s="334"/>
      <c r="K98" s="333"/>
      <c r="L98" s="333"/>
      <c r="M98" s="333"/>
      <c r="N98" s="333"/>
    </row>
    <row r="99" spans="1:14" ht="24" customHeight="1" x14ac:dyDescent="0.2">
      <c r="A99" s="331" t="s">
        <v>381</v>
      </c>
      <c r="B99" s="332">
        <f>+[2]rezervacije!$C$21</f>
        <v>103847.12638389655</v>
      </c>
      <c r="C99" s="332">
        <f>+[2]rezervacije!$D$21</f>
        <v>283935.45138512005</v>
      </c>
      <c r="D99" s="332">
        <f>+[2]rezervacije!$E$21+8926</f>
        <v>-9235.0677690166049</v>
      </c>
      <c r="E99" s="332">
        <f>SUM(B99:D99)</f>
        <v>378547.51</v>
      </c>
      <c r="F99" s="333"/>
      <c r="G99" s="333"/>
      <c r="K99" s="333"/>
      <c r="L99" s="333"/>
      <c r="M99" s="333"/>
      <c r="N99" s="333"/>
    </row>
    <row r="100" spans="1:14" ht="24" customHeight="1" x14ac:dyDescent="0.2">
      <c r="A100" s="331" t="s">
        <v>382</v>
      </c>
      <c r="B100" s="332">
        <f>+'[2]rdg 06 2026 SEGMENTI'!$C$56</f>
        <v>1281463.1199999999</v>
      </c>
      <c r="C100" s="332">
        <f>+'[2]rdg 06 2026 SEGMENTI'!$D$56</f>
        <v>1847195.43</v>
      </c>
      <c r="D100" s="332"/>
      <c r="E100" s="332">
        <f>+D100+C100+B100</f>
        <v>3128658.55</v>
      </c>
      <c r="F100" s="333"/>
      <c r="G100" s="333"/>
      <c r="J100" s="333"/>
      <c r="K100" s="333"/>
      <c r="L100" s="333"/>
      <c r="M100" s="333"/>
      <c r="N100" s="333"/>
    </row>
    <row r="101" spans="1:14" ht="24" customHeight="1" x14ac:dyDescent="0.2">
      <c r="A101" s="331" t="s">
        <v>383</v>
      </c>
      <c r="B101" s="332">
        <f>+'[2]rdg 06 2026 SEGMENTI'!$C$65</f>
        <v>0</v>
      </c>
      <c r="C101" s="332">
        <f>+'[2]rdg 06 2026 SEGMENTI'!$D$65</f>
        <v>-306459.38999999996</v>
      </c>
      <c r="D101" s="332">
        <f>+'[2]rdg 06 2026 SEGMENTI'!$E$65+'[2]rdg 06 2026 SEGMENTI'!$F$65</f>
        <v>-165994.27000000002</v>
      </c>
      <c r="E101" s="332">
        <f>+D101+C101+B101</f>
        <v>-472453.66</v>
      </c>
      <c r="F101" s="333"/>
      <c r="G101" s="333"/>
      <c r="J101" s="335"/>
      <c r="K101" s="333"/>
      <c r="L101" s="333"/>
      <c r="M101" s="333"/>
      <c r="N101" s="333"/>
    </row>
    <row r="102" spans="1:14" ht="24" customHeight="1" x14ac:dyDescent="0.2">
      <c r="A102" s="331" t="s">
        <v>384</v>
      </c>
      <c r="B102" s="332">
        <f>+'[2]rdg 06 2026 SEGMENTI'!$C$142</f>
        <v>13129.99</v>
      </c>
      <c r="C102" s="332">
        <f>+'[2]rdg 06 2026 SEGMENTI'!$D$142</f>
        <v>21487.41</v>
      </c>
      <c r="D102" s="332">
        <f>+'[2]rdg 06 2026 SEGMENTI'!$E$142+'[2]rdg 06 2026 SEGMENTI'!$F$142-5140</f>
        <v>50884.350000000006</v>
      </c>
      <c r="E102" s="332">
        <f>+D102+B102+C102</f>
        <v>85501.75</v>
      </c>
      <c r="F102" s="333"/>
      <c r="G102" s="333"/>
      <c r="J102" s="333"/>
      <c r="K102" s="333"/>
      <c r="L102" s="333"/>
      <c r="M102" s="333"/>
      <c r="N102" s="333"/>
    </row>
    <row r="103" spans="1:14" ht="24" customHeight="1" x14ac:dyDescent="0.2">
      <c r="A103" s="331" t="s">
        <v>385</v>
      </c>
      <c r="B103" s="332">
        <f>+[2]kadrovi!$D$28+[2]kadrovi!$E$28</f>
        <v>-1139103.1588056693</v>
      </c>
      <c r="C103" s="332">
        <f>+[2]kadrovi!$C$28</f>
        <v>-652689.16726447269</v>
      </c>
      <c r="D103" s="332">
        <f>+[2]kadrovi!$F$28-87715</f>
        <v>-2396654.6439298578</v>
      </c>
      <c r="E103" s="332">
        <f>+D103+C103+B103</f>
        <v>-4188446.9699999997</v>
      </c>
      <c r="F103" s="333"/>
      <c r="G103" s="333"/>
      <c r="H103" s="336"/>
      <c r="I103" s="336"/>
      <c r="J103" s="336"/>
      <c r="K103" s="333"/>
      <c r="L103" s="333"/>
      <c r="M103" s="333"/>
      <c r="N103" s="333"/>
    </row>
    <row r="104" spans="1:14" ht="24" customHeight="1" x14ac:dyDescent="0.2">
      <c r="A104" s="331" t="s">
        <v>386</v>
      </c>
      <c r="B104" s="332">
        <f>+'[2]rdg 06 2026 SEGMENTI'!$C$91+'[2]rdg 06 2026 SEGMENTI'!$C$98+'[2]rdg 06 2026 SEGMENTI'!$C$120+'[2]rdg 06 2026 SEGMENTI'!$C$124+'[2]rdg 06 2026 SEGMENTI'!$C$126+'[2]rdg 06 2026 SEGMENTI'!$C$129</f>
        <v>-925880.71000000008</v>
      </c>
      <c r="C104" s="332">
        <f>+'[2]rdg 06 2026 SEGMENTI'!$D$91+'[2]rdg 06 2026 SEGMENTI'!$D$98+'[2]rdg 06 2026 SEGMENTI'!$D$120+'[2]rdg 06 2026 SEGMENTI'!$D$124+'[2]rdg 06 2026 SEGMENTI'!$D$126+'[2]rdg 06 2026 SEGMENTI'!$D$129</f>
        <v>-258086.65000000002</v>
      </c>
      <c r="D104" s="332">
        <f>+'[2]rdg 06 2026 SEGMENTI'!$E$91+'[2]rdg 06 2026 SEGMENTI'!$F$91+'[2]rdg 06 2026 SEGMENTI'!$E$98+'[2]rdg 06 2026 SEGMENTI'!$F$98+'[2]rdg 06 2026 SEGMENTI'!$E$120+'[2]rdg 06 2026 SEGMENTI'!$F$120+'[2]rdg 06 2026 SEGMENTI'!$E$124+'[2]rdg 06 2026 SEGMENTI'!$E$126+'[2]rdg 06 2026 SEGMENTI'!$F$124+'[2]rdg 06 2026 SEGMENTI'!$F$126+'[2]rdg 06 2026 SEGMENTI'!$E$130+'[2]rdg 06 2026 SEGMENTI'!$F$129+'[2]rdg 06 2026 SEGMENTI'!$E$129-4529</f>
        <v>-847870.75999999989</v>
      </c>
      <c r="E104" s="332">
        <f t="shared" ref="E104:E107" si="0">+D104+C104+B104</f>
        <v>-2031838.12</v>
      </c>
      <c r="F104" s="333"/>
      <c r="G104" s="333"/>
      <c r="H104" s="334"/>
      <c r="I104" s="334"/>
      <c r="J104" s="334"/>
      <c r="K104" s="333"/>
      <c r="L104" s="333"/>
      <c r="M104" s="333"/>
      <c r="N104" s="333"/>
    </row>
    <row r="105" spans="1:14" ht="24" customHeight="1" x14ac:dyDescent="0.2">
      <c r="A105" s="331" t="s">
        <v>387</v>
      </c>
      <c r="B105" s="332">
        <f>+'[2]rdg 06 2026 SEGMENTI'!$C$135</f>
        <v>-135757.67000000001</v>
      </c>
      <c r="C105" s="332">
        <f>+'[2]rdg 06 2026 SEGMENTI'!$D$135</f>
        <v>-41937.06</v>
      </c>
      <c r="D105" s="332">
        <f>+'[2]rdg 06 2026 SEGMENTI'!$E$135+'[2]rdg 06 2026 SEGMENTI'!$F$135</f>
        <v>-139453.01999999999</v>
      </c>
      <c r="E105" s="332">
        <f t="shared" si="0"/>
        <v>-317147.75</v>
      </c>
      <c r="F105" s="333"/>
      <c r="G105" s="333"/>
      <c r="H105" s="288"/>
      <c r="K105" s="333"/>
      <c r="L105" s="333"/>
      <c r="M105" s="333"/>
      <c r="N105" s="333"/>
    </row>
    <row r="106" spans="1:14" ht="24" customHeight="1" x14ac:dyDescent="0.2">
      <c r="A106" s="331" t="s">
        <v>388</v>
      </c>
      <c r="B106" s="332">
        <f>+'[2]rdg 06 2026 SEGMENTI'!$C$138+20000</f>
        <v>-5022.7900000000009</v>
      </c>
      <c r="C106" s="332">
        <f>+'[2]rdg 06 2026 SEGMENTI'!$D$138+15000</f>
        <v>-7286.3100000000013</v>
      </c>
      <c r="D106" s="332">
        <f>+'[2]rdg 06 2026 SEGMENTI'!$E$138+'[2]rdg 06 2026 SEGMENTI'!$F$138+47001</f>
        <v>-3327.9100000000035</v>
      </c>
      <c r="E106" s="332">
        <f t="shared" si="0"/>
        <v>-15637.010000000006</v>
      </c>
      <c r="F106" s="333"/>
      <c r="G106" s="333"/>
      <c r="K106" s="333"/>
      <c r="L106" s="333"/>
      <c r="M106" s="333"/>
      <c r="N106" s="333"/>
    </row>
    <row r="107" spans="1:14" ht="24" customHeight="1" x14ac:dyDescent="0.2">
      <c r="A107" s="331" t="s">
        <v>389</v>
      </c>
      <c r="B107" s="332">
        <f>+'[2]rdg 06 2026 SEGMENTI'!$C$150+'[2]rdg 06 2026 SEGMENTI'!$C$75</f>
        <v>-256175.15000000002</v>
      </c>
      <c r="C107" s="332">
        <f>+'[2]rdg 06 2026 SEGMENTI'!$D$75+'[2]rdg 06 2026 SEGMENTI'!$D$150</f>
        <v>62580.51</v>
      </c>
      <c r="D107" s="332">
        <f>+'[2]rdg 06 2026 SEGMENTI'!$E$150+'[2]rdg 06 2026 SEGMENTI'!$F$150+'[2]rdg 06 2026 SEGMENTI'!$E$75+'[2]rdg 06 2026 SEGMENTI'!$F$75+5139</f>
        <v>321610.84000000003</v>
      </c>
      <c r="E107" s="332">
        <f t="shared" si="0"/>
        <v>128016.20000000001</v>
      </c>
      <c r="F107" s="333"/>
      <c r="G107" s="333"/>
      <c r="K107" s="333"/>
      <c r="L107" s="333"/>
      <c r="M107" s="333"/>
      <c r="N107" s="333"/>
    </row>
    <row r="108" spans="1:14" ht="24" customHeight="1" x14ac:dyDescent="0.2">
      <c r="A108" s="337" t="s">
        <v>390</v>
      </c>
      <c r="B108" s="338">
        <f>+B107+B106+B105+B104+B103+B102+B99+B98+B97+B100+B101</f>
        <v>2196731.3575782273</v>
      </c>
      <c r="C108" s="338">
        <f t="shared" ref="C108:E108" si="1">+C107+C106+C105+C104+C103+C102+C99+C98+C97+C100+C101</f>
        <v>4584086.5241206484</v>
      </c>
      <c r="D108" s="338">
        <f t="shared" si="1"/>
        <v>799371.44830112578</v>
      </c>
      <c r="E108" s="338">
        <f t="shared" si="1"/>
        <v>7580189.3299999991</v>
      </c>
      <c r="F108" s="333"/>
      <c r="G108" s="333"/>
      <c r="I108" s="288"/>
      <c r="K108" s="333"/>
      <c r="L108" s="333"/>
      <c r="M108" s="333"/>
      <c r="N108" s="333"/>
    </row>
    <row r="109" spans="1:14" ht="8.25" customHeight="1" x14ac:dyDescent="0.2">
      <c r="A109" s="339"/>
      <c r="B109" s="332"/>
      <c r="C109" s="332"/>
      <c r="D109" s="332"/>
      <c r="E109" s="332"/>
      <c r="F109" s="333"/>
      <c r="G109" s="333"/>
      <c r="K109" s="333"/>
      <c r="L109" s="333"/>
      <c r="M109" s="333"/>
      <c r="N109" s="333"/>
    </row>
    <row r="110" spans="1:14" ht="24" customHeight="1" x14ac:dyDescent="0.2">
      <c r="A110" s="339" t="s">
        <v>391</v>
      </c>
      <c r="B110" s="332">
        <f>-'[2]bilanca 06 2026 SEGMENTI'!$C$2</f>
        <v>248396996.44000003</v>
      </c>
      <c r="C110" s="332">
        <f>-'[2]bilanca 06 2026 SEGMENTI'!$D$2</f>
        <v>177393742.44000003</v>
      </c>
      <c r="D110" s="332">
        <f>-'[2]bilanca 06 2026 SEGMENTI'!$E$2-'[2]bilanca 06 2026 SEGMENTI'!$F$2-1105031</f>
        <v>404455687.80999994</v>
      </c>
      <c r="E110" s="332">
        <f>+D110+C110+B110+340</f>
        <v>830246766.69000006</v>
      </c>
      <c r="F110" s="333"/>
      <c r="G110" s="333"/>
      <c r="H110" s="333"/>
      <c r="I110" s="333"/>
      <c r="J110" s="333"/>
      <c r="K110" s="333"/>
      <c r="L110" s="333"/>
      <c r="M110" s="333"/>
      <c r="N110" s="333"/>
    </row>
    <row r="111" spans="1:14" ht="24" customHeight="1" x14ac:dyDescent="0.2">
      <c r="A111" s="339" t="s">
        <v>392</v>
      </c>
      <c r="B111" s="332">
        <f>+'[2]bilanca 06 2026 SEGMENTI'!$C$106</f>
        <v>537191018.17999995</v>
      </c>
      <c r="C111" s="332">
        <f>+'[2]bilanca 06 2026 SEGMENTI'!$D$106</f>
        <v>199284050.37</v>
      </c>
      <c r="D111" s="332">
        <f>+'[2]bilanca 06 2026 SEGMENTI'!$E$106+'[2]bilanca 06 2026 SEGMENTI'!$F$106</f>
        <v>7489779.4799999995</v>
      </c>
      <c r="E111" s="332">
        <f>+D111+C111+B111</f>
        <v>743964848.02999997</v>
      </c>
      <c r="F111" s="333"/>
      <c r="G111" s="333"/>
      <c r="H111" s="333"/>
      <c r="I111" s="333"/>
      <c r="J111" s="333"/>
      <c r="K111" s="333"/>
      <c r="L111" s="333"/>
      <c r="M111" s="333"/>
      <c r="N111" s="333"/>
    </row>
    <row r="112" spans="1:14" ht="36.75" customHeight="1" x14ac:dyDescent="0.2">
      <c r="A112" s="272" t="s">
        <v>393</v>
      </c>
      <c r="B112" s="272"/>
      <c r="C112" s="272"/>
      <c r="D112" s="272"/>
      <c r="E112" s="272"/>
      <c r="F112" s="272"/>
      <c r="G112" s="272"/>
      <c r="H112" s="272"/>
      <c r="I112" s="272"/>
    </row>
    <row r="113" spans="1:14" ht="36.75" customHeight="1" x14ac:dyDescent="0.2">
      <c r="A113" s="272" t="s">
        <v>394</v>
      </c>
      <c r="B113" s="272"/>
      <c r="C113" s="272"/>
      <c r="D113" s="272"/>
      <c r="E113" s="272"/>
      <c r="F113" s="272"/>
      <c r="G113" s="272"/>
      <c r="H113" s="272"/>
      <c r="I113" s="272"/>
    </row>
    <row r="114" spans="1:14" ht="36.75" customHeight="1" x14ac:dyDescent="0.2">
      <c r="A114" s="272" t="s">
        <v>395</v>
      </c>
      <c r="B114" s="272"/>
      <c r="C114" s="272"/>
      <c r="D114" s="272"/>
      <c r="E114" s="272"/>
      <c r="F114" s="272"/>
      <c r="G114" s="272"/>
      <c r="H114" s="272"/>
      <c r="I114" s="272"/>
    </row>
    <row r="115" spans="1:14" ht="19.5" customHeight="1" x14ac:dyDescent="0.2">
      <c r="A115" s="272" t="s">
        <v>396</v>
      </c>
      <c r="B115" s="272"/>
      <c r="C115" s="272"/>
      <c r="D115" s="272"/>
      <c r="E115" s="272"/>
      <c r="F115" s="272"/>
      <c r="G115" s="272"/>
      <c r="H115" s="272"/>
      <c r="I115" s="272"/>
    </row>
    <row r="116" spans="1:14" ht="21.75" customHeight="1" x14ac:dyDescent="0.2">
      <c r="A116" s="272" t="s">
        <v>397</v>
      </c>
      <c r="B116" s="272"/>
      <c r="C116" s="272"/>
      <c r="D116" s="272"/>
      <c r="E116" s="272"/>
      <c r="F116" s="272"/>
      <c r="G116" s="272"/>
      <c r="H116" s="272"/>
      <c r="I116" s="272"/>
      <c r="K116" s="312"/>
    </row>
    <row r="117" spans="1:14" ht="44.25" customHeight="1" x14ac:dyDescent="0.2">
      <c r="A117" s="272" t="s">
        <v>398</v>
      </c>
      <c r="B117" s="272"/>
      <c r="C117" s="272"/>
      <c r="D117" s="272"/>
      <c r="E117" s="272"/>
      <c r="F117" s="272"/>
      <c r="G117" s="272"/>
      <c r="H117" s="272"/>
      <c r="I117" s="272"/>
      <c r="K117" s="312"/>
    </row>
    <row r="118" spans="1:14" ht="36.75" customHeight="1" x14ac:dyDescent="0.2">
      <c r="A118" s="272" t="s">
        <v>399</v>
      </c>
      <c r="B118" s="272"/>
      <c r="C118" s="272"/>
      <c r="D118" s="272"/>
      <c r="E118" s="272"/>
      <c r="F118" s="272"/>
      <c r="G118" s="272"/>
      <c r="H118" s="272"/>
      <c r="I118" s="272"/>
    </row>
    <row r="119" spans="1:14" ht="36.75" customHeight="1" x14ac:dyDescent="0.2">
      <c r="A119" s="272" t="s">
        <v>400</v>
      </c>
      <c r="B119" s="272"/>
      <c r="C119" s="272"/>
      <c r="D119" s="272"/>
      <c r="E119" s="272"/>
      <c r="F119" s="272"/>
      <c r="G119" s="272"/>
      <c r="H119" s="272"/>
      <c r="I119" s="272"/>
      <c r="K119" s="312"/>
    </row>
    <row r="120" spans="1:14" ht="21" customHeight="1" x14ac:dyDescent="0.2">
      <c r="A120" s="272" t="s">
        <v>401</v>
      </c>
      <c r="B120" s="272"/>
      <c r="C120" s="272"/>
      <c r="D120" s="272"/>
      <c r="E120" s="272"/>
      <c r="F120" s="272"/>
      <c r="G120" s="272"/>
      <c r="H120" s="272"/>
      <c r="I120" s="272"/>
      <c r="K120" s="312"/>
    </row>
    <row r="121" spans="1:14" ht="21" customHeight="1" x14ac:dyDescent="0.2">
      <c r="A121" s="272" t="s">
        <v>402</v>
      </c>
      <c r="B121" s="272"/>
      <c r="C121" s="272"/>
      <c r="D121" s="272"/>
      <c r="E121" s="272"/>
      <c r="F121" s="272"/>
      <c r="G121" s="272"/>
      <c r="H121" s="272"/>
      <c r="I121" s="272"/>
      <c r="K121" s="312"/>
      <c r="L121" s="312"/>
      <c r="M121" s="312"/>
      <c r="N121" s="312"/>
    </row>
    <row r="122" spans="1:14" ht="31.5" customHeight="1" x14ac:dyDescent="0.2">
      <c r="A122" s="272" t="s">
        <v>403</v>
      </c>
      <c r="B122" s="272"/>
      <c r="C122" s="272"/>
      <c r="D122" s="272"/>
      <c r="E122" s="272"/>
      <c r="F122" s="272"/>
      <c r="G122" s="272"/>
      <c r="H122" s="272"/>
      <c r="I122" s="272"/>
      <c r="K122" s="312"/>
      <c r="L122" s="312"/>
      <c r="M122" s="312"/>
      <c r="N122" s="312"/>
    </row>
    <row r="123" spans="1:14" ht="36.75" customHeight="1" x14ac:dyDescent="0.2">
      <c r="A123" s="272" t="s">
        <v>404</v>
      </c>
      <c r="B123" s="272"/>
      <c r="C123" s="272"/>
      <c r="D123" s="272"/>
      <c r="E123" s="272"/>
      <c r="F123" s="272"/>
      <c r="G123" s="272"/>
      <c r="H123" s="272"/>
      <c r="I123" s="272"/>
      <c r="K123" s="312"/>
      <c r="L123" s="312"/>
      <c r="M123" s="312"/>
      <c r="N123" s="312"/>
    </row>
    <row r="124" spans="1:14" ht="21" customHeight="1" x14ac:dyDescent="0.2">
      <c r="A124" s="272" t="s">
        <v>405</v>
      </c>
      <c r="B124" s="272"/>
      <c r="C124" s="272"/>
      <c r="D124" s="272"/>
      <c r="E124" s="272"/>
      <c r="F124" s="272"/>
      <c r="G124" s="272"/>
      <c r="H124" s="272"/>
      <c r="I124" s="272"/>
      <c r="J124" s="312"/>
    </row>
    <row r="125" spans="1:14" ht="21" customHeight="1" x14ac:dyDescent="0.2">
      <c r="A125" s="272" t="s">
        <v>406</v>
      </c>
      <c r="B125" s="272"/>
      <c r="C125" s="272"/>
      <c r="D125" s="272"/>
      <c r="E125" s="272"/>
      <c r="F125" s="272"/>
      <c r="G125" s="272"/>
      <c r="H125" s="272"/>
      <c r="I125" s="272"/>
    </row>
    <row r="126" spans="1:14" ht="21" customHeight="1" x14ac:dyDescent="0.2">
      <c r="A126" s="272" t="s">
        <v>407</v>
      </c>
      <c r="B126" s="272"/>
      <c r="C126" s="272"/>
      <c r="D126" s="272"/>
      <c r="E126" s="272"/>
      <c r="F126" s="272"/>
      <c r="G126" s="272"/>
      <c r="H126" s="272"/>
      <c r="I126" s="272"/>
    </row>
    <row r="127" spans="1:14" ht="21" customHeight="1" x14ac:dyDescent="0.2">
      <c r="A127" s="272" t="s">
        <v>408</v>
      </c>
      <c r="B127" s="272"/>
      <c r="C127" s="272"/>
      <c r="D127" s="272"/>
      <c r="E127" s="272"/>
      <c r="F127" s="272"/>
      <c r="G127" s="272"/>
      <c r="H127" s="272"/>
      <c r="I127" s="272"/>
    </row>
    <row r="128" spans="1:14" ht="21" customHeight="1" x14ac:dyDescent="0.2">
      <c r="A128" s="272" t="s">
        <v>409</v>
      </c>
      <c r="B128" s="272"/>
      <c r="C128" s="272"/>
      <c r="D128" s="272"/>
      <c r="E128" s="272"/>
      <c r="F128" s="272"/>
      <c r="G128" s="272"/>
      <c r="H128" s="272"/>
      <c r="I128" s="272"/>
    </row>
    <row r="129" spans="1:9" ht="21" customHeight="1" x14ac:dyDescent="0.2">
      <c r="A129" s="272" t="s">
        <v>410</v>
      </c>
      <c r="B129" s="272"/>
      <c r="C129" s="272"/>
      <c r="D129" s="272"/>
      <c r="E129" s="272"/>
      <c r="F129" s="272"/>
      <c r="G129" s="272"/>
      <c r="H129" s="272"/>
      <c r="I129" s="272"/>
    </row>
    <row r="130" spans="1:9" ht="23.25" customHeight="1" x14ac:dyDescent="0.2">
      <c r="A130" s="272" t="s">
        <v>411</v>
      </c>
      <c r="B130" s="272"/>
      <c r="C130" s="272"/>
      <c r="D130" s="272"/>
      <c r="E130" s="272"/>
      <c r="F130" s="272"/>
      <c r="G130" s="272"/>
      <c r="H130" s="272"/>
      <c r="I130" s="272"/>
    </row>
    <row r="131" spans="1:9" ht="23.25" customHeight="1" x14ac:dyDescent="0.2">
      <c r="A131" s="272" t="s">
        <v>412</v>
      </c>
      <c r="B131" s="272"/>
      <c r="C131" s="272"/>
      <c r="D131" s="272"/>
      <c r="E131" s="272"/>
      <c r="F131" s="272"/>
      <c r="G131" s="272"/>
      <c r="H131" s="272"/>
      <c r="I131" s="272"/>
    </row>
    <row r="132" spans="1:9" ht="23.25" customHeight="1" x14ac:dyDescent="0.2">
      <c r="A132" s="272" t="s">
        <v>405</v>
      </c>
      <c r="B132" s="272"/>
      <c r="C132" s="272"/>
      <c r="D132" s="272"/>
      <c r="E132" s="272"/>
      <c r="F132" s="272"/>
      <c r="G132" s="272"/>
      <c r="H132" s="272"/>
      <c r="I132" s="272"/>
    </row>
    <row r="133" spans="1:9" ht="23.25" customHeight="1" x14ac:dyDescent="0.2">
      <c r="A133" s="272" t="s">
        <v>413</v>
      </c>
      <c r="B133" s="272"/>
      <c r="C133" s="272"/>
      <c r="D133" s="272"/>
      <c r="E133" s="272"/>
      <c r="F133" s="272"/>
      <c r="G133" s="272"/>
      <c r="H133" s="272"/>
      <c r="I133" s="272"/>
    </row>
    <row r="134" spans="1:9" ht="23.25" customHeight="1" x14ac:dyDescent="0.2">
      <c r="A134" s="272" t="s">
        <v>405</v>
      </c>
      <c r="B134" s="272"/>
      <c r="C134" s="272"/>
      <c r="D134" s="272"/>
      <c r="E134" s="272"/>
      <c r="F134" s="272"/>
      <c r="G134" s="272"/>
      <c r="H134" s="272"/>
      <c r="I134" s="272"/>
    </row>
    <row r="135" spans="1:9" ht="23.25" customHeight="1" x14ac:dyDescent="0.2">
      <c r="A135" s="272" t="s">
        <v>414</v>
      </c>
      <c r="B135" s="272"/>
      <c r="C135" s="272"/>
      <c r="D135" s="272"/>
      <c r="E135" s="272"/>
      <c r="F135" s="272"/>
      <c r="G135" s="272"/>
      <c r="H135" s="272"/>
      <c r="I135" s="272"/>
    </row>
    <row r="136" spans="1:9" ht="23.25" customHeight="1" x14ac:dyDescent="0.2">
      <c r="A136" s="272" t="s">
        <v>405</v>
      </c>
      <c r="B136" s="272"/>
      <c r="C136" s="272"/>
      <c r="D136" s="272"/>
      <c r="E136" s="272"/>
      <c r="F136" s="272"/>
      <c r="G136" s="272"/>
      <c r="H136" s="272"/>
      <c r="I136" s="272"/>
    </row>
    <row r="137" spans="1:9" ht="36.75" customHeight="1" x14ac:dyDescent="0.2">
      <c r="A137" s="272" t="s">
        <v>415</v>
      </c>
      <c r="B137" s="272"/>
      <c r="C137" s="272"/>
      <c r="D137" s="272"/>
      <c r="E137" s="272"/>
      <c r="F137" s="272"/>
      <c r="G137" s="272"/>
      <c r="H137" s="272"/>
      <c r="I137" s="272"/>
    </row>
    <row r="138" spans="1:9" ht="20.25" customHeight="1" x14ac:dyDescent="0.2">
      <c r="A138" s="272" t="s">
        <v>405</v>
      </c>
      <c r="B138" s="272"/>
      <c r="C138" s="272"/>
      <c r="D138" s="272"/>
      <c r="E138" s="272"/>
      <c r="F138" s="272"/>
      <c r="G138" s="272"/>
      <c r="H138" s="272"/>
      <c r="I138" s="272"/>
    </row>
    <row r="139" spans="1:9" ht="20.25" customHeight="1" x14ac:dyDescent="0.2">
      <c r="A139" s="272" t="s">
        <v>416</v>
      </c>
      <c r="B139" s="272"/>
      <c r="C139" s="272"/>
      <c r="D139" s="272"/>
      <c r="E139" s="272"/>
      <c r="F139" s="272"/>
      <c r="G139" s="272"/>
      <c r="H139" s="272"/>
      <c r="I139" s="272"/>
    </row>
    <row r="140" spans="1:9" ht="36.75" customHeight="1" x14ac:dyDescent="0.2">
      <c r="A140" s="272" t="s">
        <v>417</v>
      </c>
      <c r="B140" s="272"/>
      <c r="C140" s="272"/>
      <c r="D140" s="272"/>
      <c r="E140" s="272"/>
      <c r="F140" s="272"/>
      <c r="G140" s="272"/>
      <c r="H140" s="272"/>
      <c r="I140" s="272"/>
    </row>
    <row r="141" spans="1:9" ht="36.75" customHeight="1" x14ac:dyDescent="0.2">
      <c r="A141" s="272" t="s">
        <v>418</v>
      </c>
      <c r="B141" s="272"/>
      <c r="C141" s="272"/>
      <c r="D141" s="272"/>
      <c r="E141" s="272"/>
      <c r="F141" s="272"/>
      <c r="G141" s="272"/>
      <c r="H141" s="272"/>
      <c r="I141" s="272"/>
    </row>
    <row r="142" spans="1:9" ht="19.5" customHeight="1" x14ac:dyDescent="0.2">
      <c r="A142" s="272" t="s">
        <v>405</v>
      </c>
      <c r="B142" s="272"/>
      <c r="C142" s="272"/>
      <c r="D142" s="272"/>
      <c r="E142" s="272"/>
      <c r="F142" s="272"/>
      <c r="G142" s="272"/>
      <c r="H142" s="272"/>
      <c r="I142" s="272"/>
    </row>
    <row r="143" spans="1:9" ht="19.5" customHeight="1" x14ac:dyDescent="0.2">
      <c r="A143" s="272" t="s">
        <v>419</v>
      </c>
      <c r="B143" s="272"/>
      <c r="C143" s="272"/>
      <c r="D143" s="272"/>
      <c r="E143" s="272"/>
      <c r="F143" s="272"/>
      <c r="G143" s="272"/>
      <c r="H143" s="272"/>
      <c r="I143" s="272"/>
    </row>
    <row r="144" spans="1:9" ht="19.5" customHeight="1" x14ac:dyDescent="0.2">
      <c r="A144" s="272" t="s">
        <v>420</v>
      </c>
      <c r="B144" s="272"/>
      <c r="C144" s="272"/>
      <c r="D144" s="272"/>
      <c r="E144" s="272"/>
      <c r="F144" s="272"/>
      <c r="G144" s="272"/>
      <c r="H144" s="272"/>
      <c r="I144" s="272"/>
    </row>
    <row r="145" spans="1:16373" ht="24.75" customHeight="1" x14ac:dyDescent="0.2">
      <c r="A145" s="273"/>
    </row>
    <row r="146" spans="1:16373" ht="24.75" customHeight="1" x14ac:dyDescent="0.2">
      <c r="A146" s="273"/>
    </row>
    <row r="147" spans="1:16373" ht="24.75" customHeight="1" x14ac:dyDescent="0.2">
      <c r="A147" s="273"/>
      <c r="J147" s="274"/>
      <c r="K147" s="274"/>
      <c r="L147" s="274"/>
      <c r="M147" s="274"/>
      <c r="N147" s="274"/>
      <c r="O147" s="274"/>
      <c r="P147" s="274"/>
      <c r="Q147" s="274"/>
      <c r="R147" s="274"/>
      <c r="S147" s="274"/>
      <c r="T147" s="274"/>
      <c r="U147" s="274"/>
      <c r="V147" s="274"/>
      <c r="W147" s="274"/>
      <c r="X147" s="274"/>
      <c r="Y147" s="274"/>
      <c r="Z147" s="274"/>
      <c r="AA147" s="274"/>
      <c r="AB147" s="274"/>
      <c r="AC147" s="274"/>
      <c r="AD147" s="274"/>
      <c r="AE147" s="274"/>
      <c r="AF147" s="274"/>
      <c r="AG147" s="274"/>
      <c r="AH147" s="274"/>
      <c r="AI147" s="274"/>
      <c r="AJ147" s="274"/>
      <c r="AK147" s="274"/>
      <c r="AL147" s="274"/>
      <c r="AM147" s="274"/>
      <c r="AN147" s="274"/>
      <c r="AO147" s="274"/>
      <c r="AP147" s="274"/>
      <c r="AQ147" s="274"/>
      <c r="AR147" s="274"/>
      <c r="AS147" s="274"/>
      <c r="AT147" s="274"/>
      <c r="AU147" s="274"/>
      <c r="AV147" s="274"/>
      <c r="AW147" s="274"/>
      <c r="AX147" s="274"/>
      <c r="AY147" s="274"/>
      <c r="AZ147" s="274"/>
      <c r="BA147" s="274"/>
      <c r="BB147" s="274"/>
      <c r="BC147" s="274"/>
      <c r="BD147" s="274"/>
      <c r="BE147" s="274"/>
      <c r="BF147" s="274"/>
      <c r="BG147" s="274"/>
      <c r="BH147" s="274"/>
      <c r="BI147" s="274"/>
      <c r="BJ147" s="274"/>
      <c r="BK147" s="274"/>
      <c r="BL147" s="274"/>
      <c r="BM147" s="274"/>
      <c r="BN147" s="274"/>
      <c r="BO147" s="274"/>
      <c r="BP147" s="274"/>
      <c r="BQ147" s="274"/>
      <c r="BR147" s="274"/>
      <c r="BS147" s="274"/>
      <c r="BT147" s="274"/>
      <c r="BU147" s="274"/>
      <c r="BV147" s="274"/>
      <c r="BW147" s="274"/>
      <c r="BX147" s="274"/>
      <c r="BY147" s="274"/>
      <c r="BZ147" s="274"/>
      <c r="CA147" s="274"/>
      <c r="CB147" s="274"/>
      <c r="CC147" s="274"/>
      <c r="CD147" s="274"/>
      <c r="CE147" s="274"/>
      <c r="CF147" s="274"/>
      <c r="CG147" s="274"/>
      <c r="CH147" s="274"/>
      <c r="CI147" s="274"/>
      <c r="CJ147" s="274"/>
      <c r="CK147" s="274"/>
      <c r="CL147" s="274"/>
      <c r="CM147" s="274"/>
      <c r="CN147" s="274"/>
      <c r="CO147" s="274"/>
      <c r="CP147" s="274"/>
      <c r="CQ147" s="274"/>
      <c r="CR147" s="274"/>
      <c r="CS147" s="274"/>
      <c r="CT147" s="274"/>
      <c r="CU147" s="274"/>
      <c r="CV147" s="274"/>
      <c r="CW147" s="274"/>
      <c r="CX147" s="274"/>
      <c r="CY147" s="274"/>
      <c r="CZ147" s="274"/>
      <c r="DA147" s="274"/>
      <c r="DB147" s="274"/>
      <c r="DC147" s="274"/>
      <c r="DD147" s="274"/>
      <c r="DE147" s="274"/>
      <c r="DF147" s="274"/>
      <c r="DG147" s="274"/>
      <c r="DH147" s="274"/>
      <c r="DI147" s="274"/>
      <c r="DJ147" s="274"/>
      <c r="DK147" s="274"/>
      <c r="DL147" s="274"/>
      <c r="DM147" s="274"/>
      <c r="DN147" s="274"/>
      <c r="DO147" s="274"/>
      <c r="DP147" s="274"/>
      <c r="DQ147" s="274"/>
      <c r="DR147" s="274"/>
      <c r="DS147" s="274"/>
      <c r="DT147" s="274"/>
      <c r="DU147" s="274"/>
      <c r="DV147" s="274"/>
      <c r="DW147" s="274"/>
      <c r="DX147" s="274"/>
      <c r="DY147" s="274"/>
      <c r="DZ147" s="274"/>
      <c r="EA147" s="274"/>
      <c r="EB147" s="274"/>
      <c r="EC147" s="274"/>
      <c r="ED147" s="274"/>
      <c r="EE147" s="274"/>
      <c r="EF147" s="274"/>
      <c r="EG147" s="274"/>
      <c r="EH147" s="274"/>
      <c r="EI147" s="274"/>
      <c r="EJ147" s="274"/>
      <c r="EK147" s="274"/>
      <c r="EL147" s="274"/>
      <c r="EM147" s="274"/>
      <c r="EN147" s="274"/>
      <c r="EO147" s="274"/>
      <c r="EP147" s="274"/>
      <c r="EQ147" s="274"/>
      <c r="ER147" s="274"/>
      <c r="ES147" s="274"/>
      <c r="ET147" s="274"/>
      <c r="EU147" s="274"/>
      <c r="EV147" s="274"/>
      <c r="EW147" s="274"/>
      <c r="EX147" s="274"/>
      <c r="EY147" s="274"/>
      <c r="EZ147" s="274"/>
      <c r="FA147" s="274"/>
      <c r="FB147" s="274"/>
      <c r="FC147" s="274"/>
      <c r="FD147" s="274"/>
      <c r="FE147" s="274"/>
      <c r="FF147" s="274"/>
      <c r="FG147" s="274"/>
      <c r="FH147" s="274"/>
      <c r="FI147" s="274"/>
      <c r="FJ147" s="274"/>
      <c r="FK147" s="274"/>
      <c r="FL147" s="274"/>
      <c r="FM147" s="274"/>
      <c r="FN147" s="274"/>
      <c r="FO147" s="274"/>
      <c r="FP147" s="274"/>
      <c r="FQ147" s="274"/>
      <c r="FR147" s="274"/>
      <c r="FS147" s="274"/>
      <c r="FT147" s="274"/>
      <c r="FU147" s="274"/>
      <c r="FV147" s="274"/>
      <c r="FW147" s="274"/>
      <c r="FX147" s="274"/>
      <c r="FY147" s="274"/>
      <c r="FZ147" s="274"/>
      <c r="GA147" s="274"/>
      <c r="GB147" s="274"/>
      <c r="GC147" s="274"/>
      <c r="GD147" s="274"/>
      <c r="GE147" s="274"/>
      <c r="GF147" s="274"/>
      <c r="GG147" s="274"/>
      <c r="GH147" s="274"/>
      <c r="GI147" s="274"/>
      <c r="GJ147" s="274"/>
      <c r="GK147" s="274"/>
      <c r="GL147" s="274"/>
      <c r="GM147" s="274"/>
      <c r="GN147" s="274"/>
      <c r="GO147" s="274"/>
      <c r="GP147" s="274"/>
      <c r="GQ147" s="274"/>
      <c r="GR147" s="274"/>
      <c r="GS147" s="274"/>
      <c r="GT147" s="274"/>
      <c r="GU147" s="274"/>
      <c r="GV147" s="274"/>
      <c r="GW147" s="274"/>
      <c r="GX147" s="274"/>
      <c r="GY147" s="274"/>
      <c r="GZ147" s="274"/>
      <c r="HA147" s="274"/>
      <c r="HB147" s="274"/>
      <c r="HC147" s="274"/>
      <c r="HD147" s="274"/>
      <c r="HE147" s="274"/>
      <c r="HF147" s="274"/>
      <c r="HG147" s="274"/>
      <c r="HH147" s="274"/>
      <c r="HI147" s="274"/>
      <c r="HJ147" s="274"/>
      <c r="HK147" s="274"/>
      <c r="HL147" s="274"/>
      <c r="HM147" s="274"/>
      <c r="HN147" s="274"/>
      <c r="HO147" s="274"/>
      <c r="HP147" s="274"/>
      <c r="HQ147" s="274"/>
      <c r="HR147" s="274"/>
      <c r="HS147" s="274"/>
      <c r="HT147" s="274"/>
      <c r="HU147" s="274"/>
      <c r="HV147" s="274"/>
      <c r="HW147" s="274"/>
      <c r="HX147" s="274"/>
      <c r="HY147" s="274"/>
      <c r="HZ147" s="274"/>
      <c r="IA147" s="274"/>
      <c r="IB147" s="274"/>
      <c r="IC147" s="274"/>
      <c r="ID147" s="274"/>
      <c r="IE147" s="274"/>
      <c r="IF147" s="274"/>
      <c r="IG147" s="274"/>
      <c r="IH147" s="274"/>
      <c r="II147" s="274"/>
      <c r="IJ147" s="274"/>
      <c r="IK147" s="274"/>
      <c r="IL147" s="274"/>
      <c r="IM147" s="274"/>
      <c r="IN147" s="274"/>
      <c r="IO147" s="274"/>
      <c r="IP147" s="274"/>
      <c r="IQ147" s="274"/>
      <c r="IR147" s="274"/>
      <c r="IS147" s="274"/>
      <c r="IT147" s="274"/>
      <c r="IU147" s="274"/>
      <c r="IV147" s="274"/>
      <c r="IW147" s="274"/>
      <c r="IX147" s="274"/>
      <c r="IY147" s="274"/>
      <c r="IZ147" s="274"/>
      <c r="JA147" s="274"/>
      <c r="JB147" s="274"/>
      <c r="JC147" s="274"/>
      <c r="JD147" s="274"/>
      <c r="JE147" s="274"/>
      <c r="JF147" s="274"/>
      <c r="JG147" s="274"/>
      <c r="JH147" s="274"/>
      <c r="JI147" s="274"/>
      <c r="JJ147" s="274"/>
      <c r="JK147" s="274"/>
      <c r="JL147" s="274"/>
      <c r="JM147" s="274"/>
      <c r="JN147" s="274"/>
      <c r="JO147" s="274"/>
      <c r="JP147" s="274"/>
      <c r="JQ147" s="274"/>
      <c r="JR147" s="274"/>
      <c r="JS147" s="274"/>
      <c r="JT147" s="274"/>
      <c r="JU147" s="274"/>
      <c r="JV147" s="274"/>
      <c r="JW147" s="274"/>
      <c r="JX147" s="274"/>
      <c r="JY147" s="274"/>
      <c r="JZ147" s="274"/>
      <c r="KA147" s="274"/>
      <c r="KB147" s="274"/>
      <c r="KC147" s="274"/>
      <c r="KD147" s="274"/>
      <c r="KE147" s="274"/>
      <c r="KF147" s="274"/>
      <c r="KG147" s="274"/>
      <c r="KH147" s="274"/>
      <c r="KI147" s="274"/>
      <c r="KJ147" s="274"/>
      <c r="KK147" s="274"/>
      <c r="KL147" s="274"/>
      <c r="KM147" s="274"/>
      <c r="KN147" s="274"/>
      <c r="KO147" s="274"/>
      <c r="KP147" s="274"/>
      <c r="KQ147" s="274"/>
      <c r="KR147" s="274"/>
      <c r="KS147" s="274"/>
      <c r="KT147" s="274"/>
      <c r="KU147" s="274"/>
      <c r="KV147" s="274"/>
      <c r="KW147" s="274"/>
      <c r="KX147" s="274"/>
      <c r="KY147" s="274"/>
      <c r="KZ147" s="274"/>
      <c r="LA147" s="274"/>
      <c r="LB147" s="274"/>
      <c r="LC147" s="274"/>
      <c r="LD147" s="274"/>
      <c r="LE147" s="274"/>
      <c r="LF147" s="274"/>
      <c r="LG147" s="274"/>
      <c r="LH147" s="274"/>
      <c r="LI147" s="274"/>
      <c r="LJ147" s="274"/>
      <c r="LK147" s="274"/>
      <c r="LL147" s="274"/>
      <c r="LM147" s="274"/>
      <c r="LN147" s="274"/>
      <c r="LO147" s="274"/>
      <c r="LP147" s="274"/>
      <c r="LQ147" s="274"/>
      <c r="LR147" s="274"/>
      <c r="LS147" s="274"/>
      <c r="LT147" s="274"/>
      <c r="LU147" s="274"/>
      <c r="LV147" s="274"/>
      <c r="LW147" s="274"/>
      <c r="LX147" s="274"/>
      <c r="LY147" s="274"/>
      <c r="LZ147" s="274"/>
      <c r="MA147" s="274"/>
      <c r="MB147" s="274"/>
      <c r="MC147" s="274"/>
      <c r="MD147" s="274"/>
      <c r="ME147" s="274"/>
      <c r="MF147" s="274"/>
      <c r="MG147" s="274"/>
      <c r="MH147" s="274"/>
      <c r="MI147" s="274"/>
      <c r="MJ147" s="274"/>
      <c r="MK147" s="274"/>
      <c r="ML147" s="274"/>
      <c r="MM147" s="274"/>
      <c r="MN147" s="274"/>
      <c r="MO147" s="274"/>
      <c r="MP147" s="274"/>
      <c r="MQ147" s="274"/>
      <c r="MR147" s="274"/>
      <c r="MS147" s="274"/>
      <c r="MT147" s="274"/>
      <c r="MU147" s="274"/>
      <c r="MV147" s="274"/>
      <c r="MW147" s="274"/>
      <c r="MX147" s="274"/>
      <c r="MY147" s="274"/>
      <c r="MZ147" s="274"/>
      <c r="NA147" s="274"/>
      <c r="NB147" s="274"/>
      <c r="NC147" s="274"/>
      <c r="ND147" s="274"/>
      <c r="NE147" s="274"/>
      <c r="NF147" s="274"/>
      <c r="NG147" s="274"/>
      <c r="NH147" s="274"/>
      <c r="NI147" s="274"/>
      <c r="NJ147" s="274"/>
      <c r="NK147" s="274"/>
      <c r="NL147" s="274"/>
      <c r="NM147" s="274"/>
      <c r="NN147" s="274"/>
      <c r="NO147" s="274"/>
      <c r="NP147" s="274"/>
      <c r="NQ147" s="274"/>
      <c r="NR147" s="274"/>
      <c r="NS147" s="274"/>
      <c r="NT147" s="274"/>
      <c r="NU147" s="274"/>
      <c r="NV147" s="274"/>
      <c r="NW147" s="274"/>
      <c r="NX147" s="274"/>
      <c r="NY147" s="274"/>
      <c r="NZ147" s="274"/>
      <c r="OA147" s="274"/>
      <c r="OB147" s="274"/>
      <c r="OC147" s="274"/>
      <c r="OD147" s="274"/>
      <c r="OE147" s="274"/>
      <c r="OF147" s="274"/>
      <c r="OG147" s="274"/>
      <c r="OH147" s="274"/>
      <c r="OI147" s="274"/>
      <c r="OJ147" s="274"/>
      <c r="OK147" s="274"/>
      <c r="OL147" s="274"/>
      <c r="OM147" s="274"/>
      <c r="ON147" s="274"/>
      <c r="OO147" s="274"/>
      <c r="OP147" s="274"/>
      <c r="OQ147" s="274"/>
      <c r="OR147" s="274"/>
      <c r="OS147" s="274"/>
      <c r="OT147" s="274"/>
      <c r="OU147" s="274"/>
      <c r="OV147" s="274"/>
      <c r="OW147" s="274"/>
      <c r="OX147" s="274"/>
      <c r="OY147" s="274"/>
      <c r="OZ147" s="274"/>
      <c r="PA147" s="274"/>
      <c r="PB147" s="274"/>
      <c r="PC147" s="274"/>
      <c r="PD147" s="274"/>
      <c r="PE147" s="274"/>
      <c r="PF147" s="274"/>
      <c r="PG147" s="274"/>
      <c r="PH147" s="274"/>
      <c r="PI147" s="274"/>
      <c r="PJ147" s="274"/>
      <c r="PK147" s="274"/>
      <c r="PL147" s="274"/>
      <c r="PM147" s="274"/>
      <c r="PN147" s="274"/>
      <c r="PO147" s="274"/>
      <c r="PP147" s="274"/>
      <c r="PQ147" s="274"/>
      <c r="PR147" s="274"/>
      <c r="PS147" s="274"/>
      <c r="PT147" s="274"/>
      <c r="PU147" s="274"/>
      <c r="PV147" s="274"/>
      <c r="PW147" s="274"/>
      <c r="PX147" s="274"/>
      <c r="PY147" s="274"/>
      <c r="PZ147" s="274"/>
      <c r="QA147" s="274"/>
      <c r="QB147" s="274"/>
      <c r="QC147" s="274"/>
      <c r="QD147" s="274"/>
      <c r="QE147" s="274"/>
      <c r="QF147" s="274"/>
      <c r="QG147" s="274"/>
      <c r="QH147" s="274"/>
      <c r="QI147" s="274"/>
      <c r="QJ147" s="274"/>
      <c r="QK147" s="274"/>
      <c r="QL147" s="274"/>
      <c r="QM147" s="274"/>
      <c r="QN147" s="274"/>
      <c r="QO147" s="274"/>
      <c r="QP147" s="274"/>
      <c r="QQ147" s="274"/>
      <c r="QR147" s="274"/>
      <c r="QS147" s="274"/>
      <c r="QT147" s="274"/>
      <c r="QU147" s="274"/>
      <c r="QV147" s="274"/>
      <c r="QW147" s="274"/>
      <c r="QX147" s="274"/>
      <c r="QY147" s="274"/>
      <c r="QZ147" s="274"/>
      <c r="RA147" s="274"/>
      <c r="RB147" s="274"/>
      <c r="RC147" s="274"/>
      <c r="RD147" s="274"/>
      <c r="RE147" s="274"/>
      <c r="RF147" s="274"/>
      <c r="RG147" s="274"/>
      <c r="RH147" s="274"/>
      <c r="RI147" s="274"/>
      <c r="RJ147" s="274"/>
      <c r="RK147" s="274"/>
      <c r="RL147" s="274"/>
      <c r="RM147" s="274"/>
      <c r="RN147" s="274"/>
      <c r="RO147" s="274"/>
      <c r="RP147" s="274"/>
      <c r="RQ147" s="274"/>
      <c r="RR147" s="274"/>
      <c r="RS147" s="274"/>
      <c r="RT147" s="274"/>
      <c r="RU147" s="274"/>
      <c r="RV147" s="274"/>
      <c r="RW147" s="274"/>
      <c r="RX147" s="274"/>
      <c r="RY147" s="274"/>
      <c r="RZ147" s="274"/>
      <c r="SA147" s="274"/>
      <c r="SB147" s="274"/>
      <c r="SC147" s="274"/>
      <c r="SD147" s="274"/>
      <c r="SE147" s="274"/>
      <c r="SF147" s="274"/>
      <c r="SG147" s="274"/>
      <c r="SH147" s="274"/>
      <c r="SI147" s="274"/>
      <c r="SJ147" s="274"/>
      <c r="SK147" s="274"/>
      <c r="SL147" s="274"/>
      <c r="SM147" s="274"/>
      <c r="SN147" s="274"/>
      <c r="SO147" s="274"/>
      <c r="SP147" s="274"/>
      <c r="SQ147" s="274"/>
      <c r="SR147" s="274"/>
      <c r="SS147" s="274"/>
      <c r="ST147" s="274"/>
      <c r="SU147" s="274"/>
      <c r="SV147" s="274"/>
      <c r="SW147" s="274"/>
      <c r="SX147" s="274"/>
      <c r="SY147" s="274"/>
      <c r="SZ147" s="274"/>
      <c r="TA147" s="274"/>
      <c r="TB147" s="274"/>
      <c r="TC147" s="274"/>
      <c r="TD147" s="274"/>
      <c r="TE147" s="274"/>
      <c r="TF147" s="274"/>
      <c r="TG147" s="274"/>
      <c r="TH147" s="274"/>
      <c r="TI147" s="274"/>
      <c r="TJ147" s="274"/>
      <c r="TK147" s="274"/>
      <c r="TL147" s="274"/>
      <c r="TM147" s="274"/>
      <c r="TN147" s="274"/>
      <c r="TO147" s="274"/>
      <c r="TP147" s="274"/>
      <c r="TQ147" s="274"/>
      <c r="TR147" s="274"/>
      <c r="TS147" s="274"/>
      <c r="TT147" s="274"/>
      <c r="TU147" s="274"/>
      <c r="TV147" s="274"/>
      <c r="TW147" s="274"/>
      <c r="TX147" s="274"/>
      <c r="TY147" s="274"/>
      <c r="TZ147" s="274"/>
      <c r="UA147" s="274"/>
      <c r="UB147" s="274"/>
      <c r="UC147" s="274"/>
      <c r="UD147" s="274"/>
      <c r="UE147" s="274"/>
      <c r="UF147" s="274"/>
      <c r="UG147" s="274"/>
      <c r="UH147" s="274"/>
      <c r="UI147" s="274"/>
      <c r="UJ147" s="274"/>
      <c r="UK147" s="274"/>
      <c r="UL147" s="274"/>
      <c r="UM147" s="274"/>
      <c r="UN147" s="274"/>
      <c r="UO147" s="274"/>
      <c r="UP147" s="274"/>
      <c r="UQ147" s="274"/>
      <c r="UR147" s="274"/>
      <c r="US147" s="274"/>
      <c r="UT147" s="274"/>
      <c r="UU147" s="274"/>
      <c r="UV147" s="274"/>
      <c r="UW147" s="274"/>
      <c r="UX147" s="274"/>
      <c r="UY147" s="274"/>
      <c r="UZ147" s="274"/>
      <c r="VA147" s="274"/>
      <c r="VB147" s="274"/>
      <c r="VC147" s="274"/>
      <c r="VD147" s="274"/>
      <c r="VE147" s="274"/>
      <c r="VF147" s="274"/>
      <c r="VG147" s="274"/>
      <c r="VH147" s="274"/>
      <c r="VI147" s="274"/>
      <c r="VJ147" s="274"/>
      <c r="VK147" s="274"/>
      <c r="VL147" s="274"/>
      <c r="VM147" s="274"/>
      <c r="VN147" s="274"/>
      <c r="VO147" s="274"/>
      <c r="VP147" s="274"/>
      <c r="VQ147" s="274"/>
      <c r="VR147" s="274"/>
      <c r="VS147" s="274"/>
      <c r="VT147" s="274"/>
      <c r="VU147" s="274"/>
      <c r="VV147" s="274"/>
      <c r="VW147" s="274"/>
      <c r="VX147" s="274"/>
      <c r="VY147" s="274"/>
      <c r="VZ147" s="274"/>
      <c r="WA147" s="274"/>
      <c r="WB147" s="274"/>
      <c r="WC147" s="274"/>
      <c r="WD147" s="274"/>
      <c r="WE147" s="274"/>
      <c r="WF147" s="274"/>
      <c r="WG147" s="274"/>
      <c r="WH147" s="274"/>
      <c r="WI147" s="274"/>
      <c r="WJ147" s="274"/>
      <c r="WK147" s="274"/>
      <c r="WL147" s="274"/>
      <c r="WM147" s="274"/>
      <c r="WN147" s="274"/>
      <c r="WO147" s="274"/>
      <c r="WP147" s="274"/>
      <c r="WQ147" s="274"/>
      <c r="WR147" s="274"/>
      <c r="WS147" s="274"/>
      <c r="WT147" s="274"/>
      <c r="WU147" s="274"/>
      <c r="WV147" s="274"/>
      <c r="WW147" s="274"/>
      <c r="WX147" s="274"/>
      <c r="WY147" s="274"/>
      <c r="WZ147" s="274"/>
      <c r="XA147" s="274"/>
      <c r="XB147" s="274"/>
      <c r="XC147" s="274"/>
      <c r="XD147" s="274"/>
      <c r="XE147" s="274"/>
      <c r="XF147" s="274"/>
      <c r="XG147" s="274"/>
      <c r="XH147" s="274"/>
      <c r="XI147" s="274"/>
      <c r="XJ147" s="274"/>
      <c r="XK147" s="274"/>
      <c r="XL147" s="274"/>
      <c r="XM147" s="274"/>
      <c r="XN147" s="274"/>
      <c r="XO147" s="274"/>
      <c r="XP147" s="274"/>
      <c r="XQ147" s="274"/>
      <c r="XR147" s="274"/>
      <c r="XS147" s="274"/>
      <c r="XT147" s="274"/>
      <c r="XU147" s="274"/>
      <c r="XV147" s="274"/>
      <c r="XW147" s="274"/>
      <c r="XX147" s="274"/>
      <c r="XY147" s="274"/>
      <c r="XZ147" s="274"/>
      <c r="YA147" s="274"/>
      <c r="YB147" s="274"/>
      <c r="YC147" s="274"/>
      <c r="YD147" s="274"/>
      <c r="YE147" s="274"/>
      <c r="YF147" s="274"/>
      <c r="YG147" s="274"/>
      <c r="YH147" s="274"/>
      <c r="YI147" s="274"/>
      <c r="YJ147" s="274"/>
      <c r="YK147" s="274"/>
      <c r="YL147" s="274"/>
      <c r="YM147" s="274"/>
      <c r="YN147" s="274"/>
      <c r="YO147" s="274"/>
      <c r="YP147" s="274"/>
      <c r="YQ147" s="274"/>
      <c r="YR147" s="274"/>
      <c r="YS147" s="274"/>
      <c r="YT147" s="274"/>
      <c r="YU147" s="274"/>
      <c r="YV147" s="274"/>
      <c r="YW147" s="274"/>
      <c r="YX147" s="274"/>
      <c r="YY147" s="274"/>
      <c r="YZ147" s="274"/>
      <c r="ZA147" s="274"/>
      <c r="ZB147" s="274"/>
      <c r="ZC147" s="274"/>
      <c r="ZD147" s="274"/>
      <c r="ZE147" s="274"/>
      <c r="ZF147" s="274"/>
      <c r="ZG147" s="274"/>
      <c r="ZH147" s="274"/>
      <c r="ZI147" s="274"/>
      <c r="ZJ147" s="274"/>
      <c r="ZK147" s="274"/>
      <c r="ZL147" s="274"/>
      <c r="ZM147" s="274"/>
      <c r="ZN147" s="274"/>
      <c r="ZO147" s="274"/>
      <c r="ZP147" s="274"/>
      <c r="ZQ147" s="274"/>
      <c r="ZR147" s="274"/>
      <c r="ZS147" s="274"/>
      <c r="ZT147" s="274"/>
      <c r="ZU147" s="274"/>
      <c r="ZV147" s="274"/>
      <c r="ZW147" s="274"/>
      <c r="ZX147" s="274"/>
      <c r="ZY147" s="274"/>
      <c r="ZZ147" s="274"/>
      <c r="AAA147" s="274"/>
      <c r="AAB147" s="274"/>
      <c r="AAC147" s="274"/>
      <c r="AAD147" s="274"/>
      <c r="AAE147" s="274"/>
      <c r="AAF147" s="274"/>
      <c r="AAG147" s="274"/>
      <c r="AAH147" s="274"/>
      <c r="AAI147" s="274"/>
      <c r="AAJ147" s="274"/>
      <c r="AAK147" s="274"/>
      <c r="AAL147" s="274"/>
      <c r="AAM147" s="274"/>
      <c r="AAN147" s="274"/>
      <c r="AAO147" s="274"/>
      <c r="AAP147" s="274"/>
      <c r="AAQ147" s="274"/>
      <c r="AAR147" s="274"/>
      <c r="AAS147" s="274"/>
      <c r="AAT147" s="274"/>
      <c r="AAU147" s="274"/>
      <c r="AAV147" s="274"/>
      <c r="AAW147" s="274"/>
      <c r="AAX147" s="274"/>
      <c r="AAY147" s="274"/>
      <c r="AAZ147" s="274"/>
      <c r="ABA147" s="274"/>
      <c r="ABB147" s="274"/>
      <c r="ABC147" s="274"/>
      <c r="ABD147" s="274"/>
      <c r="ABE147" s="274"/>
      <c r="ABF147" s="274"/>
      <c r="ABG147" s="274"/>
      <c r="ABH147" s="274"/>
      <c r="ABI147" s="274"/>
      <c r="ABJ147" s="274"/>
      <c r="ABK147" s="274"/>
      <c r="ABL147" s="274"/>
      <c r="ABM147" s="274"/>
      <c r="ABN147" s="274"/>
      <c r="ABO147" s="274"/>
      <c r="ABP147" s="274"/>
      <c r="ABQ147" s="274"/>
      <c r="ABR147" s="274"/>
      <c r="ABS147" s="274"/>
      <c r="ABT147" s="274"/>
      <c r="ABU147" s="274"/>
      <c r="ABV147" s="274"/>
      <c r="ABW147" s="274"/>
      <c r="ABX147" s="274"/>
      <c r="ABY147" s="274"/>
      <c r="ABZ147" s="274"/>
      <c r="ACA147" s="274"/>
      <c r="ACB147" s="274"/>
      <c r="ACC147" s="274"/>
      <c r="ACD147" s="274"/>
      <c r="ACE147" s="274"/>
      <c r="ACF147" s="274"/>
      <c r="ACG147" s="274"/>
      <c r="ACH147" s="274"/>
      <c r="ACI147" s="274"/>
      <c r="ACJ147" s="274"/>
      <c r="ACK147" s="274"/>
      <c r="ACL147" s="274"/>
      <c r="ACM147" s="274"/>
      <c r="ACN147" s="274"/>
      <c r="ACO147" s="274"/>
      <c r="ACP147" s="274"/>
      <c r="ACQ147" s="274"/>
      <c r="ACR147" s="274"/>
      <c r="ACS147" s="274"/>
      <c r="ACT147" s="274"/>
      <c r="ACU147" s="274"/>
      <c r="ACV147" s="274"/>
      <c r="ACW147" s="274"/>
      <c r="ACX147" s="274"/>
      <c r="ACY147" s="274"/>
      <c r="ACZ147" s="274"/>
      <c r="ADA147" s="274"/>
      <c r="ADB147" s="274"/>
      <c r="ADC147" s="274"/>
      <c r="ADD147" s="274"/>
      <c r="ADE147" s="274"/>
      <c r="ADF147" s="274"/>
      <c r="ADG147" s="274"/>
      <c r="ADH147" s="274"/>
      <c r="ADI147" s="274"/>
      <c r="ADJ147" s="274"/>
      <c r="ADK147" s="274"/>
      <c r="ADL147" s="274"/>
      <c r="ADM147" s="274"/>
      <c r="ADN147" s="274"/>
      <c r="ADO147" s="274"/>
      <c r="ADP147" s="274"/>
      <c r="ADQ147" s="274"/>
      <c r="ADR147" s="274"/>
      <c r="ADS147" s="274"/>
      <c r="ADT147" s="274"/>
      <c r="ADU147" s="274"/>
      <c r="ADV147" s="274"/>
      <c r="ADW147" s="274"/>
      <c r="ADX147" s="274"/>
      <c r="ADY147" s="274"/>
      <c r="ADZ147" s="274"/>
      <c r="AEA147" s="274"/>
      <c r="AEB147" s="274"/>
      <c r="AEC147" s="274"/>
      <c r="AED147" s="274"/>
      <c r="AEE147" s="274"/>
      <c r="AEF147" s="274"/>
      <c r="AEG147" s="274"/>
      <c r="AEH147" s="274"/>
      <c r="AEI147" s="274"/>
      <c r="AEJ147" s="274"/>
      <c r="AEK147" s="274"/>
      <c r="AEL147" s="274"/>
      <c r="AEM147" s="274"/>
      <c r="AEN147" s="274"/>
      <c r="AEO147" s="274"/>
      <c r="AEP147" s="274"/>
      <c r="AEQ147" s="274"/>
      <c r="AER147" s="274"/>
      <c r="AES147" s="274"/>
      <c r="AET147" s="274"/>
      <c r="AEU147" s="274"/>
      <c r="AEV147" s="274"/>
      <c r="AEW147" s="274"/>
      <c r="AEX147" s="274"/>
      <c r="AEY147" s="274"/>
      <c r="AEZ147" s="274"/>
      <c r="AFA147" s="274"/>
      <c r="AFB147" s="274"/>
      <c r="AFC147" s="274"/>
      <c r="AFD147" s="274"/>
      <c r="AFE147" s="274"/>
      <c r="AFF147" s="274"/>
      <c r="AFG147" s="274"/>
      <c r="AFH147" s="274"/>
      <c r="AFI147" s="274"/>
      <c r="AFJ147" s="274"/>
      <c r="AFK147" s="274"/>
      <c r="AFL147" s="274"/>
      <c r="AFM147" s="274"/>
      <c r="AFN147" s="274"/>
      <c r="AFO147" s="274"/>
      <c r="AFP147" s="274"/>
      <c r="AFQ147" s="274"/>
      <c r="AFR147" s="274"/>
      <c r="AFS147" s="274"/>
      <c r="AFT147" s="274"/>
      <c r="AFU147" s="274"/>
      <c r="AFV147" s="274"/>
      <c r="AFW147" s="274"/>
      <c r="AFX147" s="274"/>
      <c r="AFY147" s="274"/>
      <c r="AFZ147" s="274"/>
      <c r="AGA147" s="274"/>
      <c r="AGB147" s="274"/>
      <c r="AGC147" s="274"/>
      <c r="AGD147" s="274"/>
      <c r="AGE147" s="274"/>
      <c r="AGF147" s="274"/>
      <c r="AGG147" s="274"/>
      <c r="AGH147" s="274"/>
      <c r="AGI147" s="274"/>
      <c r="AGJ147" s="274"/>
      <c r="AGK147" s="274"/>
      <c r="AGL147" s="274"/>
      <c r="AGM147" s="274"/>
      <c r="AGN147" s="274"/>
      <c r="AGO147" s="274"/>
      <c r="AGP147" s="274"/>
      <c r="AGQ147" s="274"/>
      <c r="AGR147" s="274"/>
      <c r="AGS147" s="274"/>
      <c r="AGT147" s="274"/>
      <c r="AGU147" s="274"/>
      <c r="AGV147" s="274"/>
      <c r="AGW147" s="274"/>
      <c r="AGX147" s="274"/>
      <c r="AGY147" s="274"/>
      <c r="AGZ147" s="274"/>
      <c r="AHA147" s="274"/>
      <c r="AHB147" s="274"/>
      <c r="AHC147" s="274"/>
      <c r="AHD147" s="274"/>
      <c r="AHE147" s="274"/>
      <c r="AHF147" s="274"/>
      <c r="AHG147" s="274"/>
      <c r="AHH147" s="274"/>
      <c r="AHI147" s="274"/>
      <c r="AHJ147" s="274"/>
      <c r="AHK147" s="274"/>
      <c r="AHL147" s="274"/>
      <c r="AHM147" s="274"/>
      <c r="AHN147" s="274"/>
      <c r="AHO147" s="274"/>
      <c r="AHP147" s="274"/>
      <c r="AHQ147" s="274"/>
      <c r="AHR147" s="274"/>
      <c r="AHS147" s="274"/>
      <c r="AHT147" s="274"/>
      <c r="AHU147" s="274"/>
      <c r="AHV147" s="274"/>
      <c r="AHW147" s="274"/>
      <c r="AHX147" s="274"/>
      <c r="AHY147" s="274"/>
      <c r="AHZ147" s="274"/>
      <c r="AIA147" s="274"/>
      <c r="AIB147" s="274"/>
      <c r="AIC147" s="274"/>
      <c r="AID147" s="274"/>
      <c r="AIE147" s="274"/>
      <c r="AIF147" s="274"/>
      <c r="AIG147" s="274"/>
      <c r="AIH147" s="274"/>
      <c r="AII147" s="274"/>
      <c r="AIJ147" s="274"/>
      <c r="AIK147" s="274"/>
      <c r="AIL147" s="274"/>
      <c r="AIM147" s="274"/>
      <c r="AIN147" s="274"/>
      <c r="AIO147" s="274"/>
      <c r="AIP147" s="274"/>
      <c r="AIQ147" s="274"/>
      <c r="AIR147" s="274"/>
      <c r="AIS147" s="274"/>
      <c r="AIT147" s="274"/>
      <c r="AIU147" s="274"/>
      <c r="AIV147" s="274"/>
      <c r="AIW147" s="274"/>
      <c r="AIX147" s="274"/>
      <c r="AIY147" s="274"/>
      <c r="AIZ147" s="274"/>
      <c r="AJA147" s="274"/>
      <c r="AJB147" s="274"/>
      <c r="AJC147" s="274"/>
      <c r="AJD147" s="274"/>
      <c r="AJE147" s="274"/>
      <c r="AJF147" s="274"/>
      <c r="AJG147" s="274"/>
      <c r="AJH147" s="274"/>
      <c r="AJI147" s="274"/>
      <c r="AJJ147" s="274"/>
      <c r="AJK147" s="274"/>
      <c r="AJL147" s="274"/>
      <c r="AJM147" s="274"/>
      <c r="AJN147" s="274"/>
      <c r="AJO147" s="274"/>
      <c r="AJP147" s="274"/>
      <c r="AJQ147" s="274"/>
      <c r="AJR147" s="274"/>
      <c r="AJS147" s="274"/>
      <c r="AJT147" s="274"/>
      <c r="AJU147" s="274"/>
      <c r="AJV147" s="274"/>
      <c r="AJW147" s="274"/>
      <c r="AJX147" s="274"/>
      <c r="AJY147" s="274"/>
      <c r="AJZ147" s="274"/>
      <c r="AKA147" s="274"/>
      <c r="AKB147" s="274"/>
      <c r="AKC147" s="274"/>
      <c r="AKD147" s="274"/>
      <c r="AKE147" s="274"/>
      <c r="AKF147" s="274"/>
      <c r="AKG147" s="274"/>
      <c r="AKH147" s="274"/>
      <c r="AKI147" s="274"/>
      <c r="AKJ147" s="274"/>
      <c r="AKK147" s="274"/>
      <c r="AKL147" s="274"/>
      <c r="AKM147" s="274"/>
      <c r="AKN147" s="274"/>
      <c r="AKO147" s="274"/>
      <c r="AKP147" s="274"/>
      <c r="AKQ147" s="274"/>
      <c r="AKR147" s="274"/>
      <c r="AKS147" s="274"/>
      <c r="AKT147" s="274"/>
      <c r="AKU147" s="274"/>
      <c r="AKV147" s="274"/>
      <c r="AKW147" s="274"/>
      <c r="AKX147" s="274"/>
      <c r="AKY147" s="274"/>
      <c r="AKZ147" s="274"/>
      <c r="ALA147" s="274"/>
      <c r="ALB147" s="274"/>
      <c r="ALC147" s="274"/>
      <c r="ALD147" s="274"/>
      <c r="ALE147" s="274"/>
      <c r="ALF147" s="274"/>
      <c r="ALG147" s="274"/>
      <c r="ALH147" s="274"/>
      <c r="ALI147" s="274"/>
      <c r="ALJ147" s="274"/>
      <c r="ALK147" s="274"/>
      <c r="ALL147" s="274"/>
      <c r="ALM147" s="274"/>
      <c r="ALN147" s="274"/>
      <c r="ALO147" s="274"/>
      <c r="ALP147" s="274"/>
      <c r="ALQ147" s="274"/>
      <c r="ALR147" s="274"/>
      <c r="ALS147" s="274"/>
      <c r="ALT147" s="274"/>
      <c r="ALU147" s="274"/>
      <c r="ALV147" s="274"/>
      <c r="ALW147" s="274"/>
      <c r="ALX147" s="274"/>
      <c r="ALY147" s="274"/>
      <c r="ALZ147" s="274"/>
      <c r="AMA147" s="274"/>
      <c r="AMB147" s="274"/>
      <c r="AMC147" s="274"/>
      <c r="AMD147" s="274"/>
      <c r="AME147" s="274"/>
      <c r="AMF147" s="274"/>
      <c r="AMG147" s="274"/>
      <c r="AMH147" s="274"/>
      <c r="AMI147" s="274"/>
      <c r="AMJ147" s="274"/>
      <c r="AMK147" s="274"/>
      <c r="AML147" s="274"/>
      <c r="AMM147" s="274"/>
      <c r="AMN147" s="274"/>
      <c r="AMO147" s="274"/>
      <c r="AMP147" s="274"/>
      <c r="AMQ147" s="274"/>
      <c r="AMR147" s="274"/>
      <c r="AMS147" s="274"/>
      <c r="AMT147" s="274"/>
      <c r="AMU147" s="274"/>
      <c r="AMV147" s="274"/>
      <c r="AMW147" s="274"/>
      <c r="AMX147" s="274"/>
      <c r="AMY147" s="274"/>
      <c r="AMZ147" s="274"/>
      <c r="ANA147" s="274"/>
      <c r="ANB147" s="274"/>
      <c r="ANC147" s="274"/>
      <c r="AND147" s="274"/>
      <c r="ANE147" s="274"/>
      <c r="ANF147" s="274"/>
      <c r="ANG147" s="274"/>
      <c r="ANH147" s="274"/>
      <c r="ANI147" s="274"/>
      <c r="ANJ147" s="274"/>
      <c r="ANK147" s="274"/>
      <c r="ANL147" s="274"/>
      <c r="ANM147" s="274"/>
      <c r="ANN147" s="274"/>
      <c r="ANO147" s="274"/>
      <c r="ANP147" s="274"/>
      <c r="ANQ147" s="274"/>
      <c r="ANR147" s="274"/>
      <c r="ANS147" s="274"/>
      <c r="ANT147" s="274"/>
      <c r="ANU147" s="274"/>
      <c r="ANV147" s="274"/>
      <c r="ANW147" s="274"/>
      <c r="ANX147" s="274"/>
      <c r="ANY147" s="274"/>
      <c r="ANZ147" s="274"/>
      <c r="AOA147" s="274"/>
      <c r="AOB147" s="274"/>
      <c r="AOC147" s="274"/>
      <c r="AOD147" s="274"/>
      <c r="AOE147" s="274"/>
      <c r="AOF147" s="274"/>
      <c r="AOG147" s="274"/>
      <c r="AOH147" s="274"/>
      <c r="AOI147" s="274"/>
      <c r="AOJ147" s="274"/>
      <c r="AOK147" s="274"/>
      <c r="AOL147" s="274"/>
      <c r="AOM147" s="274"/>
      <c r="AON147" s="274"/>
      <c r="AOO147" s="274"/>
      <c r="AOP147" s="274"/>
      <c r="AOQ147" s="274"/>
      <c r="AOR147" s="274"/>
      <c r="AOS147" s="274"/>
      <c r="AOT147" s="274"/>
      <c r="AOU147" s="274"/>
      <c r="AOV147" s="274"/>
      <c r="AOW147" s="274"/>
      <c r="AOX147" s="274"/>
      <c r="AOY147" s="274"/>
      <c r="AOZ147" s="274"/>
      <c r="APA147" s="274"/>
      <c r="APB147" s="274"/>
      <c r="APC147" s="274"/>
      <c r="APD147" s="274"/>
      <c r="APE147" s="274"/>
      <c r="APF147" s="274"/>
      <c r="APG147" s="274"/>
      <c r="APH147" s="274"/>
      <c r="API147" s="274"/>
      <c r="APJ147" s="274"/>
      <c r="APK147" s="274"/>
      <c r="APL147" s="274"/>
      <c r="APM147" s="274"/>
      <c r="APN147" s="274"/>
      <c r="APO147" s="274"/>
      <c r="APP147" s="274"/>
      <c r="APQ147" s="274"/>
      <c r="APR147" s="274"/>
      <c r="APS147" s="274"/>
      <c r="APT147" s="274"/>
      <c r="APU147" s="274"/>
      <c r="APV147" s="274"/>
      <c r="APW147" s="274"/>
      <c r="APX147" s="274"/>
      <c r="APY147" s="274"/>
      <c r="APZ147" s="274"/>
      <c r="AQA147" s="274"/>
      <c r="AQB147" s="274"/>
      <c r="AQC147" s="274"/>
      <c r="AQD147" s="274"/>
      <c r="AQE147" s="274"/>
      <c r="AQF147" s="274"/>
      <c r="AQG147" s="274"/>
      <c r="AQH147" s="274"/>
      <c r="AQI147" s="274"/>
      <c r="AQJ147" s="274"/>
      <c r="AQK147" s="274"/>
      <c r="AQL147" s="274"/>
      <c r="AQM147" s="274"/>
      <c r="AQN147" s="274"/>
      <c r="AQO147" s="274"/>
      <c r="AQP147" s="274"/>
      <c r="AQQ147" s="274"/>
      <c r="AQR147" s="274"/>
      <c r="AQS147" s="274"/>
      <c r="AQT147" s="274"/>
      <c r="AQU147" s="274"/>
      <c r="AQV147" s="274"/>
      <c r="AQW147" s="274"/>
      <c r="AQX147" s="274"/>
      <c r="AQY147" s="274"/>
      <c r="AQZ147" s="274"/>
      <c r="ARA147" s="274"/>
      <c r="ARB147" s="274"/>
      <c r="ARC147" s="274"/>
      <c r="ARD147" s="274"/>
      <c r="ARE147" s="274"/>
      <c r="ARF147" s="274"/>
      <c r="ARG147" s="274"/>
      <c r="ARH147" s="274"/>
      <c r="ARI147" s="274"/>
      <c r="ARJ147" s="274"/>
      <c r="ARK147" s="274"/>
      <c r="ARL147" s="274"/>
      <c r="ARM147" s="274"/>
      <c r="ARN147" s="274"/>
      <c r="ARO147" s="274"/>
      <c r="ARP147" s="274"/>
      <c r="ARQ147" s="274"/>
      <c r="ARR147" s="274"/>
      <c r="ARS147" s="274"/>
      <c r="ART147" s="274"/>
      <c r="ARU147" s="274"/>
      <c r="ARV147" s="274"/>
      <c r="ARW147" s="274"/>
      <c r="ARX147" s="274"/>
      <c r="ARY147" s="274"/>
      <c r="ARZ147" s="274"/>
      <c r="ASA147" s="274"/>
      <c r="ASB147" s="274"/>
      <c r="ASC147" s="274"/>
      <c r="ASD147" s="274"/>
      <c r="ASE147" s="274"/>
      <c r="ASF147" s="274"/>
      <c r="ASG147" s="274"/>
      <c r="ASH147" s="274"/>
      <c r="ASI147" s="274"/>
      <c r="ASJ147" s="274"/>
      <c r="ASK147" s="274"/>
      <c r="ASL147" s="274"/>
      <c r="ASM147" s="274"/>
      <c r="ASN147" s="274"/>
      <c r="ASO147" s="274"/>
      <c r="ASP147" s="274"/>
      <c r="ASQ147" s="274"/>
      <c r="ASR147" s="274"/>
      <c r="ASS147" s="274"/>
      <c r="AST147" s="274"/>
      <c r="ASU147" s="274"/>
      <c r="ASV147" s="274"/>
      <c r="ASW147" s="274"/>
      <c r="ASX147" s="274"/>
      <c r="ASY147" s="274"/>
      <c r="ASZ147" s="274"/>
      <c r="ATA147" s="274"/>
      <c r="ATB147" s="274"/>
      <c r="ATC147" s="274"/>
      <c r="ATD147" s="274"/>
      <c r="ATE147" s="274"/>
      <c r="ATF147" s="274"/>
      <c r="ATG147" s="274"/>
      <c r="ATH147" s="274"/>
      <c r="ATI147" s="274"/>
      <c r="ATJ147" s="274"/>
      <c r="ATK147" s="274"/>
      <c r="ATL147" s="274"/>
      <c r="ATM147" s="274"/>
      <c r="ATN147" s="274"/>
      <c r="ATO147" s="274"/>
      <c r="ATP147" s="274"/>
      <c r="ATQ147" s="274"/>
      <c r="ATR147" s="274"/>
      <c r="ATS147" s="274"/>
      <c r="ATT147" s="274"/>
      <c r="ATU147" s="274"/>
      <c r="ATV147" s="274"/>
      <c r="ATW147" s="274"/>
      <c r="ATX147" s="274"/>
      <c r="ATY147" s="274"/>
      <c r="ATZ147" s="274"/>
      <c r="AUA147" s="274"/>
      <c r="AUB147" s="274"/>
      <c r="AUC147" s="274"/>
      <c r="AUD147" s="274"/>
      <c r="AUE147" s="274"/>
      <c r="AUF147" s="274"/>
      <c r="AUG147" s="274"/>
      <c r="AUH147" s="274"/>
      <c r="AUI147" s="274"/>
      <c r="AUJ147" s="274"/>
      <c r="AUK147" s="274"/>
      <c r="AUL147" s="274"/>
      <c r="AUM147" s="274"/>
      <c r="AUN147" s="274"/>
      <c r="AUO147" s="274"/>
      <c r="AUP147" s="274"/>
      <c r="AUQ147" s="274"/>
      <c r="AUR147" s="274"/>
      <c r="AUS147" s="274"/>
      <c r="AUT147" s="274"/>
      <c r="AUU147" s="274"/>
      <c r="AUV147" s="274"/>
      <c r="AUW147" s="274"/>
      <c r="AUX147" s="274"/>
      <c r="AUY147" s="274"/>
      <c r="AUZ147" s="274"/>
      <c r="AVA147" s="274"/>
      <c r="AVB147" s="274"/>
      <c r="AVC147" s="274"/>
      <c r="AVD147" s="274"/>
      <c r="AVE147" s="274"/>
      <c r="AVF147" s="274"/>
      <c r="AVG147" s="274"/>
      <c r="AVH147" s="274"/>
      <c r="AVI147" s="274"/>
      <c r="AVJ147" s="274"/>
      <c r="AVK147" s="274"/>
      <c r="AVL147" s="274"/>
      <c r="AVM147" s="274"/>
      <c r="AVN147" s="274"/>
      <c r="AVO147" s="274"/>
      <c r="AVP147" s="274"/>
      <c r="AVQ147" s="274"/>
      <c r="AVR147" s="274"/>
      <c r="AVS147" s="274"/>
      <c r="AVT147" s="274"/>
      <c r="AVU147" s="274"/>
      <c r="AVV147" s="274"/>
      <c r="AVW147" s="274"/>
      <c r="AVX147" s="274"/>
      <c r="AVY147" s="274"/>
      <c r="AVZ147" s="274"/>
      <c r="AWA147" s="274"/>
      <c r="AWB147" s="274"/>
      <c r="AWC147" s="274"/>
      <c r="AWD147" s="274"/>
      <c r="AWE147" s="274"/>
      <c r="AWF147" s="274"/>
      <c r="AWG147" s="274"/>
      <c r="AWH147" s="274"/>
      <c r="AWI147" s="274"/>
      <c r="AWJ147" s="274"/>
      <c r="AWK147" s="274"/>
      <c r="AWL147" s="274"/>
      <c r="AWM147" s="274"/>
      <c r="AWN147" s="274"/>
      <c r="AWO147" s="274"/>
      <c r="AWP147" s="274"/>
      <c r="AWQ147" s="274"/>
      <c r="AWR147" s="274"/>
      <c r="AWS147" s="274"/>
      <c r="AWT147" s="274"/>
      <c r="AWU147" s="274"/>
      <c r="AWV147" s="274"/>
      <c r="AWW147" s="274"/>
      <c r="AWX147" s="274"/>
      <c r="AWY147" s="274"/>
      <c r="AWZ147" s="274"/>
      <c r="AXA147" s="274"/>
      <c r="AXB147" s="274"/>
      <c r="AXC147" s="274"/>
      <c r="AXD147" s="274"/>
      <c r="AXE147" s="274"/>
      <c r="AXF147" s="274"/>
      <c r="AXG147" s="274"/>
      <c r="AXH147" s="274"/>
      <c r="AXI147" s="274"/>
      <c r="AXJ147" s="274"/>
      <c r="AXK147" s="274"/>
      <c r="AXL147" s="274"/>
      <c r="AXM147" s="274"/>
      <c r="AXN147" s="274"/>
      <c r="AXO147" s="274"/>
      <c r="AXP147" s="274"/>
      <c r="AXQ147" s="274"/>
      <c r="AXR147" s="274"/>
      <c r="AXS147" s="274"/>
      <c r="AXT147" s="274"/>
      <c r="AXU147" s="274"/>
      <c r="AXV147" s="274"/>
      <c r="AXW147" s="274"/>
      <c r="AXX147" s="274"/>
      <c r="AXY147" s="274"/>
      <c r="AXZ147" s="274"/>
      <c r="AYA147" s="274"/>
      <c r="AYB147" s="274"/>
      <c r="AYC147" s="274"/>
      <c r="AYD147" s="274"/>
      <c r="AYE147" s="274"/>
      <c r="AYF147" s="274"/>
      <c r="AYG147" s="274"/>
      <c r="AYH147" s="274"/>
      <c r="AYI147" s="274"/>
      <c r="AYJ147" s="274"/>
      <c r="AYK147" s="274"/>
      <c r="AYL147" s="274"/>
      <c r="AYM147" s="274"/>
      <c r="AYN147" s="274"/>
      <c r="AYO147" s="274"/>
      <c r="AYP147" s="274"/>
      <c r="AYQ147" s="274"/>
      <c r="AYR147" s="274"/>
      <c r="AYS147" s="274"/>
      <c r="AYT147" s="274"/>
      <c r="AYU147" s="274"/>
      <c r="AYV147" s="274"/>
      <c r="AYW147" s="274"/>
      <c r="AYX147" s="274"/>
      <c r="AYY147" s="274"/>
      <c r="AYZ147" s="274"/>
      <c r="AZA147" s="274"/>
      <c r="AZB147" s="274"/>
      <c r="AZC147" s="274"/>
      <c r="AZD147" s="274"/>
      <c r="AZE147" s="274"/>
      <c r="AZF147" s="274"/>
      <c r="AZG147" s="274"/>
      <c r="AZH147" s="274"/>
      <c r="AZI147" s="274"/>
      <c r="AZJ147" s="274"/>
      <c r="AZK147" s="274"/>
      <c r="AZL147" s="274"/>
      <c r="AZM147" s="274"/>
      <c r="AZN147" s="274"/>
      <c r="AZO147" s="274"/>
      <c r="AZP147" s="274"/>
      <c r="AZQ147" s="274"/>
      <c r="AZR147" s="274"/>
      <c r="AZS147" s="274"/>
      <c r="AZT147" s="274"/>
      <c r="AZU147" s="274"/>
      <c r="AZV147" s="274"/>
      <c r="AZW147" s="274"/>
      <c r="AZX147" s="274"/>
      <c r="AZY147" s="274"/>
      <c r="AZZ147" s="274"/>
      <c r="BAA147" s="274"/>
      <c r="BAB147" s="274"/>
      <c r="BAC147" s="274"/>
      <c r="BAD147" s="274"/>
      <c r="BAE147" s="274"/>
      <c r="BAF147" s="274"/>
      <c r="BAG147" s="274"/>
      <c r="BAH147" s="274"/>
      <c r="BAI147" s="274"/>
      <c r="BAJ147" s="274"/>
      <c r="BAK147" s="274"/>
      <c r="BAL147" s="274"/>
      <c r="BAM147" s="274"/>
      <c r="BAN147" s="274"/>
      <c r="BAO147" s="274"/>
      <c r="BAP147" s="274"/>
      <c r="BAQ147" s="274"/>
      <c r="BAR147" s="274"/>
      <c r="BAS147" s="274"/>
      <c r="BAT147" s="274"/>
      <c r="BAU147" s="274"/>
      <c r="BAV147" s="274"/>
      <c r="BAW147" s="274"/>
      <c r="BAX147" s="274"/>
      <c r="BAY147" s="274"/>
      <c r="BAZ147" s="274"/>
      <c r="BBA147" s="274"/>
      <c r="BBB147" s="274"/>
      <c r="BBC147" s="274"/>
      <c r="BBD147" s="274"/>
      <c r="BBE147" s="274"/>
      <c r="BBF147" s="274"/>
      <c r="BBG147" s="274"/>
      <c r="BBH147" s="274"/>
      <c r="BBI147" s="274"/>
      <c r="BBJ147" s="274"/>
      <c r="BBK147" s="274"/>
      <c r="BBL147" s="274"/>
      <c r="BBM147" s="274"/>
      <c r="BBN147" s="274"/>
      <c r="BBO147" s="274"/>
      <c r="BBP147" s="274"/>
      <c r="BBQ147" s="274"/>
      <c r="BBR147" s="274"/>
      <c r="BBS147" s="274"/>
      <c r="BBT147" s="274"/>
      <c r="BBU147" s="274"/>
      <c r="BBV147" s="274"/>
      <c r="BBW147" s="274"/>
      <c r="BBX147" s="274"/>
      <c r="BBY147" s="274"/>
      <c r="BBZ147" s="274"/>
      <c r="BCA147" s="274"/>
      <c r="BCB147" s="274"/>
      <c r="BCC147" s="274"/>
      <c r="BCD147" s="274"/>
      <c r="BCE147" s="274"/>
      <c r="BCF147" s="274"/>
      <c r="BCG147" s="274"/>
      <c r="BCH147" s="274"/>
      <c r="BCI147" s="274"/>
      <c r="BCJ147" s="274"/>
      <c r="BCK147" s="274"/>
      <c r="BCL147" s="274"/>
      <c r="BCM147" s="274"/>
      <c r="BCN147" s="274"/>
      <c r="BCO147" s="274"/>
      <c r="BCP147" s="274"/>
      <c r="BCQ147" s="274"/>
      <c r="BCR147" s="274"/>
      <c r="BCS147" s="274"/>
      <c r="BCT147" s="274"/>
      <c r="BCU147" s="274"/>
      <c r="BCV147" s="274"/>
      <c r="BCW147" s="274"/>
      <c r="BCX147" s="274"/>
      <c r="BCY147" s="274"/>
      <c r="BCZ147" s="274"/>
      <c r="BDA147" s="274"/>
      <c r="BDB147" s="274"/>
      <c r="BDC147" s="274"/>
      <c r="BDD147" s="274"/>
      <c r="BDE147" s="274"/>
      <c r="BDF147" s="274"/>
      <c r="BDG147" s="274"/>
      <c r="BDH147" s="274"/>
      <c r="BDI147" s="274"/>
      <c r="BDJ147" s="274"/>
      <c r="BDK147" s="274"/>
      <c r="BDL147" s="274"/>
      <c r="BDM147" s="274"/>
      <c r="BDN147" s="274"/>
      <c r="BDO147" s="274"/>
      <c r="BDP147" s="274"/>
      <c r="BDQ147" s="274"/>
      <c r="BDR147" s="274"/>
      <c r="BDS147" s="274"/>
      <c r="BDT147" s="274"/>
      <c r="BDU147" s="274"/>
      <c r="BDV147" s="274"/>
      <c r="BDW147" s="274"/>
      <c r="BDX147" s="274"/>
      <c r="BDY147" s="274"/>
      <c r="BDZ147" s="274"/>
      <c r="BEA147" s="274"/>
      <c r="BEB147" s="274"/>
      <c r="BEC147" s="274"/>
      <c r="BED147" s="274"/>
      <c r="BEE147" s="274"/>
      <c r="BEF147" s="274"/>
      <c r="BEG147" s="274"/>
      <c r="BEH147" s="274"/>
      <c r="BEI147" s="274"/>
      <c r="BEJ147" s="274"/>
      <c r="BEK147" s="274"/>
      <c r="BEL147" s="274"/>
      <c r="BEM147" s="274"/>
      <c r="BEN147" s="274"/>
      <c r="BEO147" s="274"/>
      <c r="BEP147" s="274"/>
      <c r="BEQ147" s="274"/>
      <c r="BER147" s="274"/>
      <c r="BES147" s="274"/>
      <c r="BET147" s="274"/>
      <c r="BEU147" s="274"/>
      <c r="BEV147" s="274"/>
      <c r="BEW147" s="274"/>
      <c r="BEX147" s="274"/>
      <c r="BEY147" s="274"/>
      <c r="BEZ147" s="274"/>
      <c r="BFA147" s="274"/>
      <c r="BFB147" s="274"/>
      <c r="BFC147" s="274"/>
      <c r="BFD147" s="274"/>
      <c r="BFE147" s="274"/>
      <c r="BFF147" s="274"/>
      <c r="BFG147" s="274"/>
      <c r="BFH147" s="274"/>
      <c r="BFI147" s="274"/>
      <c r="BFJ147" s="274"/>
      <c r="BFK147" s="274"/>
      <c r="BFL147" s="274"/>
      <c r="BFM147" s="274"/>
      <c r="BFN147" s="274"/>
      <c r="BFO147" s="274"/>
      <c r="BFP147" s="274"/>
      <c r="BFQ147" s="274"/>
      <c r="BFR147" s="274"/>
      <c r="BFS147" s="274"/>
      <c r="BFT147" s="274"/>
      <c r="BFU147" s="274"/>
      <c r="BFV147" s="274"/>
      <c r="BFW147" s="274"/>
      <c r="BFX147" s="274"/>
      <c r="BFY147" s="274"/>
      <c r="BFZ147" s="274"/>
      <c r="BGA147" s="274"/>
      <c r="BGB147" s="274"/>
      <c r="BGC147" s="274"/>
      <c r="BGD147" s="274"/>
      <c r="BGE147" s="274"/>
      <c r="BGF147" s="274"/>
      <c r="BGG147" s="274"/>
      <c r="BGH147" s="274"/>
      <c r="BGI147" s="274"/>
      <c r="BGJ147" s="274"/>
      <c r="BGK147" s="274"/>
      <c r="BGL147" s="274"/>
      <c r="BGM147" s="274"/>
      <c r="BGN147" s="274"/>
      <c r="BGO147" s="274"/>
      <c r="BGP147" s="274"/>
      <c r="BGQ147" s="274"/>
      <c r="BGR147" s="274"/>
      <c r="BGS147" s="274"/>
      <c r="BGT147" s="274"/>
      <c r="BGU147" s="274"/>
      <c r="BGV147" s="274"/>
      <c r="BGW147" s="274"/>
      <c r="BGX147" s="274"/>
      <c r="BGY147" s="274"/>
      <c r="BGZ147" s="274"/>
      <c r="BHA147" s="274"/>
      <c r="BHB147" s="274"/>
      <c r="BHC147" s="274"/>
      <c r="BHD147" s="274"/>
      <c r="BHE147" s="274"/>
      <c r="BHF147" s="274"/>
      <c r="BHG147" s="274"/>
      <c r="BHH147" s="274"/>
      <c r="BHI147" s="274"/>
      <c r="BHJ147" s="274"/>
      <c r="BHK147" s="274"/>
      <c r="BHL147" s="274"/>
      <c r="BHM147" s="274"/>
      <c r="BHN147" s="274"/>
      <c r="BHO147" s="274"/>
      <c r="BHP147" s="274"/>
      <c r="BHQ147" s="274"/>
      <c r="BHR147" s="274"/>
      <c r="BHS147" s="274"/>
      <c r="BHT147" s="274"/>
      <c r="BHU147" s="274"/>
      <c r="BHV147" s="274"/>
      <c r="BHW147" s="274"/>
      <c r="BHX147" s="274"/>
      <c r="BHY147" s="274"/>
      <c r="BHZ147" s="274"/>
      <c r="BIA147" s="274"/>
      <c r="BIB147" s="274"/>
      <c r="BIC147" s="274"/>
      <c r="BID147" s="274"/>
      <c r="BIE147" s="274"/>
      <c r="BIF147" s="274"/>
      <c r="BIG147" s="274"/>
      <c r="BIH147" s="274"/>
      <c r="BII147" s="274"/>
      <c r="BIJ147" s="274"/>
      <c r="BIK147" s="274"/>
      <c r="BIL147" s="274"/>
      <c r="BIM147" s="274"/>
      <c r="BIN147" s="274"/>
      <c r="BIO147" s="274"/>
      <c r="BIP147" s="274"/>
      <c r="BIQ147" s="274"/>
      <c r="BIR147" s="274"/>
      <c r="BIS147" s="274"/>
      <c r="BIT147" s="274"/>
      <c r="BIU147" s="274"/>
      <c r="BIV147" s="274"/>
      <c r="BIW147" s="274"/>
      <c r="BIX147" s="274"/>
      <c r="BIY147" s="274"/>
      <c r="BIZ147" s="274"/>
      <c r="BJA147" s="274"/>
      <c r="BJB147" s="274"/>
      <c r="BJC147" s="274"/>
      <c r="BJD147" s="274"/>
      <c r="BJE147" s="274"/>
      <c r="BJF147" s="274"/>
      <c r="BJG147" s="274"/>
      <c r="BJH147" s="274"/>
      <c r="BJI147" s="274"/>
      <c r="BJJ147" s="274"/>
      <c r="BJK147" s="274"/>
      <c r="BJL147" s="274"/>
      <c r="BJM147" s="274"/>
      <c r="BJN147" s="274"/>
      <c r="BJO147" s="274"/>
      <c r="BJP147" s="274"/>
      <c r="BJQ147" s="274"/>
      <c r="BJR147" s="274"/>
      <c r="BJS147" s="274"/>
      <c r="BJT147" s="274"/>
      <c r="BJU147" s="274"/>
      <c r="BJV147" s="274"/>
      <c r="BJW147" s="274"/>
      <c r="BJX147" s="274"/>
      <c r="BJY147" s="274"/>
      <c r="BJZ147" s="274"/>
      <c r="BKA147" s="274"/>
      <c r="BKB147" s="274"/>
      <c r="BKC147" s="274"/>
      <c r="BKD147" s="274"/>
      <c r="BKE147" s="274"/>
      <c r="BKF147" s="274"/>
      <c r="BKG147" s="274"/>
      <c r="BKH147" s="274"/>
      <c r="BKI147" s="274"/>
      <c r="BKJ147" s="274"/>
      <c r="BKK147" s="274"/>
      <c r="BKL147" s="274"/>
      <c r="BKM147" s="274"/>
      <c r="BKN147" s="274"/>
      <c r="BKO147" s="274"/>
      <c r="BKP147" s="274"/>
      <c r="BKQ147" s="274"/>
      <c r="BKR147" s="274"/>
      <c r="BKS147" s="274"/>
      <c r="BKT147" s="274"/>
      <c r="BKU147" s="274"/>
      <c r="BKV147" s="274"/>
      <c r="BKW147" s="274"/>
      <c r="BKX147" s="274"/>
      <c r="BKY147" s="274"/>
      <c r="BKZ147" s="274"/>
      <c r="BLA147" s="274"/>
      <c r="BLB147" s="274"/>
      <c r="BLC147" s="274"/>
      <c r="BLD147" s="274"/>
      <c r="BLE147" s="274"/>
      <c r="BLF147" s="274"/>
      <c r="BLG147" s="274"/>
      <c r="BLH147" s="274"/>
      <c r="BLI147" s="274"/>
      <c r="BLJ147" s="274"/>
      <c r="BLK147" s="274"/>
      <c r="BLL147" s="274"/>
      <c r="BLM147" s="274"/>
      <c r="BLN147" s="274"/>
      <c r="BLO147" s="274"/>
      <c r="BLP147" s="274"/>
      <c r="BLQ147" s="274"/>
      <c r="BLR147" s="274"/>
      <c r="BLS147" s="274"/>
      <c r="BLT147" s="274"/>
      <c r="BLU147" s="274"/>
      <c r="BLV147" s="274"/>
      <c r="BLW147" s="274"/>
      <c r="BLX147" s="274"/>
      <c r="BLY147" s="274"/>
      <c r="BLZ147" s="274"/>
      <c r="BMA147" s="274"/>
      <c r="BMB147" s="274"/>
      <c r="BMC147" s="274"/>
      <c r="BMD147" s="274"/>
      <c r="BME147" s="274"/>
      <c r="BMF147" s="274"/>
      <c r="BMG147" s="274"/>
      <c r="BMH147" s="274"/>
      <c r="BMI147" s="274"/>
      <c r="BMJ147" s="274"/>
      <c r="BMK147" s="274"/>
      <c r="BML147" s="274"/>
      <c r="BMM147" s="274"/>
      <c r="BMN147" s="274"/>
      <c r="BMO147" s="274"/>
      <c r="BMP147" s="274"/>
      <c r="BMQ147" s="274"/>
      <c r="BMR147" s="274"/>
      <c r="BMS147" s="274"/>
      <c r="BMT147" s="274"/>
      <c r="BMU147" s="274"/>
      <c r="BMV147" s="274"/>
      <c r="BMW147" s="274"/>
      <c r="BMX147" s="274"/>
      <c r="BMY147" s="274"/>
      <c r="BMZ147" s="274"/>
      <c r="BNA147" s="274"/>
      <c r="BNB147" s="274"/>
      <c r="BNC147" s="274"/>
      <c r="BND147" s="274"/>
      <c r="BNE147" s="274"/>
      <c r="BNF147" s="274"/>
      <c r="BNG147" s="274"/>
      <c r="BNH147" s="274"/>
      <c r="BNI147" s="274"/>
      <c r="BNJ147" s="274"/>
      <c r="BNK147" s="274"/>
      <c r="BNL147" s="274"/>
      <c r="BNM147" s="274"/>
      <c r="BNN147" s="274"/>
      <c r="BNO147" s="274"/>
      <c r="BNP147" s="274"/>
      <c r="BNQ147" s="274"/>
      <c r="BNR147" s="274"/>
      <c r="BNS147" s="274"/>
      <c r="BNT147" s="274"/>
      <c r="BNU147" s="274"/>
      <c r="BNV147" s="274"/>
      <c r="BNW147" s="274"/>
      <c r="BNX147" s="274"/>
      <c r="BNY147" s="274"/>
      <c r="BNZ147" s="274"/>
      <c r="BOA147" s="274"/>
      <c r="BOB147" s="274"/>
      <c r="BOC147" s="274"/>
      <c r="BOD147" s="274"/>
      <c r="BOE147" s="274"/>
      <c r="BOF147" s="274"/>
      <c r="BOG147" s="274"/>
      <c r="BOH147" s="274"/>
      <c r="BOI147" s="274"/>
      <c r="BOJ147" s="274"/>
      <c r="BOK147" s="274"/>
      <c r="BOL147" s="274"/>
      <c r="BOM147" s="274"/>
      <c r="BON147" s="274"/>
      <c r="BOO147" s="274"/>
      <c r="BOP147" s="274"/>
      <c r="BOQ147" s="274"/>
      <c r="BOR147" s="274"/>
      <c r="BOS147" s="274"/>
      <c r="BOT147" s="274"/>
      <c r="BOU147" s="274"/>
      <c r="BOV147" s="274"/>
      <c r="BOW147" s="274"/>
      <c r="BOX147" s="274"/>
      <c r="BOY147" s="274"/>
      <c r="BOZ147" s="274"/>
      <c r="BPA147" s="274"/>
      <c r="BPB147" s="274"/>
      <c r="BPC147" s="274"/>
      <c r="BPD147" s="274"/>
      <c r="BPE147" s="274"/>
      <c r="BPF147" s="274"/>
      <c r="BPG147" s="274"/>
      <c r="BPH147" s="274"/>
      <c r="BPI147" s="274"/>
      <c r="BPJ147" s="274"/>
      <c r="BPK147" s="274"/>
      <c r="BPL147" s="274"/>
      <c r="BPM147" s="274"/>
      <c r="BPN147" s="274"/>
      <c r="BPO147" s="274"/>
      <c r="BPP147" s="274"/>
      <c r="BPQ147" s="274"/>
      <c r="BPR147" s="274"/>
      <c r="BPS147" s="274"/>
      <c r="BPT147" s="274"/>
      <c r="BPU147" s="274"/>
      <c r="BPV147" s="274"/>
      <c r="BPW147" s="274"/>
      <c r="BPX147" s="274"/>
      <c r="BPY147" s="274"/>
      <c r="BPZ147" s="274"/>
      <c r="BQA147" s="274"/>
      <c r="BQB147" s="274"/>
      <c r="BQC147" s="274"/>
      <c r="BQD147" s="274"/>
      <c r="BQE147" s="274"/>
      <c r="BQF147" s="274"/>
      <c r="BQG147" s="274"/>
      <c r="BQH147" s="274"/>
      <c r="BQI147" s="274"/>
      <c r="BQJ147" s="274"/>
      <c r="BQK147" s="274"/>
      <c r="BQL147" s="274"/>
      <c r="BQM147" s="274"/>
      <c r="BQN147" s="274"/>
      <c r="BQO147" s="274"/>
      <c r="BQP147" s="274"/>
      <c r="BQQ147" s="274"/>
      <c r="BQR147" s="274"/>
      <c r="BQS147" s="274"/>
      <c r="BQT147" s="274"/>
      <c r="BQU147" s="274"/>
      <c r="BQV147" s="274"/>
      <c r="BQW147" s="274"/>
      <c r="BQX147" s="274"/>
      <c r="BQY147" s="274"/>
      <c r="BQZ147" s="274"/>
      <c r="BRA147" s="274"/>
      <c r="BRB147" s="274"/>
      <c r="BRC147" s="274"/>
      <c r="BRD147" s="274"/>
      <c r="BRE147" s="274"/>
      <c r="BRF147" s="274"/>
      <c r="BRG147" s="274"/>
      <c r="BRH147" s="274"/>
      <c r="BRI147" s="274"/>
      <c r="BRJ147" s="274"/>
      <c r="BRK147" s="274"/>
      <c r="BRL147" s="274"/>
      <c r="BRM147" s="274"/>
      <c r="BRN147" s="274"/>
      <c r="BRO147" s="274"/>
      <c r="BRP147" s="274"/>
      <c r="BRQ147" s="274"/>
      <c r="BRR147" s="274"/>
      <c r="BRS147" s="274"/>
      <c r="BRT147" s="274"/>
      <c r="BRU147" s="274"/>
      <c r="BRV147" s="274"/>
      <c r="BRW147" s="274"/>
      <c r="BRX147" s="274"/>
      <c r="BRY147" s="274"/>
      <c r="BRZ147" s="274"/>
      <c r="BSA147" s="274"/>
      <c r="BSB147" s="274"/>
      <c r="BSC147" s="274"/>
      <c r="BSD147" s="274"/>
      <c r="BSE147" s="274"/>
      <c r="BSF147" s="274"/>
      <c r="BSG147" s="274"/>
      <c r="BSH147" s="274"/>
      <c r="BSI147" s="274"/>
      <c r="BSJ147" s="274"/>
      <c r="BSK147" s="274"/>
      <c r="BSL147" s="274"/>
      <c r="BSM147" s="274"/>
      <c r="BSN147" s="274"/>
      <c r="BSO147" s="274"/>
      <c r="BSP147" s="274"/>
      <c r="BSQ147" s="274"/>
      <c r="BSR147" s="274"/>
      <c r="BSS147" s="274"/>
      <c r="BST147" s="274"/>
      <c r="BSU147" s="274"/>
      <c r="BSV147" s="274"/>
      <c r="BSW147" s="274"/>
      <c r="BSX147" s="274"/>
      <c r="BSY147" s="274"/>
      <c r="BSZ147" s="274"/>
      <c r="BTA147" s="274"/>
      <c r="BTB147" s="274"/>
      <c r="BTC147" s="274"/>
      <c r="BTD147" s="274"/>
      <c r="BTE147" s="274"/>
      <c r="BTF147" s="274"/>
      <c r="BTG147" s="274"/>
      <c r="BTH147" s="274"/>
      <c r="BTI147" s="274"/>
      <c r="BTJ147" s="274"/>
      <c r="BTK147" s="274"/>
      <c r="BTL147" s="274"/>
      <c r="BTM147" s="274"/>
      <c r="BTN147" s="274"/>
      <c r="BTO147" s="274"/>
      <c r="BTP147" s="274"/>
      <c r="BTQ147" s="274"/>
      <c r="BTR147" s="274"/>
      <c r="BTS147" s="274"/>
      <c r="BTT147" s="274"/>
      <c r="BTU147" s="274"/>
      <c r="BTV147" s="274"/>
      <c r="BTW147" s="274"/>
      <c r="BTX147" s="274"/>
      <c r="BTY147" s="274"/>
      <c r="BTZ147" s="274"/>
      <c r="BUA147" s="274"/>
      <c r="BUB147" s="274"/>
      <c r="BUC147" s="274"/>
      <c r="BUD147" s="274"/>
      <c r="BUE147" s="274"/>
      <c r="BUF147" s="274"/>
      <c r="BUG147" s="274"/>
      <c r="BUH147" s="274"/>
      <c r="BUI147" s="274"/>
      <c r="BUJ147" s="274"/>
      <c r="BUK147" s="274"/>
      <c r="BUL147" s="274"/>
      <c r="BUM147" s="274"/>
      <c r="BUN147" s="274"/>
      <c r="BUO147" s="274"/>
      <c r="BUP147" s="274"/>
      <c r="BUQ147" s="274"/>
      <c r="BUR147" s="274"/>
      <c r="BUS147" s="274"/>
      <c r="BUT147" s="274"/>
      <c r="BUU147" s="274"/>
      <c r="BUV147" s="274"/>
      <c r="BUW147" s="274"/>
      <c r="BUX147" s="274"/>
      <c r="BUY147" s="274"/>
      <c r="BUZ147" s="274"/>
      <c r="BVA147" s="274"/>
      <c r="BVB147" s="274"/>
      <c r="BVC147" s="274"/>
      <c r="BVD147" s="274"/>
      <c r="BVE147" s="274"/>
      <c r="BVF147" s="274"/>
      <c r="BVG147" s="274"/>
      <c r="BVH147" s="274"/>
      <c r="BVI147" s="274"/>
      <c r="BVJ147" s="274"/>
      <c r="BVK147" s="274"/>
      <c r="BVL147" s="274"/>
      <c r="BVM147" s="274"/>
      <c r="BVN147" s="274"/>
      <c r="BVO147" s="274"/>
      <c r="BVP147" s="274"/>
      <c r="BVQ147" s="274"/>
      <c r="BVR147" s="274"/>
      <c r="BVS147" s="274"/>
      <c r="BVT147" s="274"/>
      <c r="BVU147" s="274"/>
      <c r="BVV147" s="274"/>
      <c r="BVW147" s="274"/>
      <c r="BVX147" s="274"/>
      <c r="BVY147" s="274"/>
      <c r="BVZ147" s="274"/>
      <c r="BWA147" s="274"/>
      <c r="BWB147" s="274"/>
      <c r="BWC147" s="274"/>
      <c r="BWD147" s="274"/>
      <c r="BWE147" s="274"/>
      <c r="BWF147" s="274"/>
      <c r="BWG147" s="274"/>
      <c r="BWH147" s="274"/>
      <c r="BWI147" s="274"/>
      <c r="BWJ147" s="274"/>
      <c r="BWK147" s="274"/>
      <c r="BWL147" s="274"/>
      <c r="BWM147" s="274"/>
      <c r="BWN147" s="274"/>
      <c r="BWO147" s="274"/>
      <c r="BWP147" s="274"/>
      <c r="BWQ147" s="274"/>
      <c r="BWR147" s="274"/>
      <c r="BWS147" s="274"/>
      <c r="BWT147" s="274"/>
      <c r="BWU147" s="274"/>
      <c r="BWV147" s="274"/>
      <c r="BWW147" s="274"/>
      <c r="BWX147" s="274"/>
      <c r="BWY147" s="274"/>
      <c r="BWZ147" s="274"/>
      <c r="BXA147" s="274"/>
      <c r="BXB147" s="274"/>
      <c r="BXC147" s="274"/>
      <c r="BXD147" s="274"/>
      <c r="BXE147" s="274"/>
      <c r="BXF147" s="274"/>
      <c r="BXG147" s="274"/>
      <c r="BXH147" s="274"/>
      <c r="BXI147" s="274"/>
      <c r="BXJ147" s="274"/>
      <c r="BXK147" s="274"/>
      <c r="BXL147" s="274"/>
      <c r="BXM147" s="274"/>
      <c r="BXN147" s="274"/>
      <c r="BXO147" s="274"/>
      <c r="BXP147" s="274"/>
      <c r="BXQ147" s="274"/>
      <c r="BXR147" s="274"/>
      <c r="BXS147" s="274"/>
      <c r="BXT147" s="274"/>
      <c r="BXU147" s="274"/>
      <c r="BXV147" s="274"/>
      <c r="BXW147" s="274"/>
      <c r="BXX147" s="274"/>
      <c r="BXY147" s="274"/>
      <c r="BXZ147" s="274"/>
      <c r="BYA147" s="274"/>
      <c r="BYB147" s="274"/>
      <c r="BYC147" s="274"/>
      <c r="BYD147" s="274"/>
      <c r="BYE147" s="274"/>
      <c r="BYF147" s="274"/>
      <c r="BYG147" s="274"/>
      <c r="BYH147" s="274"/>
      <c r="BYI147" s="274"/>
      <c r="BYJ147" s="274"/>
      <c r="BYK147" s="274"/>
      <c r="BYL147" s="274"/>
      <c r="BYM147" s="274"/>
      <c r="BYN147" s="274"/>
      <c r="BYO147" s="274"/>
      <c r="BYP147" s="274"/>
      <c r="BYQ147" s="274"/>
      <c r="BYR147" s="274"/>
      <c r="BYS147" s="274"/>
      <c r="BYT147" s="274"/>
      <c r="BYU147" s="274"/>
      <c r="BYV147" s="274"/>
      <c r="BYW147" s="274"/>
      <c r="BYX147" s="274"/>
      <c r="BYY147" s="274"/>
      <c r="BYZ147" s="274"/>
      <c r="BZA147" s="274"/>
      <c r="BZB147" s="274"/>
      <c r="BZC147" s="274"/>
      <c r="BZD147" s="274"/>
      <c r="BZE147" s="274"/>
      <c r="BZF147" s="274"/>
      <c r="BZG147" s="274"/>
      <c r="BZH147" s="274"/>
      <c r="BZI147" s="274"/>
      <c r="BZJ147" s="274"/>
      <c r="BZK147" s="274"/>
      <c r="BZL147" s="274"/>
      <c r="BZM147" s="274"/>
      <c r="BZN147" s="274"/>
      <c r="BZO147" s="274"/>
      <c r="BZP147" s="274"/>
      <c r="BZQ147" s="274"/>
      <c r="BZR147" s="274"/>
      <c r="BZS147" s="274"/>
      <c r="BZT147" s="274"/>
      <c r="BZU147" s="274"/>
      <c r="BZV147" s="274"/>
      <c r="BZW147" s="274"/>
      <c r="BZX147" s="274"/>
      <c r="BZY147" s="274"/>
      <c r="BZZ147" s="274"/>
      <c r="CAA147" s="274"/>
      <c r="CAB147" s="274"/>
      <c r="CAC147" s="274"/>
      <c r="CAD147" s="274"/>
      <c r="CAE147" s="274"/>
      <c r="CAF147" s="274"/>
      <c r="CAG147" s="274"/>
      <c r="CAH147" s="274"/>
      <c r="CAI147" s="274"/>
      <c r="CAJ147" s="274"/>
      <c r="CAK147" s="274"/>
      <c r="CAL147" s="274"/>
      <c r="CAM147" s="274"/>
      <c r="CAN147" s="274"/>
      <c r="CAO147" s="274"/>
      <c r="CAP147" s="274"/>
      <c r="CAQ147" s="274"/>
      <c r="CAR147" s="274"/>
      <c r="CAS147" s="274"/>
      <c r="CAT147" s="274"/>
      <c r="CAU147" s="274"/>
      <c r="CAV147" s="274"/>
      <c r="CAW147" s="274"/>
      <c r="CAX147" s="274"/>
      <c r="CAY147" s="274"/>
      <c r="CAZ147" s="274"/>
      <c r="CBA147" s="274"/>
      <c r="CBB147" s="274"/>
      <c r="CBC147" s="274"/>
      <c r="CBD147" s="274"/>
      <c r="CBE147" s="274"/>
      <c r="CBF147" s="274"/>
      <c r="CBG147" s="274"/>
      <c r="CBH147" s="274"/>
      <c r="CBI147" s="274"/>
      <c r="CBJ147" s="274"/>
      <c r="CBK147" s="274"/>
      <c r="CBL147" s="274"/>
      <c r="CBM147" s="274"/>
      <c r="CBN147" s="274"/>
      <c r="CBO147" s="274"/>
      <c r="CBP147" s="274"/>
      <c r="CBQ147" s="274"/>
      <c r="CBR147" s="274"/>
      <c r="CBS147" s="274"/>
      <c r="CBT147" s="274"/>
      <c r="CBU147" s="274"/>
      <c r="CBV147" s="274"/>
      <c r="CBW147" s="274"/>
      <c r="CBX147" s="274"/>
      <c r="CBY147" s="274"/>
      <c r="CBZ147" s="274"/>
      <c r="CCA147" s="274"/>
      <c r="CCB147" s="274"/>
      <c r="CCC147" s="274"/>
      <c r="CCD147" s="274"/>
      <c r="CCE147" s="274"/>
      <c r="CCF147" s="274"/>
      <c r="CCG147" s="274"/>
      <c r="CCH147" s="274"/>
      <c r="CCI147" s="274"/>
      <c r="CCJ147" s="274"/>
      <c r="CCK147" s="274"/>
      <c r="CCL147" s="274"/>
      <c r="CCM147" s="274"/>
      <c r="CCN147" s="274"/>
      <c r="CCO147" s="274"/>
      <c r="CCP147" s="274"/>
      <c r="CCQ147" s="274"/>
      <c r="CCR147" s="274"/>
      <c r="CCS147" s="274"/>
      <c r="CCT147" s="274"/>
      <c r="CCU147" s="274"/>
      <c r="CCV147" s="274"/>
      <c r="CCW147" s="274"/>
      <c r="CCX147" s="274"/>
      <c r="CCY147" s="274"/>
      <c r="CCZ147" s="274"/>
      <c r="CDA147" s="274"/>
      <c r="CDB147" s="274"/>
      <c r="CDC147" s="274"/>
      <c r="CDD147" s="274"/>
      <c r="CDE147" s="274"/>
      <c r="CDF147" s="274"/>
      <c r="CDG147" s="274"/>
      <c r="CDH147" s="274"/>
      <c r="CDI147" s="274"/>
      <c r="CDJ147" s="274"/>
      <c r="CDK147" s="274"/>
      <c r="CDL147" s="274"/>
      <c r="CDM147" s="274"/>
      <c r="CDN147" s="274"/>
      <c r="CDO147" s="274"/>
      <c r="CDP147" s="274"/>
      <c r="CDQ147" s="274"/>
      <c r="CDR147" s="274"/>
      <c r="CDS147" s="274"/>
      <c r="CDT147" s="274"/>
      <c r="CDU147" s="274"/>
      <c r="CDV147" s="274"/>
      <c r="CDW147" s="274"/>
      <c r="CDX147" s="274"/>
      <c r="CDY147" s="274"/>
      <c r="CDZ147" s="274"/>
      <c r="CEA147" s="274"/>
      <c r="CEB147" s="274"/>
      <c r="CEC147" s="274"/>
      <c r="CED147" s="274"/>
      <c r="CEE147" s="274"/>
      <c r="CEF147" s="274"/>
      <c r="CEG147" s="274"/>
      <c r="CEH147" s="274"/>
      <c r="CEI147" s="274"/>
      <c r="CEJ147" s="274"/>
      <c r="CEK147" s="274"/>
      <c r="CEL147" s="274"/>
      <c r="CEM147" s="274"/>
      <c r="CEN147" s="274"/>
      <c r="CEO147" s="274"/>
      <c r="CEP147" s="274"/>
      <c r="CEQ147" s="274"/>
      <c r="CER147" s="274"/>
      <c r="CES147" s="274"/>
      <c r="CET147" s="274"/>
      <c r="CEU147" s="274"/>
      <c r="CEV147" s="274"/>
      <c r="CEW147" s="274"/>
      <c r="CEX147" s="274"/>
      <c r="CEY147" s="274"/>
      <c r="CEZ147" s="274"/>
      <c r="CFA147" s="274"/>
      <c r="CFB147" s="274"/>
      <c r="CFC147" s="274"/>
      <c r="CFD147" s="274"/>
      <c r="CFE147" s="274"/>
      <c r="CFF147" s="274"/>
      <c r="CFG147" s="274"/>
      <c r="CFH147" s="274"/>
      <c r="CFI147" s="274"/>
      <c r="CFJ147" s="274"/>
      <c r="CFK147" s="274"/>
      <c r="CFL147" s="274"/>
      <c r="CFM147" s="274"/>
      <c r="CFN147" s="274"/>
      <c r="CFO147" s="274"/>
      <c r="CFP147" s="274"/>
      <c r="CFQ147" s="274"/>
      <c r="CFR147" s="274"/>
      <c r="CFS147" s="274"/>
      <c r="CFT147" s="274"/>
      <c r="CFU147" s="274"/>
      <c r="CFV147" s="274"/>
      <c r="CFW147" s="274"/>
      <c r="CFX147" s="274"/>
      <c r="CFY147" s="274"/>
      <c r="CFZ147" s="274"/>
      <c r="CGA147" s="274"/>
      <c r="CGB147" s="274"/>
      <c r="CGC147" s="274"/>
      <c r="CGD147" s="274"/>
      <c r="CGE147" s="274"/>
      <c r="CGF147" s="274"/>
      <c r="CGG147" s="274"/>
      <c r="CGH147" s="274"/>
      <c r="CGI147" s="274"/>
      <c r="CGJ147" s="274"/>
      <c r="CGK147" s="274"/>
      <c r="CGL147" s="274"/>
      <c r="CGM147" s="274"/>
      <c r="CGN147" s="274"/>
      <c r="CGO147" s="274"/>
      <c r="CGP147" s="274"/>
      <c r="CGQ147" s="274"/>
      <c r="CGR147" s="274"/>
      <c r="CGS147" s="274"/>
      <c r="CGT147" s="274"/>
      <c r="CGU147" s="274"/>
      <c r="CGV147" s="274"/>
      <c r="CGW147" s="274"/>
      <c r="CGX147" s="274"/>
      <c r="CGY147" s="274"/>
      <c r="CGZ147" s="274"/>
      <c r="CHA147" s="274"/>
      <c r="CHB147" s="274"/>
      <c r="CHC147" s="274"/>
      <c r="CHD147" s="274"/>
      <c r="CHE147" s="274"/>
      <c r="CHF147" s="274"/>
      <c r="CHG147" s="274"/>
      <c r="CHH147" s="274"/>
      <c r="CHI147" s="274"/>
      <c r="CHJ147" s="274"/>
      <c r="CHK147" s="274"/>
      <c r="CHL147" s="274"/>
      <c r="CHM147" s="274"/>
      <c r="CHN147" s="274"/>
      <c r="CHO147" s="274"/>
      <c r="CHP147" s="274"/>
      <c r="CHQ147" s="274"/>
      <c r="CHR147" s="274"/>
      <c r="CHS147" s="274"/>
      <c r="CHT147" s="274"/>
      <c r="CHU147" s="274"/>
      <c r="CHV147" s="274"/>
      <c r="CHW147" s="274"/>
      <c r="CHX147" s="274"/>
      <c r="CHY147" s="274"/>
      <c r="CHZ147" s="274"/>
      <c r="CIA147" s="274"/>
      <c r="CIB147" s="274"/>
      <c r="CIC147" s="274"/>
      <c r="CID147" s="274"/>
      <c r="CIE147" s="274"/>
      <c r="CIF147" s="274"/>
      <c r="CIG147" s="274"/>
      <c r="CIH147" s="274"/>
      <c r="CII147" s="274"/>
      <c r="CIJ147" s="274"/>
      <c r="CIK147" s="274"/>
      <c r="CIL147" s="274"/>
      <c r="CIM147" s="274"/>
      <c r="CIN147" s="274"/>
      <c r="CIO147" s="274"/>
      <c r="CIP147" s="274"/>
      <c r="CIQ147" s="274"/>
      <c r="CIR147" s="274"/>
      <c r="CIS147" s="274"/>
      <c r="CIT147" s="274"/>
      <c r="CIU147" s="274"/>
      <c r="CIV147" s="274"/>
      <c r="CIW147" s="274"/>
      <c r="CIX147" s="274"/>
      <c r="CIY147" s="274"/>
      <c r="CIZ147" s="274"/>
      <c r="CJA147" s="274"/>
      <c r="CJB147" s="274"/>
      <c r="CJC147" s="274"/>
      <c r="CJD147" s="274"/>
      <c r="CJE147" s="274"/>
      <c r="CJF147" s="274"/>
      <c r="CJG147" s="274"/>
      <c r="CJH147" s="274"/>
      <c r="CJI147" s="274"/>
      <c r="CJJ147" s="274"/>
      <c r="CJK147" s="274"/>
      <c r="CJL147" s="274"/>
      <c r="CJM147" s="274"/>
      <c r="CJN147" s="274"/>
      <c r="CJO147" s="274"/>
      <c r="CJP147" s="274"/>
      <c r="CJQ147" s="274"/>
      <c r="CJR147" s="274"/>
      <c r="CJS147" s="274"/>
      <c r="CJT147" s="274"/>
      <c r="CJU147" s="274"/>
      <c r="CJV147" s="274"/>
      <c r="CJW147" s="274"/>
      <c r="CJX147" s="274"/>
      <c r="CJY147" s="274"/>
      <c r="CJZ147" s="274"/>
      <c r="CKA147" s="274"/>
      <c r="CKB147" s="274"/>
      <c r="CKC147" s="274"/>
      <c r="CKD147" s="274"/>
      <c r="CKE147" s="274"/>
      <c r="CKF147" s="274"/>
      <c r="CKG147" s="274"/>
      <c r="CKH147" s="274"/>
      <c r="CKI147" s="274"/>
      <c r="CKJ147" s="274"/>
      <c r="CKK147" s="274"/>
      <c r="CKL147" s="274"/>
      <c r="CKM147" s="274"/>
      <c r="CKN147" s="274"/>
      <c r="CKO147" s="274"/>
      <c r="CKP147" s="274"/>
      <c r="CKQ147" s="274"/>
      <c r="CKR147" s="274"/>
      <c r="CKS147" s="274"/>
      <c r="CKT147" s="274"/>
      <c r="CKU147" s="274"/>
      <c r="CKV147" s="274"/>
      <c r="CKW147" s="274"/>
      <c r="CKX147" s="274"/>
      <c r="CKY147" s="274"/>
      <c r="CKZ147" s="274"/>
      <c r="CLA147" s="274"/>
      <c r="CLB147" s="274"/>
      <c r="CLC147" s="274"/>
      <c r="CLD147" s="274"/>
      <c r="CLE147" s="274"/>
      <c r="CLF147" s="274"/>
      <c r="CLG147" s="274"/>
      <c r="CLH147" s="274"/>
      <c r="CLI147" s="274"/>
      <c r="CLJ147" s="274"/>
      <c r="CLK147" s="274"/>
      <c r="CLL147" s="274"/>
      <c r="CLM147" s="274"/>
      <c r="CLN147" s="274"/>
      <c r="CLO147" s="274"/>
      <c r="CLP147" s="274"/>
      <c r="CLQ147" s="274"/>
      <c r="CLR147" s="274"/>
      <c r="CLS147" s="274"/>
      <c r="CLT147" s="274"/>
      <c r="CLU147" s="274"/>
      <c r="CLV147" s="274"/>
      <c r="CLW147" s="274"/>
      <c r="CLX147" s="274"/>
      <c r="CLY147" s="274"/>
      <c r="CLZ147" s="274"/>
      <c r="CMA147" s="274"/>
      <c r="CMB147" s="274"/>
      <c r="CMC147" s="274"/>
      <c r="CMD147" s="274"/>
      <c r="CME147" s="274"/>
      <c r="CMF147" s="274"/>
      <c r="CMG147" s="274"/>
      <c r="CMH147" s="274"/>
      <c r="CMI147" s="274"/>
      <c r="CMJ147" s="274"/>
      <c r="CMK147" s="274"/>
      <c r="CML147" s="274"/>
      <c r="CMM147" s="274"/>
      <c r="CMN147" s="274"/>
      <c r="CMO147" s="274"/>
      <c r="CMP147" s="274"/>
      <c r="CMQ147" s="274"/>
      <c r="CMR147" s="274"/>
      <c r="CMS147" s="274"/>
      <c r="CMT147" s="274"/>
      <c r="CMU147" s="274"/>
      <c r="CMV147" s="274"/>
      <c r="CMW147" s="274"/>
      <c r="CMX147" s="274"/>
      <c r="CMY147" s="274"/>
      <c r="CMZ147" s="274"/>
      <c r="CNA147" s="274"/>
      <c r="CNB147" s="274"/>
      <c r="CNC147" s="274"/>
      <c r="CND147" s="274"/>
      <c r="CNE147" s="274"/>
      <c r="CNF147" s="274"/>
      <c r="CNG147" s="274"/>
      <c r="CNH147" s="274"/>
      <c r="CNI147" s="274"/>
      <c r="CNJ147" s="274"/>
      <c r="CNK147" s="274"/>
      <c r="CNL147" s="274"/>
      <c r="CNM147" s="274"/>
      <c r="CNN147" s="274"/>
      <c r="CNO147" s="274"/>
      <c r="CNP147" s="274"/>
      <c r="CNQ147" s="274"/>
      <c r="CNR147" s="274"/>
      <c r="CNS147" s="274"/>
      <c r="CNT147" s="274"/>
      <c r="CNU147" s="274"/>
      <c r="CNV147" s="274"/>
      <c r="CNW147" s="274"/>
      <c r="CNX147" s="274"/>
      <c r="CNY147" s="274"/>
      <c r="CNZ147" s="274"/>
      <c r="COA147" s="274"/>
      <c r="COB147" s="274"/>
      <c r="COC147" s="274"/>
      <c r="COD147" s="274"/>
      <c r="COE147" s="274"/>
      <c r="COF147" s="274"/>
      <c r="COG147" s="274"/>
      <c r="COH147" s="274"/>
      <c r="COI147" s="274"/>
      <c r="COJ147" s="274"/>
      <c r="COK147" s="274"/>
      <c r="COL147" s="274"/>
      <c r="COM147" s="274"/>
      <c r="CON147" s="274"/>
      <c r="COO147" s="274"/>
      <c r="COP147" s="274"/>
      <c r="COQ147" s="274"/>
      <c r="COR147" s="274"/>
      <c r="COS147" s="274"/>
      <c r="COT147" s="274"/>
      <c r="COU147" s="274"/>
      <c r="COV147" s="274"/>
      <c r="COW147" s="274"/>
      <c r="COX147" s="274"/>
      <c r="COY147" s="274"/>
      <c r="COZ147" s="274"/>
      <c r="CPA147" s="274"/>
      <c r="CPB147" s="274"/>
      <c r="CPC147" s="274"/>
      <c r="CPD147" s="274"/>
      <c r="CPE147" s="274"/>
      <c r="CPF147" s="274"/>
      <c r="CPG147" s="274"/>
      <c r="CPH147" s="274"/>
      <c r="CPI147" s="274"/>
      <c r="CPJ147" s="274"/>
      <c r="CPK147" s="274"/>
      <c r="CPL147" s="274"/>
      <c r="CPM147" s="274"/>
      <c r="CPN147" s="274"/>
      <c r="CPO147" s="274"/>
      <c r="CPP147" s="274"/>
      <c r="CPQ147" s="274"/>
      <c r="CPR147" s="274"/>
      <c r="CPS147" s="274"/>
      <c r="CPT147" s="274"/>
      <c r="CPU147" s="274"/>
      <c r="CPV147" s="274"/>
      <c r="CPW147" s="274"/>
      <c r="CPX147" s="274"/>
      <c r="CPY147" s="274"/>
      <c r="CPZ147" s="274"/>
      <c r="CQA147" s="274"/>
      <c r="CQB147" s="274"/>
      <c r="CQC147" s="274"/>
      <c r="CQD147" s="274"/>
      <c r="CQE147" s="274"/>
      <c r="CQF147" s="274"/>
      <c r="CQG147" s="274"/>
      <c r="CQH147" s="274"/>
      <c r="CQI147" s="274"/>
      <c r="CQJ147" s="274"/>
      <c r="CQK147" s="274"/>
      <c r="CQL147" s="274"/>
      <c r="CQM147" s="274"/>
      <c r="CQN147" s="274"/>
      <c r="CQO147" s="274"/>
      <c r="CQP147" s="274"/>
      <c r="CQQ147" s="274"/>
      <c r="CQR147" s="274"/>
      <c r="CQS147" s="274"/>
      <c r="CQT147" s="274"/>
      <c r="CQU147" s="274"/>
      <c r="CQV147" s="274"/>
      <c r="CQW147" s="274"/>
      <c r="CQX147" s="274"/>
      <c r="CQY147" s="274"/>
      <c r="CQZ147" s="274"/>
      <c r="CRA147" s="274"/>
      <c r="CRB147" s="274"/>
      <c r="CRC147" s="274"/>
      <c r="CRD147" s="274"/>
      <c r="CRE147" s="274"/>
      <c r="CRF147" s="274"/>
      <c r="CRG147" s="274"/>
      <c r="CRH147" s="274"/>
      <c r="CRI147" s="274"/>
      <c r="CRJ147" s="274"/>
      <c r="CRK147" s="274"/>
      <c r="CRL147" s="274"/>
      <c r="CRM147" s="274"/>
      <c r="CRN147" s="274"/>
      <c r="CRO147" s="274"/>
      <c r="CRP147" s="274"/>
      <c r="CRQ147" s="274"/>
      <c r="CRR147" s="274"/>
      <c r="CRS147" s="274"/>
      <c r="CRT147" s="274"/>
      <c r="CRU147" s="274"/>
      <c r="CRV147" s="274"/>
      <c r="CRW147" s="274"/>
      <c r="CRX147" s="274"/>
      <c r="CRY147" s="274"/>
      <c r="CRZ147" s="274"/>
      <c r="CSA147" s="274"/>
      <c r="CSB147" s="274"/>
      <c r="CSC147" s="274"/>
      <c r="CSD147" s="274"/>
      <c r="CSE147" s="274"/>
      <c r="CSF147" s="274"/>
      <c r="CSG147" s="274"/>
      <c r="CSH147" s="274"/>
      <c r="CSI147" s="274"/>
      <c r="CSJ147" s="274"/>
      <c r="CSK147" s="274"/>
      <c r="CSL147" s="274"/>
      <c r="CSM147" s="274"/>
      <c r="CSN147" s="274"/>
      <c r="CSO147" s="274"/>
      <c r="CSP147" s="274"/>
      <c r="CSQ147" s="274"/>
      <c r="CSR147" s="274"/>
      <c r="CSS147" s="274"/>
      <c r="CST147" s="274"/>
      <c r="CSU147" s="274"/>
      <c r="CSV147" s="274"/>
      <c r="CSW147" s="274"/>
      <c r="CSX147" s="274"/>
      <c r="CSY147" s="274"/>
      <c r="CSZ147" s="274"/>
      <c r="CTA147" s="274"/>
      <c r="CTB147" s="274"/>
      <c r="CTC147" s="274"/>
      <c r="CTD147" s="274"/>
      <c r="CTE147" s="274"/>
      <c r="CTF147" s="274"/>
      <c r="CTG147" s="274"/>
      <c r="CTH147" s="274"/>
      <c r="CTI147" s="274"/>
      <c r="CTJ147" s="274"/>
      <c r="CTK147" s="274"/>
      <c r="CTL147" s="274"/>
      <c r="CTM147" s="274"/>
      <c r="CTN147" s="274"/>
      <c r="CTO147" s="274"/>
      <c r="CTP147" s="274"/>
      <c r="CTQ147" s="274"/>
      <c r="CTR147" s="274"/>
      <c r="CTS147" s="274"/>
      <c r="CTT147" s="274"/>
      <c r="CTU147" s="274"/>
      <c r="CTV147" s="274"/>
      <c r="CTW147" s="274"/>
      <c r="CTX147" s="274"/>
      <c r="CTY147" s="274"/>
      <c r="CTZ147" s="274"/>
      <c r="CUA147" s="274"/>
      <c r="CUB147" s="274"/>
      <c r="CUC147" s="274"/>
      <c r="CUD147" s="274"/>
      <c r="CUE147" s="274"/>
      <c r="CUF147" s="274"/>
      <c r="CUG147" s="274"/>
      <c r="CUH147" s="274"/>
      <c r="CUI147" s="274"/>
      <c r="CUJ147" s="274"/>
      <c r="CUK147" s="274"/>
      <c r="CUL147" s="274"/>
      <c r="CUM147" s="274"/>
      <c r="CUN147" s="274"/>
      <c r="CUO147" s="274"/>
      <c r="CUP147" s="274"/>
      <c r="CUQ147" s="274"/>
      <c r="CUR147" s="274"/>
      <c r="CUS147" s="274"/>
      <c r="CUT147" s="274"/>
      <c r="CUU147" s="274"/>
      <c r="CUV147" s="274"/>
      <c r="CUW147" s="274"/>
      <c r="CUX147" s="274"/>
      <c r="CUY147" s="274"/>
      <c r="CUZ147" s="274"/>
      <c r="CVA147" s="274"/>
      <c r="CVB147" s="274"/>
      <c r="CVC147" s="274"/>
      <c r="CVD147" s="274"/>
      <c r="CVE147" s="274"/>
      <c r="CVF147" s="274"/>
      <c r="CVG147" s="274"/>
      <c r="CVH147" s="274"/>
      <c r="CVI147" s="274"/>
      <c r="CVJ147" s="274"/>
      <c r="CVK147" s="274"/>
      <c r="CVL147" s="274"/>
      <c r="CVM147" s="274"/>
      <c r="CVN147" s="274"/>
      <c r="CVO147" s="274"/>
      <c r="CVP147" s="274"/>
      <c r="CVQ147" s="274"/>
      <c r="CVR147" s="274"/>
      <c r="CVS147" s="274"/>
      <c r="CVT147" s="274"/>
      <c r="CVU147" s="274"/>
      <c r="CVV147" s="274"/>
      <c r="CVW147" s="274"/>
      <c r="CVX147" s="274"/>
      <c r="CVY147" s="274"/>
      <c r="CVZ147" s="274"/>
      <c r="CWA147" s="274"/>
      <c r="CWB147" s="274"/>
      <c r="CWC147" s="274"/>
      <c r="CWD147" s="274"/>
      <c r="CWE147" s="274"/>
      <c r="CWF147" s="274"/>
      <c r="CWG147" s="274"/>
      <c r="CWH147" s="274"/>
      <c r="CWI147" s="274"/>
      <c r="CWJ147" s="274"/>
      <c r="CWK147" s="274"/>
      <c r="CWL147" s="274"/>
      <c r="CWM147" s="274"/>
      <c r="CWN147" s="274"/>
      <c r="CWO147" s="274"/>
      <c r="CWP147" s="274"/>
      <c r="CWQ147" s="274"/>
      <c r="CWR147" s="274"/>
      <c r="CWS147" s="274"/>
      <c r="CWT147" s="274"/>
      <c r="CWU147" s="274"/>
      <c r="CWV147" s="274"/>
      <c r="CWW147" s="274"/>
      <c r="CWX147" s="274"/>
      <c r="CWY147" s="274"/>
      <c r="CWZ147" s="274"/>
      <c r="CXA147" s="274"/>
      <c r="CXB147" s="274"/>
      <c r="CXC147" s="274"/>
      <c r="CXD147" s="274"/>
      <c r="CXE147" s="274"/>
      <c r="CXF147" s="274"/>
      <c r="CXG147" s="274"/>
      <c r="CXH147" s="274"/>
      <c r="CXI147" s="274"/>
      <c r="CXJ147" s="274"/>
      <c r="CXK147" s="274"/>
      <c r="CXL147" s="274"/>
      <c r="CXM147" s="274"/>
      <c r="CXN147" s="274"/>
      <c r="CXO147" s="274"/>
      <c r="CXP147" s="274"/>
      <c r="CXQ147" s="274"/>
      <c r="CXR147" s="274"/>
      <c r="CXS147" s="274"/>
      <c r="CXT147" s="274"/>
      <c r="CXU147" s="274"/>
      <c r="CXV147" s="274"/>
      <c r="CXW147" s="274"/>
      <c r="CXX147" s="274"/>
      <c r="CXY147" s="274"/>
      <c r="CXZ147" s="274"/>
      <c r="CYA147" s="274"/>
      <c r="CYB147" s="274"/>
      <c r="CYC147" s="274"/>
      <c r="CYD147" s="274"/>
      <c r="CYE147" s="274"/>
      <c r="CYF147" s="274"/>
      <c r="CYG147" s="274"/>
      <c r="CYH147" s="274"/>
      <c r="CYI147" s="274"/>
      <c r="CYJ147" s="274"/>
      <c r="CYK147" s="274"/>
      <c r="CYL147" s="274"/>
      <c r="CYM147" s="274"/>
      <c r="CYN147" s="274"/>
      <c r="CYO147" s="274"/>
      <c r="CYP147" s="274"/>
      <c r="CYQ147" s="274"/>
      <c r="CYR147" s="274"/>
      <c r="CYS147" s="274"/>
      <c r="CYT147" s="274"/>
      <c r="CYU147" s="274"/>
      <c r="CYV147" s="274"/>
      <c r="CYW147" s="274"/>
      <c r="CYX147" s="274"/>
      <c r="CYY147" s="274"/>
      <c r="CYZ147" s="274"/>
      <c r="CZA147" s="274"/>
      <c r="CZB147" s="274"/>
      <c r="CZC147" s="274"/>
      <c r="CZD147" s="274"/>
      <c r="CZE147" s="274"/>
      <c r="CZF147" s="274"/>
      <c r="CZG147" s="274"/>
      <c r="CZH147" s="274"/>
      <c r="CZI147" s="274"/>
      <c r="CZJ147" s="274"/>
      <c r="CZK147" s="274"/>
      <c r="CZL147" s="274"/>
      <c r="CZM147" s="274"/>
      <c r="CZN147" s="274"/>
      <c r="CZO147" s="274"/>
      <c r="CZP147" s="274"/>
      <c r="CZQ147" s="274"/>
      <c r="CZR147" s="274"/>
      <c r="CZS147" s="274"/>
      <c r="CZT147" s="274"/>
      <c r="CZU147" s="274"/>
      <c r="CZV147" s="274"/>
      <c r="CZW147" s="274"/>
      <c r="CZX147" s="274"/>
      <c r="CZY147" s="274"/>
      <c r="CZZ147" s="274"/>
      <c r="DAA147" s="274"/>
      <c r="DAB147" s="274"/>
      <c r="DAC147" s="274"/>
      <c r="DAD147" s="274"/>
      <c r="DAE147" s="274"/>
      <c r="DAF147" s="274"/>
      <c r="DAG147" s="274"/>
      <c r="DAH147" s="274"/>
      <c r="DAI147" s="274"/>
      <c r="DAJ147" s="274"/>
      <c r="DAK147" s="274"/>
      <c r="DAL147" s="274"/>
      <c r="DAM147" s="274"/>
      <c r="DAN147" s="274"/>
      <c r="DAO147" s="274"/>
      <c r="DAP147" s="274"/>
      <c r="DAQ147" s="274"/>
      <c r="DAR147" s="274"/>
      <c r="DAS147" s="274"/>
      <c r="DAT147" s="274"/>
      <c r="DAU147" s="274"/>
      <c r="DAV147" s="274"/>
      <c r="DAW147" s="274"/>
      <c r="DAX147" s="274"/>
      <c r="DAY147" s="274"/>
      <c r="DAZ147" s="274"/>
      <c r="DBA147" s="274"/>
      <c r="DBB147" s="274"/>
      <c r="DBC147" s="274"/>
      <c r="DBD147" s="274"/>
      <c r="DBE147" s="274"/>
      <c r="DBF147" s="274"/>
      <c r="DBG147" s="274"/>
      <c r="DBH147" s="274"/>
      <c r="DBI147" s="274"/>
      <c r="DBJ147" s="274"/>
      <c r="DBK147" s="274"/>
      <c r="DBL147" s="274"/>
      <c r="DBM147" s="274"/>
      <c r="DBN147" s="274"/>
      <c r="DBO147" s="274"/>
      <c r="DBP147" s="274"/>
      <c r="DBQ147" s="274"/>
      <c r="DBR147" s="274"/>
      <c r="DBS147" s="274"/>
      <c r="DBT147" s="274"/>
      <c r="DBU147" s="274"/>
      <c r="DBV147" s="274"/>
      <c r="DBW147" s="274"/>
      <c r="DBX147" s="274"/>
      <c r="DBY147" s="274"/>
      <c r="DBZ147" s="274"/>
      <c r="DCA147" s="274"/>
      <c r="DCB147" s="274"/>
      <c r="DCC147" s="274"/>
      <c r="DCD147" s="274"/>
      <c r="DCE147" s="274"/>
      <c r="DCF147" s="274"/>
      <c r="DCG147" s="274"/>
      <c r="DCH147" s="274"/>
      <c r="DCI147" s="274"/>
      <c r="DCJ147" s="274"/>
      <c r="DCK147" s="274"/>
      <c r="DCL147" s="274"/>
      <c r="DCM147" s="274"/>
      <c r="DCN147" s="274"/>
      <c r="DCO147" s="274"/>
      <c r="DCP147" s="274"/>
      <c r="DCQ147" s="274"/>
      <c r="DCR147" s="274"/>
      <c r="DCS147" s="274"/>
      <c r="DCT147" s="274"/>
      <c r="DCU147" s="274"/>
      <c r="DCV147" s="274"/>
      <c r="DCW147" s="274"/>
      <c r="DCX147" s="274"/>
      <c r="DCY147" s="274"/>
      <c r="DCZ147" s="274"/>
      <c r="DDA147" s="274"/>
      <c r="DDB147" s="274"/>
      <c r="DDC147" s="274"/>
      <c r="DDD147" s="274"/>
      <c r="DDE147" s="274"/>
      <c r="DDF147" s="274"/>
      <c r="DDG147" s="274"/>
      <c r="DDH147" s="274"/>
      <c r="DDI147" s="274"/>
      <c r="DDJ147" s="274"/>
      <c r="DDK147" s="274"/>
      <c r="DDL147" s="274"/>
      <c r="DDM147" s="274"/>
      <c r="DDN147" s="274"/>
      <c r="DDO147" s="274"/>
      <c r="DDP147" s="274"/>
      <c r="DDQ147" s="274"/>
      <c r="DDR147" s="274"/>
      <c r="DDS147" s="274"/>
      <c r="DDT147" s="274"/>
      <c r="DDU147" s="274"/>
      <c r="DDV147" s="274"/>
      <c r="DDW147" s="274"/>
      <c r="DDX147" s="274"/>
      <c r="DDY147" s="274"/>
      <c r="DDZ147" s="274"/>
      <c r="DEA147" s="274"/>
      <c r="DEB147" s="274"/>
      <c r="DEC147" s="274"/>
      <c r="DED147" s="274"/>
      <c r="DEE147" s="274"/>
      <c r="DEF147" s="274"/>
      <c r="DEG147" s="274"/>
      <c r="DEH147" s="274"/>
      <c r="DEI147" s="274"/>
      <c r="DEJ147" s="274"/>
      <c r="DEK147" s="274"/>
      <c r="DEL147" s="274"/>
      <c r="DEM147" s="274"/>
      <c r="DEN147" s="274"/>
      <c r="DEO147" s="274"/>
      <c r="DEP147" s="274"/>
      <c r="DEQ147" s="274"/>
      <c r="DER147" s="274"/>
      <c r="DES147" s="274"/>
      <c r="DET147" s="274"/>
      <c r="DEU147" s="274"/>
      <c r="DEV147" s="274"/>
      <c r="DEW147" s="274"/>
      <c r="DEX147" s="274"/>
      <c r="DEY147" s="274"/>
      <c r="DEZ147" s="274"/>
      <c r="DFA147" s="274"/>
      <c r="DFB147" s="274"/>
      <c r="DFC147" s="274"/>
      <c r="DFD147" s="274"/>
      <c r="DFE147" s="274"/>
      <c r="DFF147" s="274"/>
      <c r="DFG147" s="274"/>
      <c r="DFH147" s="274"/>
      <c r="DFI147" s="274"/>
      <c r="DFJ147" s="274"/>
      <c r="DFK147" s="274"/>
      <c r="DFL147" s="274"/>
      <c r="DFM147" s="274"/>
      <c r="DFN147" s="274"/>
      <c r="DFO147" s="274"/>
      <c r="DFP147" s="274"/>
      <c r="DFQ147" s="274"/>
      <c r="DFR147" s="274"/>
      <c r="DFS147" s="274"/>
      <c r="DFT147" s="274"/>
      <c r="DFU147" s="274"/>
      <c r="DFV147" s="274"/>
      <c r="DFW147" s="274"/>
      <c r="DFX147" s="274"/>
      <c r="DFY147" s="274"/>
      <c r="DFZ147" s="274"/>
      <c r="DGA147" s="274"/>
      <c r="DGB147" s="274"/>
      <c r="DGC147" s="274"/>
      <c r="DGD147" s="274"/>
      <c r="DGE147" s="274"/>
      <c r="DGF147" s="274"/>
      <c r="DGG147" s="274"/>
      <c r="DGH147" s="274"/>
      <c r="DGI147" s="274"/>
      <c r="DGJ147" s="274"/>
      <c r="DGK147" s="274"/>
      <c r="DGL147" s="274"/>
      <c r="DGM147" s="274"/>
      <c r="DGN147" s="274"/>
      <c r="DGO147" s="274"/>
      <c r="DGP147" s="274"/>
      <c r="DGQ147" s="274"/>
      <c r="DGR147" s="274"/>
      <c r="DGS147" s="274"/>
      <c r="DGT147" s="274"/>
      <c r="DGU147" s="274"/>
      <c r="DGV147" s="274"/>
      <c r="DGW147" s="274"/>
      <c r="DGX147" s="274"/>
      <c r="DGY147" s="274"/>
      <c r="DGZ147" s="274"/>
      <c r="DHA147" s="274"/>
      <c r="DHB147" s="274"/>
      <c r="DHC147" s="274"/>
      <c r="DHD147" s="274"/>
      <c r="DHE147" s="274"/>
      <c r="DHF147" s="274"/>
      <c r="DHG147" s="274"/>
      <c r="DHH147" s="274"/>
      <c r="DHI147" s="274"/>
      <c r="DHJ147" s="274"/>
      <c r="DHK147" s="274"/>
      <c r="DHL147" s="274"/>
      <c r="DHM147" s="274"/>
      <c r="DHN147" s="274"/>
      <c r="DHO147" s="274"/>
      <c r="DHP147" s="274"/>
      <c r="DHQ147" s="274"/>
      <c r="DHR147" s="274"/>
      <c r="DHS147" s="274"/>
      <c r="DHT147" s="274"/>
      <c r="DHU147" s="274"/>
      <c r="DHV147" s="274"/>
      <c r="DHW147" s="274"/>
      <c r="DHX147" s="274"/>
      <c r="DHY147" s="274"/>
      <c r="DHZ147" s="274"/>
      <c r="DIA147" s="274"/>
      <c r="DIB147" s="274"/>
      <c r="DIC147" s="274"/>
      <c r="DID147" s="274"/>
      <c r="DIE147" s="274"/>
      <c r="DIF147" s="274"/>
      <c r="DIG147" s="274"/>
      <c r="DIH147" s="274"/>
      <c r="DII147" s="274"/>
      <c r="DIJ147" s="274"/>
      <c r="DIK147" s="274"/>
      <c r="DIL147" s="274"/>
      <c r="DIM147" s="274"/>
      <c r="DIN147" s="274"/>
      <c r="DIO147" s="274"/>
      <c r="DIP147" s="274"/>
      <c r="DIQ147" s="274"/>
      <c r="DIR147" s="274"/>
      <c r="DIS147" s="274"/>
      <c r="DIT147" s="274"/>
      <c r="DIU147" s="274"/>
      <c r="DIV147" s="274"/>
      <c r="DIW147" s="274"/>
      <c r="DIX147" s="274"/>
      <c r="DIY147" s="274"/>
      <c r="DIZ147" s="274"/>
      <c r="DJA147" s="274"/>
      <c r="DJB147" s="274"/>
      <c r="DJC147" s="274"/>
      <c r="DJD147" s="274"/>
      <c r="DJE147" s="274"/>
      <c r="DJF147" s="274"/>
      <c r="DJG147" s="274"/>
      <c r="DJH147" s="274"/>
      <c r="DJI147" s="274"/>
      <c r="DJJ147" s="274"/>
      <c r="DJK147" s="274"/>
      <c r="DJL147" s="274"/>
      <c r="DJM147" s="274"/>
      <c r="DJN147" s="274"/>
      <c r="DJO147" s="274"/>
      <c r="DJP147" s="274"/>
      <c r="DJQ147" s="274"/>
      <c r="DJR147" s="274"/>
      <c r="DJS147" s="274"/>
      <c r="DJT147" s="274"/>
      <c r="DJU147" s="274"/>
      <c r="DJV147" s="274"/>
      <c r="DJW147" s="274"/>
      <c r="DJX147" s="274"/>
      <c r="DJY147" s="274"/>
      <c r="DJZ147" s="274"/>
      <c r="DKA147" s="274"/>
      <c r="DKB147" s="274"/>
      <c r="DKC147" s="274"/>
      <c r="DKD147" s="274"/>
      <c r="DKE147" s="274"/>
      <c r="DKF147" s="274"/>
      <c r="DKG147" s="274"/>
      <c r="DKH147" s="274"/>
      <c r="DKI147" s="274"/>
      <c r="DKJ147" s="274"/>
      <c r="DKK147" s="274"/>
      <c r="DKL147" s="274"/>
      <c r="DKM147" s="274"/>
      <c r="DKN147" s="274"/>
      <c r="DKO147" s="274"/>
      <c r="DKP147" s="274"/>
      <c r="DKQ147" s="274"/>
      <c r="DKR147" s="274"/>
      <c r="DKS147" s="274"/>
      <c r="DKT147" s="274"/>
      <c r="DKU147" s="274"/>
      <c r="DKV147" s="274"/>
      <c r="DKW147" s="274"/>
      <c r="DKX147" s="274"/>
      <c r="DKY147" s="274"/>
      <c r="DKZ147" s="274"/>
      <c r="DLA147" s="274"/>
      <c r="DLB147" s="274"/>
      <c r="DLC147" s="274"/>
      <c r="DLD147" s="274"/>
      <c r="DLE147" s="274"/>
      <c r="DLF147" s="274"/>
      <c r="DLG147" s="274"/>
      <c r="DLH147" s="274"/>
      <c r="DLI147" s="274"/>
      <c r="DLJ147" s="274"/>
      <c r="DLK147" s="274"/>
      <c r="DLL147" s="274"/>
      <c r="DLM147" s="274"/>
      <c r="DLN147" s="274"/>
      <c r="DLO147" s="274"/>
      <c r="DLP147" s="274"/>
      <c r="DLQ147" s="274"/>
      <c r="DLR147" s="274"/>
      <c r="DLS147" s="274"/>
      <c r="DLT147" s="274"/>
      <c r="DLU147" s="274"/>
      <c r="DLV147" s="274"/>
      <c r="DLW147" s="274"/>
      <c r="DLX147" s="274"/>
      <c r="DLY147" s="274"/>
      <c r="DLZ147" s="274"/>
      <c r="DMA147" s="274"/>
      <c r="DMB147" s="274"/>
      <c r="DMC147" s="274"/>
      <c r="DMD147" s="274"/>
      <c r="DME147" s="274"/>
      <c r="DMF147" s="274"/>
      <c r="DMG147" s="274"/>
      <c r="DMH147" s="274"/>
      <c r="DMI147" s="274"/>
      <c r="DMJ147" s="274"/>
      <c r="DMK147" s="274"/>
      <c r="DML147" s="274"/>
      <c r="DMM147" s="274"/>
      <c r="DMN147" s="274"/>
      <c r="DMO147" s="274"/>
      <c r="DMP147" s="274"/>
      <c r="DMQ147" s="274"/>
      <c r="DMR147" s="274"/>
      <c r="DMS147" s="274"/>
      <c r="DMT147" s="274"/>
      <c r="DMU147" s="274"/>
      <c r="DMV147" s="274"/>
      <c r="DMW147" s="274"/>
      <c r="DMX147" s="274"/>
      <c r="DMY147" s="274"/>
      <c r="DMZ147" s="274"/>
      <c r="DNA147" s="274"/>
      <c r="DNB147" s="274"/>
      <c r="DNC147" s="274"/>
      <c r="DND147" s="274"/>
      <c r="DNE147" s="274"/>
      <c r="DNF147" s="274"/>
      <c r="DNG147" s="274"/>
      <c r="DNH147" s="274"/>
      <c r="DNI147" s="274"/>
      <c r="DNJ147" s="274"/>
      <c r="DNK147" s="274"/>
      <c r="DNL147" s="274"/>
      <c r="DNM147" s="274"/>
      <c r="DNN147" s="274"/>
      <c r="DNO147" s="274"/>
      <c r="DNP147" s="274"/>
      <c r="DNQ147" s="274"/>
      <c r="DNR147" s="274"/>
      <c r="DNS147" s="274"/>
      <c r="DNT147" s="274"/>
      <c r="DNU147" s="274"/>
      <c r="DNV147" s="274"/>
      <c r="DNW147" s="274"/>
      <c r="DNX147" s="274"/>
      <c r="DNY147" s="274"/>
      <c r="DNZ147" s="274"/>
      <c r="DOA147" s="274"/>
      <c r="DOB147" s="274"/>
      <c r="DOC147" s="274"/>
      <c r="DOD147" s="274"/>
      <c r="DOE147" s="274"/>
      <c r="DOF147" s="274"/>
      <c r="DOG147" s="274"/>
      <c r="DOH147" s="274"/>
      <c r="DOI147" s="274"/>
      <c r="DOJ147" s="274"/>
      <c r="DOK147" s="274"/>
      <c r="DOL147" s="274"/>
      <c r="DOM147" s="274"/>
      <c r="DON147" s="274"/>
      <c r="DOO147" s="274"/>
      <c r="DOP147" s="274"/>
      <c r="DOQ147" s="274"/>
      <c r="DOR147" s="274"/>
      <c r="DOS147" s="274"/>
      <c r="DOT147" s="274"/>
      <c r="DOU147" s="274"/>
      <c r="DOV147" s="274"/>
      <c r="DOW147" s="274"/>
      <c r="DOX147" s="274"/>
      <c r="DOY147" s="274"/>
      <c r="DOZ147" s="274"/>
      <c r="DPA147" s="274"/>
      <c r="DPB147" s="274"/>
      <c r="DPC147" s="274"/>
      <c r="DPD147" s="274"/>
      <c r="DPE147" s="274"/>
      <c r="DPF147" s="274"/>
      <c r="DPG147" s="274"/>
      <c r="DPH147" s="274"/>
      <c r="DPI147" s="274"/>
      <c r="DPJ147" s="274"/>
      <c r="DPK147" s="274"/>
      <c r="DPL147" s="274"/>
      <c r="DPM147" s="274"/>
      <c r="DPN147" s="274"/>
      <c r="DPO147" s="274"/>
      <c r="DPP147" s="274"/>
      <c r="DPQ147" s="274"/>
      <c r="DPR147" s="274"/>
      <c r="DPS147" s="274"/>
      <c r="DPT147" s="274"/>
      <c r="DPU147" s="274"/>
      <c r="DPV147" s="274"/>
      <c r="DPW147" s="274"/>
      <c r="DPX147" s="274"/>
      <c r="DPY147" s="274"/>
      <c r="DPZ147" s="274"/>
      <c r="DQA147" s="274"/>
      <c r="DQB147" s="274"/>
      <c r="DQC147" s="274"/>
      <c r="DQD147" s="274"/>
      <c r="DQE147" s="274"/>
      <c r="DQF147" s="274"/>
      <c r="DQG147" s="274"/>
      <c r="DQH147" s="274"/>
      <c r="DQI147" s="274"/>
      <c r="DQJ147" s="274"/>
      <c r="DQK147" s="274"/>
      <c r="DQL147" s="274"/>
      <c r="DQM147" s="274"/>
      <c r="DQN147" s="274"/>
      <c r="DQO147" s="274"/>
      <c r="DQP147" s="274"/>
      <c r="DQQ147" s="274"/>
      <c r="DQR147" s="274"/>
      <c r="DQS147" s="274"/>
      <c r="DQT147" s="274"/>
      <c r="DQU147" s="274"/>
      <c r="DQV147" s="274"/>
      <c r="DQW147" s="274"/>
      <c r="DQX147" s="274"/>
      <c r="DQY147" s="274"/>
      <c r="DQZ147" s="274"/>
      <c r="DRA147" s="274"/>
      <c r="DRB147" s="274"/>
      <c r="DRC147" s="274"/>
      <c r="DRD147" s="274"/>
      <c r="DRE147" s="274"/>
      <c r="DRF147" s="274"/>
      <c r="DRG147" s="274"/>
      <c r="DRH147" s="274"/>
      <c r="DRI147" s="274"/>
      <c r="DRJ147" s="274"/>
      <c r="DRK147" s="274"/>
      <c r="DRL147" s="274"/>
      <c r="DRM147" s="274"/>
      <c r="DRN147" s="274"/>
      <c r="DRO147" s="274"/>
      <c r="DRP147" s="274"/>
      <c r="DRQ147" s="274"/>
      <c r="DRR147" s="274"/>
      <c r="DRS147" s="274"/>
      <c r="DRT147" s="274"/>
      <c r="DRU147" s="274"/>
      <c r="DRV147" s="274"/>
      <c r="DRW147" s="274"/>
      <c r="DRX147" s="274"/>
      <c r="DRY147" s="274"/>
      <c r="DRZ147" s="274"/>
      <c r="DSA147" s="274"/>
      <c r="DSB147" s="274"/>
      <c r="DSC147" s="274"/>
      <c r="DSD147" s="274"/>
      <c r="DSE147" s="274"/>
      <c r="DSF147" s="274"/>
      <c r="DSG147" s="274"/>
      <c r="DSH147" s="274"/>
      <c r="DSI147" s="274"/>
      <c r="DSJ147" s="274"/>
      <c r="DSK147" s="274"/>
      <c r="DSL147" s="274"/>
      <c r="DSM147" s="274"/>
      <c r="DSN147" s="274"/>
      <c r="DSO147" s="274"/>
      <c r="DSP147" s="274"/>
      <c r="DSQ147" s="274"/>
      <c r="DSR147" s="274"/>
      <c r="DSS147" s="274"/>
      <c r="DST147" s="274"/>
      <c r="DSU147" s="274"/>
      <c r="DSV147" s="274"/>
      <c r="DSW147" s="274"/>
      <c r="DSX147" s="274"/>
      <c r="DSY147" s="274"/>
      <c r="DSZ147" s="274"/>
      <c r="DTA147" s="274"/>
      <c r="DTB147" s="274"/>
      <c r="DTC147" s="274"/>
      <c r="DTD147" s="274"/>
      <c r="DTE147" s="274"/>
      <c r="DTF147" s="274"/>
      <c r="DTG147" s="274"/>
      <c r="DTH147" s="274"/>
      <c r="DTI147" s="274"/>
      <c r="DTJ147" s="274"/>
      <c r="DTK147" s="274"/>
      <c r="DTL147" s="274"/>
      <c r="DTM147" s="274"/>
      <c r="DTN147" s="274"/>
      <c r="DTO147" s="274"/>
      <c r="DTP147" s="274"/>
      <c r="DTQ147" s="274"/>
      <c r="DTR147" s="274"/>
      <c r="DTS147" s="274"/>
      <c r="DTT147" s="274"/>
      <c r="DTU147" s="274"/>
      <c r="DTV147" s="274"/>
      <c r="DTW147" s="274"/>
      <c r="DTX147" s="274"/>
      <c r="DTY147" s="274"/>
      <c r="DTZ147" s="274"/>
      <c r="DUA147" s="274"/>
      <c r="DUB147" s="274"/>
      <c r="DUC147" s="274"/>
      <c r="DUD147" s="274"/>
      <c r="DUE147" s="274"/>
      <c r="DUF147" s="274"/>
      <c r="DUG147" s="274"/>
      <c r="DUH147" s="274"/>
      <c r="DUI147" s="274"/>
      <c r="DUJ147" s="274"/>
      <c r="DUK147" s="274"/>
      <c r="DUL147" s="274"/>
      <c r="DUM147" s="274"/>
      <c r="DUN147" s="274"/>
      <c r="DUO147" s="274"/>
      <c r="DUP147" s="274"/>
      <c r="DUQ147" s="274"/>
      <c r="DUR147" s="274"/>
      <c r="DUS147" s="274"/>
      <c r="DUT147" s="274"/>
      <c r="DUU147" s="274"/>
      <c r="DUV147" s="274"/>
      <c r="DUW147" s="274"/>
      <c r="DUX147" s="274"/>
      <c r="DUY147" s="274"/>
      <c r="DUZ147" s="274"/>
      <c r="DVA147" s="274"/>
      <c r="DVB147" s="274"/>
      <c r="DVC147" s="274"/>
      <c r="DVD147" s="274"/>
      <c r="DVE147" s="274"/>
      <c r="DVF147" s="274"/>
      <c r="DVG147" s="274"/>
      <c r="DVH147" s="274"/>
      <c r="DVI147" s="274"/>
      <c r="DVJ147" s="274"/>
      <c r="DVK147" s="274"/>
      <c r="DVL147" s="274"/>
      <c r="DVM147" s="274"/>
      <c r="DVN147" s="274"/>
      <c r="DVO147" s="274"/>
      <c r="DVP147" s="274"/>
      <c r="DVQ147" s="274"/>
      <c r="DVR147" s="274"/>
      <c r="DVS147" s="274"/>
      <c r="DVT147" s="274"/>
      <c r="DVU147" s="274"/>
      <c r="DVV147" s="274"/>
      <c r="DVW147" s="274"/>
      <c r="DVX147" s="274"/>
      <c r="DVY147" s="274"/>
      <c r="DVZ147" s="274"/>
      <c r="DWA147" s="274"/>
      <c r="DWB147" s="274"/>
      <c r="DWC147" s="274"/>
      <c r="DWD147" s="274"/>
      <c r="DWE147" s="274"/>
      <c r="DWF147" s="274"/>
      <c r="DWG147" s="274"/>
      <c r="DWH147" s="274"/>
      <c r="DWI147" s="274"/>
      <c r="DWJ147" s="274"/>
      <c r="DWK147" s="274"/>
      <c r="DWL147" s="274"/>
      <c r="DWM147" s="274"/>
      <c r="DWN147" s="274"/>
      <c r="DWO147" s="274"/>
      <c r="DWP147" s="274"/>
      <c r="DWQ147" s="274"/>
      <c r="DWR147" s="274"/>
      <c r="DWS147" s="274"/>
      <c r="DWT147" s="274"/>
      <c r="DWU147" s="274"/>
      <c r="DWV147" s="274"/>
      <c r="DWW147" s="274"/>
      <c r="DWX147" s="274"/>
      <c r="DWY147" s="274"/>
      <c r="DWZ147" s="274"/>
      <c r="DXA147" s="274"/>
      <c r="DXB147" s="274"/>
      <c r="DXC147" s="274"/>
      <c r="DXD147" s="274"/>
      <c r="DXE147" s="274"/>
      <c r="DXF147" s="274"/>
      <c r="DXG147" s="274"/>
      <c r="DXH147" s="274"/>
      <c r="DXI147" s="274"/>
      <c r="DXJ147" s="274"/>
      <c r="DXK147" s="274"/>
      <c r="DXL147" s="274"/>
      <c r="DXM147" s="274"/>
      <c r="DXN147" s="274"/>
      <c r="DXO147" s="274"/>
      <c r="DXP147" s="274"/>
      <c r="DXQ147" s="274"/>
      <c r="DXR147" s="274"/>
      <c r="DXS147" s="274"/>
      <c r="DXT147" s="274"/>
      <c r="DXU147" s="274"/>
      <c r="DXV147" s="274"/>
      <c r="DXW147" s="274"/>
      <c r="DXX147" s="274"/>
      <c r="DXY147" s="274"/>
      <c r="DXZ147" s="274"/>
      <c r="DYA147" s="274"/>
      <c r="DYB147" s="274"/>
      <c r="DYC147" s="274"/>
      <c r="DYD147" s="274"/>
      <c r="DYE147" s="274"/>
      <c r="DYF147" s="274"/>
      <c r="DYG147" s="274"/>
      <c r="DYH147" s="274"/>
      <c r="DYI147" s="274"/>
      <c r="DYJ147" s="274"/>
      <c r="DYK147" s="274"/>
      <c r="DYL147" s="274"/>
      <c r="DYM147" s="274"/>
      <c r="DYN147" s="274"/>
      <c r="DYO147" s="274"/>
      <c r="DYP147" s="274"/>
      <c r="DYQ147" s="274"/>
      <c r="DYR147" s="274"/>
      <c r="DYS147" s="274"/>
      <c r="DYT147" s="274"/>
      <c r="DYU147" s="274"/>
      <c r="DYV147" s="274"/>
      <c r="DYW147" s="274"/>
      <c r="DYX147" s="274"/>
      <c r="DYY147" s="274"/>
      <c r="DYZ147" s="274"/>
      <c r="DZA147" s="274"/>
      <c r="DZB147" s="274"/>
      <c r="DZC147" s="274"/>
      <c r="DZD147" s="274"/>
      <c r="DZE147" s="274"/>
      <c r="DZF147" s="274"/>
      <c r="DZG147" s="274"/>
      <c r="DZH147" s="274"/>
      <c r="DZI147" s="274"/>
      <c r="DZJ147" s="274"/>
      <c r="DZK147" s="274"/>
      <c r="DZL147" s="274"/>
      <c r="DZM147" s="274"/>
      <c r="DZN147" s="274"/>
      <c r="DZO147" s="274"/>
      <c r="DZP147" s="274"/>
      <c r="DZQ147" s="274"/>
      <c r="DZR147" s="274"/>
      <c r="DZS147" s="274"/>
      <c r="DZT147" s="274"/>
      <c r="DZU147" s="274"/>
      <c r="DZV147" s="274"/>
      <c r="DZW147" s="274"/>
      <c r="DZX147" s="274"/>
      <c r="DZY147" s="274"/>
      <c r="DZZ147" s="274"/>
      <c r="EAA147" s="274"/>
      <c r="EAB147" s="274"/>
      <c r="EAC147" s="274"/>
      <c r="EAD147" s="274"/>
      <c r="EAE147" s="274"/>
      <c r="EAF147" s="274"/>
      <c r="EAG147" s="274"/>
      <c r="EAH147" s="274"/>
      <c r="EAI147" s="274"/>
      <c r="EAJ147" s="274"/>
      <c r="EAK147" s="274"/>
      <c r="EAL147" s="274"/>
      <c r="EAM147" s="274"/>
      <c r="EAN147" s="274"/>
      <c r="EAO147" s="274"/>
      <c r="EAP147" s="274"/>
      <c r="EAQ147" s="274"/>
      <c r="EAR147" s="274"/>
      <c r="EAS147" s="274"/>
      <c r="EAT147" s="274"/>
      <c r="EAU147" s="274"/>
      <c r="EAV147" s="274"/>
      <c r="EAW147" s="274"/>
      <c r="EAX147" s="274"/>
      <c r="EAY147" s="274"/>
      <c r="EAZ147" s="274"/>
      <c r="EBA147" s="274"/>
      <c r="EBB147" s="274"/>
      <c r="EBC147" s="274"/>
      <c r="EBD147" s="274"/>
      <c r="EBE147" s="274"/>
      <c r="EBF147" s="274"/>
      <c r="EBG147" s="274"/>
      <c r="EBH147" s="274"/>
      <c r="EBI147" s="274"/>
      <c r="EBJ147" s="274"/>
      <c r="EBK147" s="274"/>
      <c r="EBL147" s="274"/>
      <c r="EBM147" s="274"/>
      <c r="EBN147" s="274"/>
      <c r="EBO147" s="274"/>
      <c r="EBP147" s="274"/>
      <c r="EBQ147" s="274"/>
      <c r="EBR147" s="274"/>
      <c r="EBS147" s="274"/>
      <c r="EBT147" s="274"/>
      <c r="EBU147" s="274"/>
      <c r="EBV147" s="274"/>
      <c r="EBW147" s="274"/>
      <c r="EBX147" s="274"/>
      <c r="EBY147" s="274"/>
      <c r="EBZ147" s="274"/>
      <c r="ECA147" s="274"/>
      <c r="ECB147" s="274"/>
      <c r="ECC147" s="274"/>
      <c r="ECD147" s="274"/>
      <c r="ECE147" s="274"/>
      <c r="ECF147" s="274"/>
      <c r="ECG147" s="274"/>
      <c r="ECH147" s="274"/>
      <c r="ECI147" s="274"/>
      <c r="ECJ147" s="274"/>
      <c r="ECK147" s="274"/>
      <c r="ECL147" s="274"/>
      <c r="ECM147" s="274"/>
      <c r="ECN147" s="274"/>
      <c r="ECO147" s="274"/>
      <c r="ECP147" s="274"/>
      <c r="ECQ147" s="274"/>
      <c r="ECR147" s="274"/>
      <c r="ECS147" s="274"/>
      <c r="ECT147" s="274"/>
      <c r="ECU147" s="274"/>
      <c r="ECV147" s="274"/>
      <c r="ECW147" s="274"/>
      <c r="ECX147" s="274"/>
      <c r="ECY147" s="274"/>
      <c r="ECZ147" s="274"/>
      <c r="EDA147" s="274"/>
      <c r="EDB147" s="274"/>
      <c r="EDC147" s="274"/>
      <c r="EDD147" s="274"/>
      <c r="EDE147" s="274"/>
      <c r="EDF147" s="274"/>
      <c r="EDG147" s="274"/>
      <c r="EDH147" s="274"/>
      <c r="EDI147" s="274"/>
      <c r="EDJ147" s="274"/>
      <c r="EDK147" s="274"/>
      <c r="EDL147" s="274"/>
      <c r="EDM147" s="274"/>
      <c r="EDN147" s="274"/>
      <c r="EDO147" s="274"/>
      <c r="EDP147" s="274"/>
      <c r="EDQ147" s="274"/>
      <c r="EDR147" s="274"/>
      <c r="EDS147" s="274"/>
      <c r="EDT147" s="274"/>
      <c r="EDU147" s="274"/>
      <c r="EDV147" s="274"/>
      <c r="EDW147" s="274"/>
      <c r="EDX147" s="274"/>
      <c r="EDY147" s="274"/>
      <c r="EDZ147" s="274"/>
      <c r="EEA147" s="274"/>
      <c r="EEB147" s="274"/>
      <c r="EEC147" s="274"/>
      <c r="EED147" s="274"/>
      <c r="EEE147" s="274"/>
      <c r="EEF147" s="274"/>
      <c r="EEG147" s="274"/>
      <c r="EEH147" s="274"/>
      <c r="EEI147" s="274"/>
      <c r="EEJ147" s="274"/>
      <c r="EEK147" s="274"/>
      <c r="EEL147" s="274"/>
      <c r="EEM147" s="274"/>
      <c r="EEN147" s="274"/>
      <c r="EEO147" s="274"/>
      <c r="EEP147" s="274"/>
      <c r="EEQ147" s="274"/>
      <c r="EER147" s="274"/>
      <c r="EES147" s="274"/>
      <c r="EET147" s="274"/>
      <c r="EEU147" s="274"/>
      <c r="EEV147" s="274"/>
      <c r="EEW147" s="274"/>
      <c r="EEX147" s="274"/>
      <c r="EEY147" s="274"/>
      <c r="EEZ147" s="274"/>
      <c r="EFA147" s="274"/>
      <c r="EFB147" s="274"/>
      <c r="EFC147" s="274"/>
      <c r="EFD147" s="274"/>
      <c r="EFE147" s="274"/>
      <c r="EFF147" s="274"/>
      <c r="EFG147" s="274"/>
      <c r="EFH147" s="274"/>
      <c r="EFI147" s="274"/>
      <c r="EFJ147" s="274"/>
      <c r="EFK147" s="274"/>
      <c r="EFL147" s="274"/>
      <c r="EFM147" s="274"/>
      <c r="EFN147" s="274"/>
      <c r="EFO147" s="274"/>
      <c r="EFP147" s="274"/>
      <c r="EFQ147" s="274"/>
      <c r="EFR147" s="274"/>
      <c r="EFS147" s="274"/>
      <c r="EFT147" s="274"/>
      <c r="EFU147" s="274"/>
      <c r="EFV147" s="274"/>
      <c r="EFW147" s="274"/>
      <c r="EFX147" s="274"/>
      <c r="EFY147" s="274"/>
      <c r="EFZ147" s="274"/>
      <c r="EGA147" s="274"/>
      <c r="EGB147" s="274"/>
      <c r="EGC147" s="274"/>
      <c r="EGD147" s="274"/>
      <c r="EGE147" s="274"/>
      <c r="EGF147" s="274"/>
      <c r="EGG147" s="274"/>
      <c r="EGH147" s="274"/>
      <c r="EGI147" s="274"/>
      <c r="EGJ147" s="274"/>
      <c r="EGK147" s="274"/>
      <c r="EGL147" s="274"/>
      <c r="EGM147" s="274"/>
      <c r="EGN147" s="274"/>
      <c r="EGO147" s="274"/>
      <c r="EGP147" s="274"/>
      <c r="EGQ147" s="274"/>
      <c r="EGR147" s="274"/>
      <c r="EGS147" s="274"/>
      <c r="EGT147" s="274"/>
      <c r="EGU147" s="274"/>
      <c r="EGV147" s="274"/>
      <c r="EGW147" s="274"/>
      <c r="EGX147" s="274"/>
      <c r="EGY147" s="274"/>
      <c r="EGZ147" s="274"/>
      <c r="EHA147" s="274"/>
      <c r="EHB147" s="274"/>
      <c r="EHC147" s="274"/>
      <c r="EHD147" s="274"/>
      <c r="EHE147" s="274"/>
      <c r="EHF147" s="274"/>
      <c r="EHG147" s="274"/>
      <c r="EHH147" s="274"/>
      <c r="EHI147" s="274"/>
      <c r="EHJ147" s="274"/>
      <c r="EHK147" s="274"/>
      <c r="EHL147" s="274"/>
      <c r="EHM147" s="274"/>
      <c r="EHN147" s="274"/>
      <c r="EHO147" s="274"/>
      <c r="EHP147" s="274"/>
      <c r="EHQ147" s="274"/>
      <c r="EHR147" s="274"/>
      <c r="EHS147" s="274"/>
      <c r="EHT147" s="274"/>
      <c r="EHU147" s="274"/>
      <c r="EHV147" s="274"/>
      <c r="EHW147" s="274"/>
      <c r="EHX147" s="274"/>
      <c r="EHY147" s="274"/>
      <c r="EHZ147" s="274"/>
      <c r="EIA147" s="274"/>
      <c r="EIB147" s="274"/>
      <c r="EIC147" s="274"/>
      <c r="EID147" s="274"/>
      <c r="EIE147" s="274"/>
      <c r="EIF147" s="274"/>
      <c r="EIG147" s="274"/>
      <c r="EIH147" s="274"/>
      <c r="EII147" s="274"/>
      <c r="EIJ147" s="274"/>
      <c r="EIK147" s="274"/>
      <c r="EIL147" s="274"/>
      <c r="EIM147" s="274"/>
      <c r="EIN147" s="274"/>
      <c r="EIO147" s="274"/>
      <c r="EIP147" s="274"/>
      <c r="EIQ147" s="274"/>
      <c r="EIR147" s="274"/>
      <c r="EIS147" s="274"/>
      <c r="EIT147" s="274"/>
      <c r="EIU147" s="274"/>
      <c r="EIV147" s="274"/>
      <c r="EIW147" s="274"/>
      <c r="EIX147" s="274"/>
      <c r="EIY147" s="274"/>
      <c r="EIZ147" s="274"/>
      <c r="EJA147" s="274"/>
      <c r="EJB147" s="274"/>
      <c r="EJC147" s="274"/>
      <c r="EJD147" s="274"/>
      <c r="EJE147" s="274"/>
      <c r="EJF147" s="274"/>
      <c r="EJG147" s="274"/>
      <c r="EJH147" s="274"/>
      <c r="EJI147" s="274"/>
      <c r="EJJ147" s="274"/>
      <c r="EJK147" s="274"/>
      <c r="EJL147" s="274"/>
      <c r="EJM147" s="274"/>
      <c r="EJN147" s="274"/>
      <c r="EJO147" s="274"/>
      <c r="EJP147" s="274"/>
      <c r="EJQ147" s="274"/>
      <c r="EJR147" s="274"/>
      <c r="EJS147" s="274"/>
      <c r="EJT147" s="274"/>
      <c r="EJU147" s="274"/>
      <c r="EJV147" s="274"/>
      <c r="EJW147" s="274"/>
      <c r="EJX147" s="274"/>
      <c r="EJY147" s="274"/>
      <c r="EJZ147" s="274"/>
      <c r="EKA147" s="274"/>
      <c r="EKB147" s="274"/>
      <c r="EKC147" s="274"/>
      <c r="EKD147" s="274"/>
      <c r="EKE147" s="274"/>
      <c r="EKF147" s="274"/>
      <c r="EKG147" s="274"/>
      <c r="EKH147" s="274"/>
      <c r="EKI147" s="274"/>
      <c r="EKJ147" s="274"/>
      <c r="EKK147" s="274"/>
      <c r="EKL147" s="274"/>
      <c r="EKM147" s="274"/>
      <c r="EKN147" s="274"/>
      <c r="EKO147" s="274"/>
      <c r="EKP147" s="274"/>
      <c r="EKQ147" s="274"/>
      <c r="EKR147" s="274"/>
      <c r="EKS147" s="274"/>
      <c r="EKT147" s="274"/>
      <c r="EKU147" s="274"/>
      <c r="EKV147" s="274"/>
      <c r="EKW147" s="274"/>
      <c r="EKX147" s="274"/>
      <c r="EKY147" s="274"/>
      <c r="EKZ147" s="274"/>
      <c r="ELA147" s="274"/>
      <c r="ELB147" s="274"/>
      <c r="ELC147" s="274"/>
      <c r="ELD147" s="274"/>
      <c r="ELE147" s="274"/>
      <c r="ELF147" s="274"/>
      <c r="ELG147" s="274"/>
      <c r="ELH147" s="274"/>
      <c r="ELI147" s="274"/>
      <c r="ELJ147" s="274"/>
      <c r="ELK147" s="274"/>
      <c r="ELL147" s="274"/>
      <c r="ELM147" s="274"/>
      <c r="ELN147" s="274"/>
      <c r="ELO147" s="274"/>
      <c r="ELP147" s="274"/>
      <c r="ELQ147" s="274"/>
      <c r="ELR147" s="274"/>
      <c r="ELS147" s="274"/>
      <c r="ELT147" s="274"/>
      <c r="ELU147" s="274"/>
      <c r="ELV147" s="274"/>
      <c r="ELW147" s="274"/>
      <c r="ELX147" s="274"/>
      <c r="ELY147" s="274"/>
      <c r="ELZ147" s="274"/>
      <c r="EMA147" s="274"/>
      <c r="EMB147" s="274"/>
      <c r="EMC147" s="274"/>
      <c r="EMD147" s="274"/>
      <c r="EME147" s="274"/>
      <c r="EMF147" s="274"/>
      <c r="EMG147" s="274"/>
      <c r="EMH147" s="274"/>
      <c r="EMI147" s="274"/>
      <c r="EMJ147" s="274"/>
      <c r="EMK147" s="274"/>
      <c r="EML147" s="274"/>
      <c r="EMM147" s="274"/>
      <c r="EMN147" s="274"/>
      <c r="EMO147" s="274"/>
      <c r="EMP147" s="274"/>
      <c r="EMQ147" s="274"/>
      <c r="EMR147" s="274"/>
      <c r="EMS147" s="274"/>
      <c r="EMT147" s="274"/>
      <c r="EMU147" s="274"/>
      <c r="EMV147" s="274"/>
      <c r="EMW147" s="274"/>
      <c r="EMX147" s="274"/>
      <c r="EMY147" s="274"/>
      <c r="EMZ147" s="274"/>
      <c r="ENA147" s="274"/>
      <c r="ENB147" s="274"/>
      <c r="ENC147" s="274"/>
      <c r="END147" s="274"/>
      <c r="ENE147" s="274"/>
      <c r="ENF147" s="274"/>
      <c r="ENG147" s="274"/>
      <c r="ENH147" s="274"/>
      <c r="ENI147" s="274"/>
      <c r="ENJ147" s="274"/>
      <c r="ENK147" s="274"/>
      <c r="ENL147" s="274"/>
      <c r="ENM147" s="274"/>
      <c r="ENN147" s="274"/>
      <c r="ENO147" s="274"/>
      <c r="ENP147" s="274"/>
      <c r="ENQ147" s="274"/>
      <c r="ENR147" s="274"/>
      <c r="ENS147" s="274"/>
      <c r="ENT147" s="274"/>
      <c r="ENU147" s="274"/>
      <c r="ENV147" s="274"/>
      <c r="ENW147" s="274"/>
      <c r="ENX147" s="274"/>
      <c r="ENY147" s="274"/>
      <c r="ENZ147" s="274"/>
      <c r="EOA147" s="274"/>
      <c r="EOB147" s="274"/>
      <c r="EOC147" s="274"/>
      <c r="EOD147" s="274"/>
      <c r="EOE147" s="274"/>
      <c r="EOF147" s="274"/>
      <c r="EOG147" s="274"/>
      <c r="EOH147" s="274"/>
      <c r="EOI147" s="274"/>
      <c r="EOJ147" s="274"/>
      <c r="EOK147" s="274"/>
      <c r="EOL147" s="274"/>
      <c r="EOM147" s="274"/>
      <c r="EON147" s="274"/>
      <c r="EOO147" s="274"/>
      <c r="EOP147" s="274"/>
      <c r="EOQ147" s="274"/>
      <c r="EOR147" s="274"/>
      <c r="EOS147" s="274"/>
      <c r="EOT147" s="274"/>
      <c r="EOU147" s="274"/>
      <c r="EOV147" s="274"/>
      <c r="EOW147" s="274"/>
      <c r="EOX147" s="274"/>
      <c r="EOY147" s="274"/>
      <c r="EOZ147" s="274"/>
      <c r="EPA147" s="274"/>
      <c r="EPB147" s="274"/>
      <c r="EPC147" s="274"/>
      <c r="EPD147" s="274"/>
      <c r="EPE147" s="274"/>
      <c r="EPF147" s="274"/>
      <c r="EPG147" s="274"/>
      <c r="EPH147" s="274"/>
      <c r="EPI147" s="274"/>
      <c r="EPJ147" s="274"/>
      <c r="EPK147" s="274"/>
      <c r="EPL147" s="274"/>
      <c r="EPM147" s="274"/>
      <c r="EPN147" s="274"/>
      <c r="EPO147" s="274"/>
      <c r="EPP147" s="274"/>
      <c r="EPQ147" s="274"/>
      <c r="EPR147" s="274"/>
      <c r="EPS147" s="274"/>
      <c r="EPT147" s="274"/>
      <c r="EPU147" s="274"/>
      <c r="EPV147" s="274"/>
      <c r="EPW147" s="274"/>
      <c r="EPX147" s="274"/>
      <c r="EPY147" s="274"/>
      <c r="EPZ147" s="274"/>
      <c r="EQA147" s="274"/>
      <c r="EQB147" s="274"/>
      <c r="EQC147" s="274"/>
      <c r="EQD147" s="274"/>
      <c r="EQE147" s="274"/>
      <c r="EQF147" s="274"/>
      <c r="EQG147" s="274"/>
      <c r="EQH147" s="274"/>
      <c r="EQI147" s="274"/>
      <c r="EQJ147" s="274"/>
      <c r="EQK147" s="274"/>
      <c r="EQL147" s="274"/>
      <c r="EQM147" s="274"/>
      <c r="EQN147" s="274"/>
      <c r="EQO147" s="274"/>
      <c r="EQP147" s="274"/>
      <c r="EQQ147" s="274"/>
      <c r="EQR147" s="274"/>
      <c r="EQS147" s="274"/>
      <c r="EQT147" s="274"/>
      <c r="EQU147" s="274"/>
      <c r="EQV147" s="274"/>
      <c r="EQW147" s="274"/>
      <c r="EQX147" s="274"/>
      <c r="EQY147" s="274"/>
      <c r="EQZ147" s="274"/>
      <c r="ERA147" s="274"/>
      <c r="ERB147" s="274"/>
      <c r="ERC147" s="274"/>
      <c r="ERD147" s="274"/>
      <c r="ERE147" s="274"/>
      <c r="ERF147" s="274"/>
      <c r="ERG147" s="274"/>
      <c r="ERH147" s="274"/>
      <c r="ERI147" s="274"/>
      <c r="ERJ147" s="274"/>
      <c r="ERK147" s="274"/>
      <c r="ERL147" s="274"/>
      <c r="ERM147" s="274"/>
      <c r="ERN147" s="274"/>
      <c r="ERO147" s="274"/>
      <c r="ERP147" s="274"/>
      <c r="ERQ147" s="274"/>
      <c r="ERR147" s="274"/>
      <c r="ERS147" s="274"/>
      <c r="ERT147" s="274"/>
      <c r="ERU147" s="274"/>
      <c r="ERV147" s="274"/>
      <c r="ERW147" s="274"/>
      <c r="ERX147" s="274"/>
      <c r="ERY147" s="274"/>
      <c r="ERZ147" s="274"/>
      <c r="ESA147" s="274"/>
      <c r="ESB147" s="274"/>
      <c r="ESC147" s="274"/>
      <c r="ESD147" s="274"/>
      <c r="ESE147" s="274"/>
      <c r="ESF147" s="274"/>
      <c r="ESG147" s="274"/>
      <c r="ESH147" s="274"/>
      <c r="ESI147" s="274"/>
      <c r="ESJ147" s="274"/>
      <c r="ESK147" s="274"/>
      <c r="ESL147" s="274"/>
      <c r="ESM147" s="274"/>
      <c r="ESN147" s="274"/>
      <c r="ESO147" s="274"/>
      <c r="ESP147" s="274"/>
      <c r="ESQ147" s="274"/>
      <c r="ESR147" s="274"/>
      <c r="ESS147" s="274"/>
      <c r="EST147" s="274"/>
      <c r="ESU147" s="274"/>
      <c r="ESV147" s="274"/>
      <c r="ESW147" s="274"/>
      <c r="ESX147" s="274"/>
      <c r="ESY147" s="274"/>
      <c r="ESZ147" s="274"/>
      <c r="ETA147" s="274"/>
      <c r="ETB147" s="274"/>
      <c r="ETC147" s="274"/>
      <c r="ETD147" s="274"/>
      <c r="ETE147" s="274"/>
      <c r="ETF147" s="274"/>
      <c r="ETG147" s="274"/>
      <c r="ETH147" s="274"/>
      <c r="ETI147" s="274"/>
      <c r="ETJ147" s="274"/>
      <c r="ETK147" s="274"/>
      <c r="ETL147" s="274"/>
      <c r="ETM147" s="274"/>
      <c r="ETN147" s="274"/>
      <c r="ETO147" s="274"/>
      <c r="ETP147" s="274"/>
      <c r="ETQ147" s="274"/>
      <c r="ETR147" s="274"/>
      <c r="ETS147" s="274"/>
      <c r="ETT147" s="274"/>
      <c r="ETU147" s="274"/>
      <c r="ETV147" s="274"/>
      <c r="ETW147" s="274"/>
      <c r="ETX147" s="274"/>
      <c r="ETY147" s="274"/>
      <c r="ETZ147" s="274"/>
      <c r="EUA147" s="274"/>
      <c r="EUB147" s="274"/>
      <c r="EUC147" s="274"/>
      <c r="EUD147" s="274"/>
      <c r="EUE147" s="274"/>
      <c r="EUF147" s="274"/>
      <c r="EUG147" s="274"/>
      <c r="EUH147" s="274"/>
      <c r="EUI147" s="274"/>
      <c r="EUJ147" s="274"/>
      <c r="EUK147" s="274"/>
      <c r="EUL147" s="274"/>
      <c r="EUM147" s="274"/>
      <c r="EUN147" s="274"/>
      <c r="EUO147" s="274"/>
      <c r="EUP147" s="274"/>
      <c r="EUQ147" s="274"/>
      <c r="EUR147" s="274"/>
      <c r="EUS147" s="274"/>
      <c r="EUT147" s="274"/>
      <c r="EUU147" s="274"/>
      <c r="EUV147" s="274"/>
      <c r="EUW147" s="274"/>
      <c r="EUX147" s="274"/>
      <c r="EUY147" s="274"/>
      <c r="EUZ147" s="274"/>
      <c r="EVA147" s="274"/>
      <c r="EVB147" s="274"/>
      <c r="EVC147" s="274"/>
      <c r="EVD147" s="274"/>
      <c r="EVE147" s="274"/>
      <c r="EVF147" s="274"/>
      <c r="EVG147" s="274"/>
      <c r="EVH147" s="274"/>
      <c r="EVI147" s="274"/>
      <c r="EVJ147" s="274"/>
      <c r="EVK147" s="274"/>
      <c r="EVL147" s="274"/>
      <c r="EVM147" s="274"/>
      <c r="EVN147" s="274"/>
      <c r="EVO147" s="274"/>
      <c r="EVP147" s="274"/>
      <c r="EVQ147" s="274"/>
      <c r="EVR147" s="274"/>
      <c r="EVS147" s="274"/>
      <c r="EVT147" s="274"/>
      <c r="EVU147" s="274"/>
      <c r="EVV147" s="274"/>
      <c r="EVW147" s="274"/>
      <c r="EVX147" s="274"/>
      <c r="EVY147" s="274"/>
      <c r="EVZ147" s="274"/>
      <c r="EWA147" s="274"/>
      <c r="EWB147" s="274"/>
      <c r="EWC147" s="274"/>
      <c r="EWD147" s="274"/>
      <c r="EWE147" s="274"/>
      <c r="EWF147" s="274"/>
      <c r="EWG147" s="274"/>
      <c r="EWH147" s="274"/>
      <c r="EWI147" s="274"/>
      <c r="EWJ147" s="274"/>
      <c r="EWK147" s="274"/>
      <c r="EWL147" s="274"/>
      <c r="EWM147" s="274"/>
      <c r="EWN147" s="274"/>
      <c r="EWO147" s="274"/>
      <c r="EWP147" s="274"/>
      <c r="EWQ147" s="274"/>
      <c r="EWR147" s="274"/>
      <c r="EWS147" s="274"/>
      <c r="EWT147" s="274"/>
      <c r="EWU147" s="274"/>
      <c r="EWV147" s="274"/>
      <c r="EWW147" s="274"/>
      <c r="EWX147" s="274"/>
      <c r="EWY147" s="274"/>
      <c r="EWZ147" s="274"/>
      <c r="EXA147" s="274"/>
      <c r="EXB147" s="274"/>
      <c r="EXC147" s="274"/>
      <c r="EXD147" s="274"/>
      <c r="EXE147" s="274"/>
      <c r="EXF147" s="274"/>
      <c r="EXG147" s="274"/>
      <c r="EXH147" s="274"/>
      <c r="EXI147" s="274"/>
      <c r="EXJ147" s="274"/>
      <c r="EXK147" s="274"/>
      <c r="EXL147" s="274"/>
      <c r="EXM147" s="274"/>
      <c r="EXN147" s="274"/>
      <c r="EXO147" s="274"/>
      <c r="EXP147" s="274"/>
      <c r="EXQ147" s="274"/>
      <c r="EXR147" s="274"/>
      <c r="EXS147" s="274"/>
      <c r="EXT147" s="274"/>
      <c r="EXU147" s="274"/>
      <c r="EXV147" s="274"/>
      <c r="EXW147" s="274"/>
      <c r="EXX147" s="274"/>
      <c r="EXY147" s="274"/>
      <c r="EXZ147" s="274"/>
      <c r="EYA147" s="274"/>
      <c r="EYB147" s="274"/>
      <c r="EYC147" s="274"/>
      <c r="EYD147" s="274"/>
      <c r="EYE147" s="274"/>
      <c r="EYF147" s="274"/>
      <c r="EYG147" s="274"/>
      <c r="EYH147" s="274"/>
      <c r="EYI147" s="274"/>
      <c r="EYJ147" s="274"/>
      <c r="EYK147" s="274"/>
      <c r="EYL147" s="274"/>
      <c r="EYM147" s="274"/>
      <c r="EYN147" s="274"/>
      <c r="EYO147" s="274"/>
      <c r="EYP147" s="274"/>
      <c r="EYQ147" s="274"/>
      <c r="EYR147" s="274"/>
      <c r="EYS147" s="274"/>
      <c r="EYT147" s="274"/>
      <c r="EYU147" s="274"/>
      <c r="EYV147" s="274"/>
      <c r="EYW147" s="274"/>
      <c r="EYX147" s="274"/>
      <c r="EYY147" s="274"/>
      <c r="EYZ147" s="274"/>
      <c r="EZA147" s="274"/>
      <c r="EZB147" s="274"/>
      <c r="EZC147" s="274"/>
      <c r="EZD147" s="274"/>
      <c r="EZE147" s="274"/>
      <c r="EZF147" s="274"/>
      <c r="EZG147" s="274"/>
      <c r="EZH147" s="274"/>
      <c r="EZI147" s="274"/>
      <c r="EZJ147" s="274"/>
      <c r="EZK147" s="274"/>
      <c r="EZL147" s="274"/>
      <c r="EZM147" s="274"/>
      <c r="EZN147" s="274"/>
      <c r="EZO147" s="274"/>
      <c r="EZP147" s="274"/>
      <c r="EZQ147" s="274"/>
      <c r="EZR147" s="274"/>
      <c r="EZS147" s="274"/>
      <c r="EZT147" s="274"/>
      <c r="EZU147" s="274"/>
      <c r="EZV147" s="274"/>
      <c r="EZW147" s="274"/>
      <c r="EZX147" s="274"/>
      <c r="EZY147" s="274"/>
      <c r="EZZ147" s="274"/>
      <c r="FAA147" s="274"/>
      <c r="FAB147" s="274"/>
      <c r="FAC147" s="274"/>
      <c r="FAD147" s="274"/>
      <c r="FAE147" s="274"/>
      <c r="FAF147" s="274"/>
      <c r="FAG147" s="274"/>
      <c r="FAH147" s="274"/>
      <c r="FAI147" s="274"/>
      <c r="FAJ147" s="274"/>
      <c r="FAK147" s="274"/>
      <c r="FAL147" s="274"/>
      <c r="FAM147" s="274"/>
      <c r="FAN147" s="274"/>
      <c r="FAO147" s="274"/>
      <c r="FAP147" s="274"/>
      <c r="FAQ147" s="274"/>
      <c r="FAR147" s="274"/>
      <c r="FAS147" s="274"/>
      <c r="FAT147" s="274"/>
      <c r="FAU147" s="274"/>
      <c r="FAV147" s="274"/>
      <c r="FAW147" s="274"/>
      <c r="FAX147" s="274"/>
      <c r="FAY147" s="274"/>
      <c r="FAZ147" s="274"/>
      <c r="FBA147" s="274"/>
      <c r="FBB147" s="274"/>
      <c r="FBC147" s="274"/>
      <c r="FBD147" s="274"/>
      <c r="FBE147" s="274"/>
      <c r="FBF147" s="274"/>
      <c r="FBG147" s="274"/>
      <c r="FBH147" s="274"/>
      <c r="FBI147" s="274"/>
      <c r="FBJ147" s="274"/>
      <c r="FBK147" s="274"/>
      <c r="FBL147" s="274"/>
      <c r="FBM147" s="274"/>
      <c r="FBN147" s="274"/>
      <c r="FBO147" s="274"/>
      <c r="FBP147" s="274"/>
      <c r="FBQ147" s="274"/>
      <c r="FBR147" s="274"/>
      <c r="FBS147" s="274"/>
      <c r="FBT147" s="274"/>
      <c r="FBU147" s="274"/>
      <c r="FBV147" s="274"/>
      <c r="FBW147" s="274"/>
      <c r="FBX147" s="274"/>
      <c r="FBY147" s="274"/>
      <c r="FBZ147" s="274"/>
      <c r="FCA147" s="274"/>
      <c r="FCB147" s="274"/>
      <c r="FCC147" s="274"/>
      <c r="FCD147" s="274"/>
      <c r="FCE147" s="274"/>
      <c r="FCF147" s="274"/>
      <c r="FCG147" s="274"/>
      <c r="FCH147" s="274"/>
      <c r="FCI147" s="274"/>
      <c r="FCJ147" s="274"/>
      <c r="FCK147" s="274"/>
      <c r="FCL147" s="274"/>
      <c r="FCM147" s="274"/>
      <c r="FCN147" s="274"/>
      <c r="FCO147" s="274"/>
      <c r="FCP147" s="274"/>
      <c r="FCQ147" s="274"/>
      <c r="FCR147" s="274"/>
      <c r="FCS147" s="274"/>
      <c r="FCT147" s="274"/>
      <c r="FCU147" s="274"/>
      <c r="FCV147" s="274"/>
      <c r="FCW147" s="274"/>
      <c r="FCX147" s="274"/>
      <c r="FCY147" s="274"/>
      <c r="FCZ147" s="274"/>
      <c r="FDA147" s="274"/>
      <c r="FDB147" s="274"/>
      <c r="FDC147" s="274"/>
      <c r="FDD147" s="274"/>
      <c r="FDE147" s="274"/>
      <c r="FDF147" s="274"/>
      <c r="FDG147" s="274"/>
      <c r="FDH147" s="274"/>
      <c r="FDI147" s="274"/>
      <c r="FDJ147" s="274"/>
      <c r="FDK147" s="274"/>
      <c r="FDL147" s="274"/>
      <c r="FDM147" s="274"/>
      <c r="FDN147" s="274"/>
      <c r="FDO147" s="274"/>
      <c r="FDP147" s="274"/>
      <c r="FDQ147" s="274"/>
      <c r="FDR147" s="274"/>
      <c r="FDS147" s="274"/>
      <c r="FDT147" s="274"/>
      <c r="FDU147" s="274"/>
      <c r="FDV147" s="274"/>
      <c r="FDW147" s="274"/>
      <c r="FDX147" s="274"/>
      <c r="FDY147" s="274"/>
      <c r="FDZ147" s="274"/>
      <c r="FEA147" s="274"/>
      <c r="FEB147" s="274"/>
      <c r="FEC147" s="274"/>
      <c r="FED147" s="274"/>
      <c r="FEE147" s="274"/>
      <c r="FEF147" s="274"/>
      <c r="FEG147" s="274"/>
      <c r="FEH147" s="274"/>
      <c r="FEI147" s="274"/>
      <c r="FEJ147" s="274"/>
      <c r="FEK147" s="274"/>
      <c r="FEL147" s="274"/>
      <c r="FEM147" s="274"/>
      <c r="FEN147" s="274"/>
      <c r="FEO147" s="274"/>
      <c r="FEP147" s="274"/>
      <c r="FEQ147" s="274"/>
      <c r="FER147" s="274"/>
      <c r="FES147" s="274"/>
      <c r="FET147" s="274"/>
      <c r="FEU147" s="274"/>
      <c r="FEV147" s="274"/>
      <c r="FEW147" s="274"/>
      <c r="FEX147" s="274"/>
      <c r="FEY147" s="274"/>
      <c r="FEZ147" s="274"/>
      <c r="FFA147" s="274"/>
      <c r="FFB147" s="274"/>
      <c r="FFC147" s="274"/>
      <c r="FFD147" s="274"/>
      <c r="FFE147" s="274"/>
      <c r="FFF147" s="274"/>
      <c r="FFG147" s="274"/>
      <c r="FFH147" s="274"/>
      <c r="FFI147" s="274"/>
      <c r="FFJ147" s="274"/>
      <c r="FFK147" s="274"/>
      <c r="FFL147" s="274"/>
      <c r="FFM147" s="274"/>
      <c r="FFN147" s="274"/>
      <c r="FFO147" s="274"/>
      <c r="FFP147" s="274"/>
      <c r="FFQ147" s="274"/>
      <c r="FFR147" s="274"/>
      <c r="FFS147" s="274"/>
      <c r="FFT147" s="274"/>
      <c r="FFU147" s="274"/>
      <c r="FFV147" s="274"/>
      <c r="FFW147" s="274"/>
      <c r="FFX147" s="274"/>
      <c r="FFY147" s="274"/>
      <c r="FFZ147" s="274"/>
      <c r="FGA147" s="274"/>
      <c r="FGB147" s="274"/>
      <c r="FGC147" s="274"/>
      <c r="FGD147" s="274"/>
      <c r="FGE147" s="274"/>
      <c r="FGF147" s="274"/>
      <c r="FGG147" s="274"/>
      <c r="FGH147" s="274"/>
      <c r="FGI147" s="274"/>
      <c r="FGJ147" s="274"/>
      <c r="FGK147" s="274"/>
      <c r="FGL147" s="274"/>
      <c r="FGM147" s="274"/>
      <c r="FGN147" s="274"/>
      <c r="FGO147" s="274"/>
      <c r="FGP147" s="274"/>
      <c r="FGQ147" s="274"/>
      <c r="FGR147" s="274"/>
      <c r="FGS147" s="274"/>
      <c r="FGT147" s="274"/>
      <c r="FGU147" s="274"/>
      <c r="FGV147" s="274"/>
      <c r="FGW147" s="274"/>
      <c r="FGX147" s="274"/>
      <c r="FGY147" s="274"/>
      <c r="FGZ147" s="274"/>
      <c r="FHA147" s="274"/>
      <c r="FHB147" s="274"/>
      <c r="FHC147" s="274"/>
      <c r="FHD147" s="274"/>
      <c r="FHE147" s="274"/>
      <c r="FHF147" s="274"/>
      <c r="FHG147" s="274"/>
      <c r="FHH147" s="274"/>
      <c r="FHI147" s="274"/>
      <c r="FHJ147" s="274"/>
      <c r="FHK147" s="274"/>
      <c r="FHL147" s="274"/>
      <c r="FHM147" s="274"/>
      <c r="FHN147" s="274"/>
      <c r="FHO147" s="274"/>
      <c r="FHP147" s="274"/>
      <c r="FHQ147" s="274"/>
      <c r="FHR147" s="274"/>
      <c r="FHS147" s="274"/>
      <c r="FHT147" s="274"/>
      <c r="FHU147" s="274"/>
      <c r="FHV147" s="274"/>
      <c r="FHW147" s="274"/>
      <c r="FHX147" s="274"/>
      <c r="FHY147" s="274"/>
      <c r="FHZ147" s="274"/>
      <c r="FIA147" s="274"/>
      <c r="FIB147" s="274"/>
      <c r="FIC147" s="274"/>
      <c r="FID147" s="274"/>
      <c r="FIE147" s="274"/>
      <c r="FIF147" s="274"/>
      <c r="FIG147" s="274"/>
      <c r="FIH147" s="274"/>
      <c r="FII147" s="274"/>
      <c r="FIJ147" s="274"/>
      <c r="FIK147" s="274"/>
      <c r="FIL147" s="274"/>
      <c r="FIM147" s="274"/>
      <c r="FIN147" s="274"/>
      <c r="FIO147" s="274"/>
      <c r="FIP147" s="274"/>
      <c r="FIQ147" s="274"/>
      <c r="FIR147" s="274"/>
      <c r="FIS147" s="274"/>
      <c r="FIT147" s="274"/>
      <c r="FIU147" s="274"/>
      <c r="FIV147" s="274"/>
      <c r="FIW147" s="274"/>
      <c r="FIX147" s="274"/>
      <c r="FIY147" s="274"/>
      <c r="FIZ147" s="274"/>
      <c r="FJA147" s="274"/>
      <c r="FJB147" s="274"/>
      <c r="FJC147" s="274"/>
      <c r="FJD147" s="274"/>
      <c r="FJE147" s="274"/>
      <c r="FJF147" s="274"/>
      <c r="FJG147" s="274"/>
      <c r="FJH147" s="274"/>
      <c r="FJI147" s="274"/>
      <c r="FJJ147" s="274"/>
      <c r="FJK147" s="274"/>
      <c r="FJL147" s="274"/>
      <c r="FJM147" s="274"/>
      <c r="FJN147" s="274"/>
      <c r="FJO147" s="274"/>
      <c r="FJP147" s="274"/>
      <c r="FJQ147" s="274"/>
      <c r="FJR147" s="274"/>
      <c r="FJS147" s="274"/>
      <c r="FJT147" s="274"/>
      <c r="FJU147" s="274"/>
      <c r="FJV147" s="274"/>
      <c r="FJW147" s="274"/>
      <c r="FJX147" s="274"/>
      <c r="FJY147" s="274"/>
      <c r="FJZ147" s="274"/>
      <c r="FKA147" s="274"/>
      <c r="FKB147" s="274"/>
      <c r="FKC147" s="274"/>
      <c r="FKD147" s="274"/>
      <c r="FKE147" s="274"/>
      <c r="FKF147" s="274"/>
      <c r="FKG147" s="274"/>
      <c r="FKH147" s="274"/>
      <c r="FKI147" s="274"/>
      <c r="FKJ147" s="274"/>
      <c r="FKK147" s="274"/>
      <c r="FKL147" s="274"/>
      <c r="FKM147" s="274"/>
      <c r="FKN147" s="274"/>
      <c r="FKO147" s="274"/>
      <c r="FKP147" s="274"/>
      <c r="FKQ147" s="274"/>
      <c r="FKR147" s="274"/>
      <c r="FKS147" s="274"/>
      <c r="FKT147" s="274"/>
      <c r="FKU147" s="274"/>
      <c r="FKV147" s="274"/>
      <c r="FKW147" s="274"/>
      <c r="FKX147" s="274"/>
      <c r="FKY147" s="274"/>
      <c r="FKZ147" s="274"/>
      <c r="FLA147" s="274"/>
      <c r="FLB147" s="274"/>
      <c r="FLC147" s="274"/>
      <c r="FLD147" s="274"/>
      <c r="FLE147" s="274"/>
      <c r="FLF147" s="274"/>
      <c r="FLG147" s="274"/>
      <c r="FLH147" s="274"/>
      <c r="FLI147" s="274"/>
      <c r="FLJ147" s="274"/>
      <c r="FLK147" s="274"/>
      <c r="FLL147" s="274"/>
      <c r="FLM147" s="274"/>
      <c r="FLN147" s="274"/>
      <c r="FLO147" s="274"/>
      <c r="FLP147" s="274"/>
      <c r="FLQ147" s="274"/>
      <c r="FLR147" s="274"/>
      <c r="FLS147" s="274"/>
      <c r="FLT147" s="274"/>
      <c r="FLU147" s="274"/>
      <c r="FLV147" s="274"/>
      <c r="FLW147" s="274"/>
      <c r="FLX147" s="274"/>
      <c r="FLY147" s="274"/>
      <c r="FLZ147" s="274"/>
      <c r="FMA147" s="274"/>
      <c r="FMB147" s="274"/>
      <c r="FMC147" s="274"/>
      <c r="FMD147" s="274"/>
      <c r="FME147" s="274"/>
      <c r="FMF147" s="274"/>
      <c r="FMG147" s="274"/>
      <c r="FMH147" s="274"/>
      <c r="FMI147" s="274"/>
      <c r="FMJ147" s="274"/>
      <c r="FMK147" s="274"/>
      <c r="FML147" s="274"/>
      <c r="FMM147" s="274"/>
      <c r="FMN147" s="274"/>
      <c r="FMO147" s="274"/>
      <c r="FMP147" s="274"/>
      <c r="FMQ147" s="274"/>
      <c r="FMR147" s="274"/>
      <c r="FMS147" s="274"/>
      <c r="FMT147" s="274"/>
      <c r="FMU147" s="274"/>
      <c r="FMV147" s="274"/>
      <c r="FMW147" s="274"/>
      <c r="FMX147" s="274"/>
      <c r="FMY147" s="274"/>
      <c r="FMZ147" s="274"/>
      <c r="FNA147" s="274"/>
      <c r="FNB147" s="274"/>
      <c r="FNC147" s="274"/>
      <c r="FND147" s="274"/>
      <c r="FNE147" s="274"/>
      <c r="FNF147" s="274"/>
      <c r="FNG147" s="274"/>
      <c r="FNH147" s="274"/>
      <c r="FNI147" s="274"/>
      <c r="FNJ147" s="274"/>
      <c r="FNK147" s="274"/>
      <c r="FNL147" s="274"/>
      <c r="FNM147" s="274"/>
      <c r="FNN147" s="274"/>
      <c r="FNO147" s="274"/>
      <c r="FNP147" s="274"/>
      <c r="FNQ147" s="274"/>
      <c r="FNR147" s="274"/>
      <c r="FNS147" s="274"/>
      <c r="FNT147" s="274"/>
      <c r="FNU147" s="274"/>
      <c r="FNV147" s="274"/>
      <c r="FNW147" s="274"/>
      <c r="FNX147" s="274"/>
      <c r="FNY147" s="274"/>
      <c r="FNZ147" s="274"/>
      <c r="FOA147" s="274"/>
      <c r="FOB147" s="274"/>
      <c r="FOC147" s="274"/>
      <c r="FOD147" s="274"/>
      <c r="FOE147" s="274"/>
      <c r="FOF147" s="274"/>
      <c r="FOG147" s="274"/>
      <c r="FOH147" s="274"/>
      <c r="FOI147" s="274"/>
      <c r="FOJ147" s="274"/>
      <c r="FOK147" s="274"/>
      <c r="FOL147" s="274"/>
      <c r="FOM147" s="274"/>
      <c r="FON147" s="274"/>
      <c r="FOO147" s="274"/>
      <c r="FOP147" s="274"/>
      <c r="FOQ147" s="274"/>
      <c r="FOR147" s="274"/>
      <c r="FOS147" s="274"/>
      <c r="FOT147" s="274"/>
      <c r="FOU147" s="274"/>
      <c r="FOV147" s="274"/>
      <c r="FOW147" s="274"/>
      <c r="FOX147" s="274"/>
      <c r="FOY147" s="274"/>
      <c r="FOZ147" s="274"/>
      <c r="FPA147" s="274"/>
      <c r="FPB147" s="274"/>
      <c r="FPC147" s="274"/>
      <c r="FPD147" s="274"/>
      <c r="FPE147" s="274"/>
      <c r="FPF147" s="274"/>
      <c r="FPG147" s="274"/>
      <c r="FPH147" s="274"/>
      <c r="FPI147" s="274"/>
      <c r="FPJ147" s="274"/>
      <c r="FPK147" s="274"/>
      <c r="FPL147" s="274"/>
      <c r="FPM147" s="274"/>
      <c r="FPN147" s="274"/>
      <c r="FPO147" s="274"/>
      <c r="FPP147" s="274"/>
      <c r="FPQ147" s="274"/>
      <c r="FPR147" s="274"/>
      <c r="FPS147" s="274"/>
      <c r="FPT147" s="274"/>
      <c r="FPU147" s="274"/>
      <c r="FPV147" s="274"/>
      <c r="FPW147" s="274"/>
      <c r="FPX147" s="274"/>
      <c r="FPY147" s="274"/>
      <c r="FPZ147" s="274"/>
      <c r="FQA147" s="274"/>
      <c r="FQB147" s="274"/>
      <c r="FQC147" s="274"/>
      <c r="FQD147" s="274"/>
      <c r="FQE147" s="274"/>
      <c r="FQF147" s="274"/>
      <c r="FQG147" s="274"/>
      <c r="FQH147" s="274"/>
      <c r="FQI147" s="274"/>
      <c r="FQJ147" s="274"/>
      <c r="FQK147" s="274"/>
      <c r="FQL147" s="274"/>
      <c r="FQM147" s="274"/>
      <c r="FQN147" s="274"/>
      <c r="FQO147" s="274"/>
      <c r="FQP147" s="274"/>
      <c r="FQQ147" s="274"/>
      <c r="FQR147" s="274"/>
      <c r="FQS147" s="274"/>
      <c r="FQT147" s="274"/>
      <c r="FQU147" s="274"/>
      <c r="FQV147" s="274"/>
      <c r="FQW147" s="274"/>
      <c r="FQX147" s="274"/>
      <c r="FQY147" s="274"/>
      <c r="FQZ147" s="274"/>
      <c r="FRA147" s="274"/>
      <c r="FRB147" s="274"/>
      <c r="FRC147" s="274"/>
      <c r="FRD147" s="274"/>
      <c r="FRE147" s="274"/>
      <c r="FRF147" s="274"/>
      <c r="FRG147" s="274"/>
      <c r="FRH147" s="274"/>
      <c r="FRI147" s="274"/>
      <c r="FRJ147" s="274"/>
      <c r="FRK147" s="274"/>
      <c r="FRL147" s="274"/>
      <c r="FRM147" s="274"/>
      <c r="FRN147" s="274"/>
      <c r="FRO147" s="274"/>
      <c r="FRP147" s="274"/>
      <c r="FRQ147" s="274"/>
      <c r="FRR147" s="274"/>
      <c r="FRS147" s="274"/>
      <c r="FRT147" s="274"/>
      <c r="FRU147" s="274"/>
      <c r="FRV147" s="274"/>
      <c r="FRW147" s="274"/>
      <c r="FRX147" s="274"/>
      <c r="FRY147" s="274"/>
      <c r="FRZ147" s="274"/>
      <c r="FSA147" s="274"/>
      <c r="FSB147" s="274"/>
      <c r="FSC147" s="274"/>
      <c r="FSD147" s="274"/>
      <c r="FSE147" s="274"/>
      <c r="FSF147" s="274"/>
      <c r="FSG147" s="274"/>
      <c r="FSH147" s="274"/>
      <c r="FSI147" s="274"/>
      <c r="FSJ147" s="274"/>
      <c r="FSK147" s="274"/>
      <c r="FSL147" s="274"/>
      <c r="FSM147" s="274"/>
      <c r="FSN147" s="274"/>
      <c r="FSO147" s="274"/>
      <c r="FSP147" s="274"/>
      <c r="FSQ147" s="274"/>
      <c r="FSR147" s="274"/>
      <c r="FSS147" s="274"/>
      <c r="FST147" s="274"/>
      <c r="FSU147" s="274"/>
      <c r="FSV147" s="274"/>
      <c r="FSW147" s="274"/>
      <c r="FSX147" s="274"/>
      <c r="FSY147" s="274"/>
      <c r="FSZ147" s="274"/>
      <c r="FTA147" s="274"/>
      <c r="FTB147" s="274"/>
      <c r="FTC147" s="274"/>
      <c r="FTD147" s="274"/>
      <c r="FTE147" s="274"/>
      <c r="FTF147" s="274"/>
      <c r="FTG147" s="274"/>
      <c r="FTH147" s="274"/>
      <c r="FTI147" s="274"/>
      <c r="FTJ147" s="274"/>
      <c r="FTK147" s="274"/>
      <c r="FTL147" s="274"/>
      <c r="FTM147" s="274"/>
      <c r="FTN147" s="274"/>
      <c r="FTO147" s="274"/>
      <c r="FTP147" s="274"/>
      <c r="FTQ147" s="274"/>
      <c r="FTR147" s="274"/>
      <c r="FTS147" s="274"/>
      <c r="FTT147" s="274"/>
      <c r="FTU147" s="274"/>
      <c r="FTV147" s="274"/>
      <c r="FTW147" s="274"/>
      <c r="FTX147" s="274"/>
      <c r="FTY147" s="274"/>
      <c r="FTZ147" s="274"/>
      <c r="FUA147" s="274"/>
      <c r="FUB147" s="274"/>
      <c r="FUC147" s="274"/>
      <c r="FUD147" s="274"/>
      <c r="FUE147" s="274"/>
      <c r="FUF147" s="274"/>
      <c r="FUG147" s="274"/>
      <c r="FUH147" s="274"/>
      <c r="FUI147" s="274"/>
      <c r="FUJ147" s="274"/>
      <c r="FUK147" s="274"/>
      <c r="FUL147" s="274"/>
      <c r="FUM147" s="274"/>
      <c r="FUN147" s="274"/>
      <c r="FUO147" s="274"/>
      <c r="FUP147" s="274"/>
      <c r="FUQ147" s="274"/>
      <c r="FUR147" s="274"/>
      <c r="FUS147" s="274"/>
      <c r="FUT147" s="274"/>
      <c r="FUU147" s="274"/>
      <c r="FUV147" s="274"/>
      <c r="FUW147" s="274"/>
      <c r="FUX147" s="274"/>
      <c r="FUY147" s="274"/>
      <c r="FUZ147" s="274"/>
      <c r="FVA147" s="274"/>
      <c r="FVB147" s="274"/>
      <c r="FVC147" s="274"/>
      <c r="FVD147" s="274"/>
      <c r="FVE147" s="274"/>
      <c r="FVF147" s="274"/>
      <c r="FVG147" s="274"/>
      <c r="FVH147" s="274"/>
      <c r="FVI147" s="274"/>
      <c r="FVJ147" s="274"/>
      <c r="FVK147" s="274"/>
      <c r="FVL147" s="274"/>
      <c r="FVM147" s="274"/>
      <c r="FVN147" s="274"/>
      <c r="FVO147" s="274"/>
      <c r="FVP147" s="274"/>
      <c r="FVQ147" s="274"/>
      <c r="FVR147" s="274"/>
      <c r="FVS147" s="274"/>
      <c r="FVT147" s="274"/>
      <c r="FVU147" s="274"/>
      <c r="FVV147" s="274"/>
      <c r="FVW147" s="274"/>
      <c r="FVX147" s="274"/>
      <c r="FVY147" s="274"/>
      <c r="FVZ147" s="274"/>
      <c r="FWA147" s="274"/>
      <c r="FWB147" s="274"/>
      <c r="FWC147" s="274"/>
      <c r="FWD147" s="274"/>
      <c r="FWE147" s="274"/>
      <c r="FWF147" s="274"/>
      <c r="FWG147" s="274"/>
      <c r="FWH147" s="274"/>
      <c r="FWI147" s="274"/>
      <c r="FWJ147" s="274"/>
      <c r="FWK147" s="274"/>
      <c r="FWL147" s="274"/>
      <c r="FWM147" s="274"/>
      <c r="FWN147" s="274"/>
      <c r="FWO147" s="274"/>
      <c r="FWP147" s="274"/>
      <c r="FWQ147" s="274"/>
      <c r="FWR147" s="274"/>
      <c r="FWS147" s="274"/>
      <c r="FWT147" s="274"/>
      <c r="FWU147" s="274"/>
      <c r="FWV147" s="274"/>
      <c r="FWW147" s="274"/>
      <c r="FWX147" s="274"/>
      <c r="FWY147" s="274"/>
      <c r="FWZ147" s="274"/>
      <c r="FXA147" s="274"/>
      <c r="FXB147" s="274"/>
      <c r="FXC147" s="274"/>
      <c r="FXD147" s="274"/>
      <c r="FXE147" s="274"/>
      <c r="FXF147" s="274"/>
      <c r="FXG147" s="274"/>
      <c r="FXH147" s="274"/>
      <c r="FXI147" s="274"/>
      <c r="FXJ147" s="274"/>
      <c r="FXK147" s="274"/>
      <c r="FXL147" s="274"/>
      <c r="FXM147" s="274"/>
      <c r="FXN147" s="274"/>
      <c r="FXO147" s="274"/>
      <c r="FXP147" s="274"/>
      <c r="FXQ147" s="274"/>
      <c r="FXR147" s="274"/>
      <c r="FXS147" s="274"/>
      <c r="FXT147" s="274"/>
      <c r="FXU147" s="274"/>
      <c r="FXV147" s="274"/>
      <c r="FXW147" s="274"/>
      <c r="FXX147" s="274"/>
      <c r="FXY147" s="274"/>
      <c r="FXZ147" s="274"/>
      <c r="FYA147" s="274"/>
      <c r="FYB147" s="274"/>
      <c r="FYC147" s="274"/>
      <c r="FYD147" s="274"/>
      <c r="FYE147" s="274"/>
      <c r="FYF147" s="274"/>
      <c r="FYG147" s="274"/>
      <c r="FYH147" s="274"/>
      <c r="FYI147" s="274"/>
      <c r="FYJ147" s="274"/>
      <c r="FYK147" s="274"/>
      <c r="FYL147" s="274"/>
      <c r="FYM147" s="274"/>
      <c r="FYN147" s="274"/>
      <c r="FYO147" s="274"/>
      <c r="FYP147" s="274"/>
      <c r="FYQ147" s="274"/>
      <c r="FYR147" s="274"/>
      <c r="FYS147" s="274"/>
      <c r="FYT147" s="274"/>
      <c r="FYU147" s="274"/>
      <c r="FYV147" s="274"/>
      <c r="FYW147" s="274"/>
      <c r="FYX147" s="274"/>
      <c r="FYY147" s="274"/>
      <c r="FYZ147" s="274"/>
      <c r="FZA147" s="274"/>
      <c r="FZB147" s="274"/>
      <c r="FZC147" s="274"/>
      <c r="FZD147" s="274"/>
      <c r="FZE147" s="274"/>
      <c r="FZF147" s="274"/>
      <c r="FZG147" s="274"/>
      <c r="FZH147" s="274"/>
      <c r="FZI147" s="274"/>
      <c r="FZJ147" s="274"/>
      <c r="FZK147" s="274"/>
      <c r="FZL147" s="274"/>
      <c r="FZM147" s="274"/>
      <c r="FZN147" s="274"/>
      <c r="FZO147" s="274"/>
      <c r="FZP147" s="274"/>
      <c r="FZQ147" s="274"/>
      <c r="FZR147" s="274"/>
      <c r="FZS147" s="274"/>
      <c r="FZT147" s="274"/>
      <c r="FZU147" s="274"/>
      <c r="FZV147" s="274"/>
      <c r="FZW147" s="274"/>
      <c r="FZX147" s="274"/>
      <c r="FZY147" s="274"/>
      <c r="FZZ147" s="274"/>
      <c r="GAA147" s="274"/>
      <c r="GAB147" s="274"/>
      <c r="GAC147" s="274"/>
      <c r="GAD147" s="274"/>
      <c r="GAE147" s="274"/>
      <c r="GAF147" s="274"/>
      <c r="GAG147" s="274"/>
      <c r="GAH147" s="274"/>
      <c r="GAI147" s="274"/>
      <c r="GAJ147" s="274"/>
      <c r="GAK147" s="274"/>
      <c r="GAL147" s="274"/>
      <c r="GAM147" s="274"/>
      <c r="GAN147" s="274"/>
      <c r="GAO147" s="274"/>
      <c r="GAP147" s="274"/>
      <c r="GAQ147" s="274"/>
      <c r="GAR147" s="274"/>
      <c r="GAS147" s="274"/>
      <c r="GAT147" s="274"/>
      <c r="GAU147" s="274"/>
      <c r="GAV147" s="274"/>
      <c r="GAW147" s="274"/>
      <c r="GAX147" s="274"/>
      <c r="GAY147" s="274"/>
      <c r="GAZ147" s="274"/>
      <c r="GBA147" s="274"/>
      <c r="GBB147" s="274"/>
      <c r="GBC147" s="274"/>
      <c r="GBD147" s="274"/>
      <c r="GBE147" s="274"/>
      <c r="GBF147" s="274"/>
      <c r="GBG147" s="274"/>
      <c r="GBH147" s="274"/>
      <c r="GBI147" s="274"/>
      <c r="GBJ147" s="274"/>
      <c r="GBK147" s="274"/>
      <c r="GBL147" s="274"/>
      <c r="GBM147" s="274"/>
      <c r="GBN147" s="274"/>
      <c r="GBO147" s="274"/>
      <c r="GBP147" s="274"/>
      <c r="GBQ147" s="274"/>
      <c r="GBR147" s="274"/>
      <c r="GBS147" s="274"/>
      <c r="GBT147" s="274"/>
      <c r="GBU147" s="274"/>
      <c r="GBV147" s="274"/>
      <c r="GBW147" s="274"/>
      <c r="GBX147" s="274"/>
      <c r="GBY147" s="274"/>
      <c r="GBZ147" s="274"/>
      <c r="GCA147" s="274"/>
      <c r="GCB147" s="274"/>
      <c r="GCC147" s="274"/>
      <c r="GCD147" s="274"/>
      <c r="GCE147" s="274"/>
      <c r="GCF147" s="274"/>
      <c r="GCG147" s="274"/>
      <c r="GCH147" s="274"/>
      <c r="GCI147" s="274"/>
      <c r="GCJ147" s="274"/>
      <c r="GCK147" s="274"/>
      <c r="GCL147" s="274"/>
      <c r="GCM147" s="274"/>
      <c r="GCN147" s="274"/>
      <c r="GCO147" s="274"/>
      <c r="GCP147" s="274"/>
      <c r="GCQ147" s="274"/>
      <c r="GCR147" s="274"/>
      <c r="GCS147" s="274"/>
      <c r="GCT147" s="274"/>
      <c r="GCU147" s="274"/>
      <c r="GCV147" s="274"/>
      <c r="GCW147" s="274"/>
      <c r="GCX147" s="274"/>
      <c r="GCY147" s="274"/>
      <c r="GCZ147" s="274"/>
      <c r="GDA147" s="274"/>
      <c r="GDB147" s="274"/>
      <c r="GDC147" s="274"/>
      <c r="GDD147" s="274"/>
      <c r="GDE147" s="274"/>
      <c r="GDF147" s="274"/>
      <c r="GDG147" s="274"/>
      <c r="GDH147" s="274"/>
      <c r="GDI147" s="274"/>
      <c r="GDJ147" s="274"/>
      <c r="GDK147" s="274"/>
      <c r="GDL147" s="274"/>
      <c r="GDM147" s="274"/>
      <c r="GDN147" s="274"/>
      <c r="GDO147" s="274"/>
      <c r="GDP147" s="274"/>
      <c r="GDQ147" s="274"/>
      <c r="GDR147" s="274"/>
      <c r="GDS147" s="274"/>
      <c r="GDT147" s="274"/>
      <c r="GDU147" s="274"/>
      <c r="GDV147" s="274"/>
      <c r="GDW147" s="274"/>
      <c r="GDX147" s="274"/>
      <c r="GDY147" s="274"/>
      <c r="GDZ147" s="274"/>
      <c r="GEA147" s="274"/>
      <c r="GEB147" s="274"/>
      <c r="GEC147" s="274"/>
      <c r="GED147" s="274"/>
      <c r="GEE147" s="274"/>
      <c r="GEF147" s="274"/>
      <c r="GEG147" s="274"/>
      <c r="GEH147" s="274"/>
      <c r="GEI147" s="274"/>
      <c r="GEJ147" s="274"/>
      <c r="GEK147" s="274"/>
      <c r="GEL147" s="274"/>
      <c r="GEM147" s="274"/>
      <c r="GEN147" s="274"/>
      <c r="GEO147" s="274"/>
      <c r="GEP147" s="274"/>
      <c r="GEQ147" s="274"/>
      <c r="GER147" s="274"/>
      <c r="GES147" s="274"/>
      <c r="GET147" s="274"/>
      <c r="GEU147" s="274"/>
      <c r="GEV147" s="274"/>
      <c r="GEW147" s="274"/>
      <c r="GEX147" s="274"/>
      <c r="GEY147" s="274"/>
      <c r="GEZ147" s="274"/>
      <c r="GFA147" s="274"/>
      <c r="GFB147" s="274"/>
      <c r="GFC147" s="274"/>
      <c r="GFD147" s="274"/>
      <c r="GFE147" s="274"/>
      <c r="GFF147" s="274"/>
      <c r="GFG147" s="274"/>
      <c r="GFH147" s="274"/>
      <c r="GFI147" s="274"/>
      <c r="GFJ147" s="274"/>
      <c r="GFK147" s="274"/>
      <c r="GFL147" s="274"/>
      <c r="GFM147" s="274"/>
      <c r="GFN147" s="274"/>
      <c r="GFO147" s="274"/>
      <c r="GFP147" s="274"/>
      <c r="GFQ147" s="274"/>
      <c r="GFR147" s="274"/>
      <c r="GFS147" s="274"/>
      <c r="GFT147" s="274"/>
      <c r="GFU147" s="274"/>
      <c r="GFV147" s="274"/>
      <c r="GFW147" s="274"/>
      <c r="GFX147" s="274"/>
      <c r="GFY147" s="274"/>
      <c r="GFZ147" s="274"/>
      <c r="GGA147" s="274"/>
      <c r="GGB147" s="274"/>
      <c r="GGC147" s="274"/>
      <c r="GGD147" s="274"/>
      <c r="GGE147" s="274"/>
      <c r="GGF147" s="274"/>
      <c r="GGG147" s="274"/>
      <c r="GGH147" s="274"/>
      <c r="GGI147" s="274"/>
      <c r="GGJ147" s="274"/>
      <c r="GGK147" s="274"/>
      <c r="GGL147" s="274"/>
      <c r="GGM147" s="274"/>
      <c r="GGN147" s="274"/>
      <c r="GGO147" s="274"/>
      <c r="GGP147" s="274"/>
      <c r="GGQ147" s="274"/>
      <c r="GGR147" s="274"/>
      <c r="GGS147" s="274"/>
      <c r="GGT147" s="274"/>
      <c r="GGU147" s="274"/>
      <c r="GGV147" s="274"/>
      <c r="GGW147" s="274"/>
      <c r="GGX147" s="274"/>
      <c r="GGY147" s="274"/>
      <c r="GGZ147" s="274"/>
      <c r="GHA147" s="274"/>
      <c r="GHB147" s="274"/>
      <c r="GHC147" s="274"/>
      <c r="GHD147" s="274"/>
      <c r="GHE147" s="274"/>
      <c r="GHF147" s="274"/>
      <c r="GHG147" s="274"/>
      <c r="GHH147" s="274"/>
      <c r="GHI147" s="274"/>
      <c r="GHJ147" s="274"/>
      <c r="GHK147" s="274"/>
      <c r="GHL147" s="274"/>
      <c r="GHM147" s="274"/>
      <c r="GHN147" s="274"/>
      <c r="GHO147" s="274"/>
      <c r="GHP147" s="274"/>
      <c r="GHQ147" s="274"/>
      <c r="GHR147" s="274"/>
      <c r="GHS147" s="274"/>
      <c r="GHT147" s="274"/>
      <c r="GHU147" s="274"/>
      <c r="GHV147" s="274"/>
      <c r="GHW147" s="274"/>
      <c r="GHX147" s="274"/>
      <c r="GHY147" s="274"/>
      <c r="GHZ147" s="274"/>
      <c r="GIA147" s="274"/>
      <c r="GIB147" s="274"/>
      <c r="GIC147" s="274"/>
      <c r="GID147" s="274"/>
      <c r="GIE147" s="274"/>
      <c r="GIF147" s="274"/>
      <c r="GIG147" s="274"/>
      <c r="GIH147" s="274"/>
      <c r="GII147" s="274"/>
      <c r="GIJ147" s="274"/>
      <c r="GIK147" s="274"/>
      <c r="GIL147" s="274"/>
      <c r="GIM147" s="274"/>
      <c r="GIN147" s="274"/>
      <c r="GIO147" s="274"/>
      <c r="GIP147" s="274"/>
      <c r="GIQ147" s="274"/>
      <c r="GIR147" s="274"/>
      <c r="GIS147" s="274"/>
      <c r="GIT147" s="274"/>
      <c r="GIU147" s="274"/>
      <c r="GIV147" s="274"/>
      <c r="GIW147" s="274"/>
      <c r="GIX147" s="274"/>
      <c r="GIY147" s="274"/>
      <c r="GIZ147" s="274"/>
      <c r="GJA147" s="274"/>
      <c r="GJB147" s="274"/>
      <c r="GJC147" s="274"/>
      <c r="GJD147" s="274"/>
      <c r="GJE147" s="274"/>
      <c r="GJF147" s="274"/>
      <c r="GJG147" s="274"/>
      <c r="GJH147" s="274"/>
      <c r="GJI147" s="274"/>
      <c r="GJJ147" s="274"/>
      <c r="GJK147" s="274"/>
      <c r="GJL147" s="274"/>
      <c r="GJM147" s="274"/>
      <c r="GJN147" s="274"/>
      <c r="GJO147" s="274"/>
      <c r="GJP147" s="274"/>
      <c r="GJQ147" s="274"/>
      <c r="GJR147" s="274"/>
      <c r="GJS147" s="274"/>
      <c r="GJT147" s="274"/>
      <c r="GJU147" s="274"/>
      <c r="GJV147" s="274"/>
      <c r="GJW147" s="274"/>
      <c r="GJX147" s="274"/>
      <c r="GJY147" s="274"/>
      <c r="GJZ147" s="274"/>
      <c r="GKA147" s="274"/>
      <c r="GKB147" s="274"/>
      <c r="GKC147" s="274"/>
      <c r="GKD147" s="274"/>
      <c r="GKE147" s="274"/>
      <c r="GKF147" s="274"/>
      <c r="GKG147" s="274"/>
      <c r="GKH147" s="274"/>
      <c r="GKI147" s="274"/>
      <c r="GKJ147" s="274"/>
      <c r="GKK147" s="274"/>
      <c r="GKL147" s="274"/>
      <c r="GKM147" s="274"/>
      <c r="GKN147" s="274"/>
      <c r="GKO147" s="274"/>
      <c r="GKP147" s="274"/>
      <c r="GKQ147" s="274"/>
      <c r="GKR147" s="274"/>
      <c r="GKS147" s="274"/>
      <c r="GKT147" s="274"/>
      <c r="GKU147" s="274"/>
      <c r="GKV147" s="274"/>
      <c r="GKW147" s="274"/>
      <c r="GKX147" s="274"/>
      <c r="GKY147" s="274"/>
      <c r="GKZ147" s="274"/>
      <c r="GLA147" s="274"/>
      <c r="GLB147" s="274"/>
      <c r="GLC147" s="274"/>
      <c r="GLD147" s="274"/>
      <c r="GLE147" s="274"/>
      <c r="GLF147" s="274"/>
      <c r="GLG147" s="274"/>
      <c r="GLH147" s="274"/>
      <c r="GLI147" s="274"/>
      <c r="GLJ147" s="274"/>
      <c r="GLK147" s="274"/>
      <c r="GLL147" s="274"/>
      <c r="GLM147" s="274"/>
      <c r="GLN147" s="274"/>
      <c r="GLO147" s="274"/>
      <c r="GLP147" s="274"/>
      <c r="GLQ147" s="274"/>
      <c r="GLR147" s="274"/>
      <c r="GLS147" s="274"/>
      <c r="GLT147" s="274"/>
      <c r="GLU147" s="274"/>
      <c r="GLV147" s="274"/>
      <c r="GLW147" s="274"/>
      <c r="GLX147" s="274"/>
      <c r="GLY147" s="274"/>
      <c r="GLZ147" s="274"/>
      <c r="GMA147" s="274"/>
      <c r="GMB147" s="274"/>
      <c r="GMC147" s="274"/>
      <c r="GMD147" s="274"/>
      <c r="GME147" s="274"/>
      <c r="GMF147" s="274"/>
      <c r="GMG147" s="274"/>
      <c r="GMH147" s="274"/>
      <c r="GMI147" s="274"/>
      <c r="GMJ147" s="274"/>
      <c r="GMK147" s="274"/>
      <c r="GML147" s="274"/>
      <c r="GMM147" s="274"/>
      <c r="GMN147" s="274"/>
      <c r="GMO147" s="274"/>
      <c r="GMP147" s="274"/>
      <c r="GMQ147" s="274"/>
      <c r="GMR147" s="274"/>
      <c r="GMS147" s="274"/>
      <c r="GMT147" s="274"/>
      <c r="GMU147" s="274"/>
      <c r="GMV147" s="274"/>
      <c r="GMW147" s="274"/>
      <c r="GMX147" s="274"/>
      <c r="GMY147" s="274"/>
      <c r="GMZ147" s="274"/>
      <c r="GNA147" s="274"/>
      <c r="GNB147" s="274"/>
      <c r="GNC147" s="274"/>
      <c r="GND147" s="274"/>
      <c r="GNE147" s="274"/>
      <c r="GNF147" s="274"/>
      <c r="GNG147" s="274"/>
      <c r="GNH147" s="274"/>
      <c r="GNI147" s="274"/>
      <c r="GNJ147" s="274"/>
      <c r="GNK147" s="274"/>
      <c r="GNL147" s="274"/>
      <c r="GNM147" s="274"/>
      <c r="GNN147" s="274"/>
      <c r="GNO147" s="274"/>
      <c r="GNP147" s="274"/>
      <c r="GNQ147" s="274"/>
      <c r="GNR147" s="274"/>
      <c r="GNS147" s="274"/>
      <c r="GNT147" s="274"/>
      <c r="GNU147" s="274"/>
      <c r="GNV147" s="274"/>
      <c r="GNW147" s="274"/>
      <c r="GNX147" s="274"/>
      <c r="GNY147" s="274"/>
      <c r="GNZ147" s="274"/>
      <c r="GOA147" s="274"/>
      <c r="GOB147" s="274"/>
      <c r="GOC147" s="274"/>
      <c r="GOD147" s="274"/>
      <c r="GOE147" s="274"/>
      <c r="GOF147" s="274"/>
      <c r="GOG147" s="274"/>
      <c r="GOH147" s="274"/>
      <c r="GOI147" s="274"/>
      <c r="GOJ147" s="274"/>
      <c r="GOK147" s="274"/>
      <c r="GOL147" s="274"/>
      <c r="GOM147" s="274"/>
      <c r="GON147" s="274"/>
      <c r="GOO147" s="274"/>
      <c r="GOP147" s="274"/>
      <c r="GOQ147" s="274"/>
      <c r="GOR147" s="274"/>
      <c r="GOS147" s="274"/>
      <c r="GOT147" s="274"/>
      <c r="GOU147" s="274"/>
      <c r="GOV147" s="274"/>
      <c r="GOW147" s="274"/>
      <c r="GOX147" s="274"/>
      <c r="GOY147" s="274"/>
      <c r="GOZ147" s="274"/>
      <c r="GPA147" s="274"/>
      <c r="GPB147" s="274"/>
      <c r="GPC147" s="274"/>
      <c r="GPD147" s="274"/>
      <c r="GPE147" s="274"/>
      <c r="GPF147" s="274"/>
      <c r="GPG147" s="274"/>
      <c r="GPH147" s="274"/>
      <c r="GPI147" s="274"/>
      <c r="GPJ147" s="274"/>
      <c r="GPK147" s="274"/>
      <c r="GPL147" s="274"/>
      <c r="GPM147" s="274"/>
      <c r="GPN147" s="274"/>
      <c r="GPO147" s="274"/>
      <c r="GPP147" s="274"/>
      <c r="GPQ147" s="274"/>
      <c r="GPR147" s="274"/>
      <c r="GPS147" s="274"/>
      <c r="GPT147" s="274"/>
      <c r="GPU147" s="274"/>
      <c r="GPV147" s="274"/>
      <c r="GPW147" s="274"/>
      <c r="GPX147" s="274"/>
      <c r="GPY147" s="274"/>
      <c r="GPZ147" s="274"/>
      <c r="GQA147" s="274"/>
      <c r="GQB147" s="274"/>
      <c r="GQC147" s="274"/>
      <c r="GQD147" s="274"/>
      <c r="GQE147" s="274"/>
      <c r="GQF147" s="274"/>
      <c r="GQG147" s="274"/>
      <c r="GQH147" s="274"/>
      <c r="GQI147" s="274"/>
      <c r="GQJ147" s="274"/>
      <c r="GQK147" s="274"/>
      <c r="GQL147" s="274"/>
      <c r="GQM147" s="274"/>
      <c r="GQN147" s="274"/>
      <c r="GQO147" s="274"/>
      <c r="GQP147" s="274"/>
      <c r="GQQ147" s="274"/>
      <c r="GQR147" s="274"/>
      <c r="GQS147" s="274"/>
      <c r="GQT147" s="274"/>
      <c r="GQU147" s="274"/>
      <c r="GQV147" s="274"/>
      <c r="GQW147" s="274"/>
      <c r="GQX147" s="274"/>
      <c r="GQY147" s="274"/>
      <c r="GQZ147" s="274"/>
      <c r="GRA147" s="274"/>
      <c r="GRB147" s="274"/>
      <c r="GRC147" s="274"/>
      <c r="GRD147" s="274"/>
      <c r="GRE147" s="274"/>
      <c r="GRF147" s="274"/>
      <c r="GRG147" s="274"/>
      <c r="GRH147" s="274"/>
      <c r="GRI147" s="274"/>
      <c r="GRJ147" s="274"/>
      <c r="GRK147" s="274"/>
      <c r="GRL147" s="274"/>
      <c r="GRM147" s="274"/>
      <c r="GRN147" s="274"/>
      <c r="GRO147" s="274"/>
      <c r="GRP147" s="274"/>
      <c r="GRQ147" s="274"/>
      <c r="GRR147" s="274"/>
      <c r="GRS147" s="274"/>
      <c r="GRT147" s="274"/>
      <c r="GRU147" s="274"/>
      <c r="GRV147" s="274"/>
      <c r="GRW147" s="274"/>
      <c r="GRX147" s="274"/>
      <c r="GRY147" s="274"/>
      <c r="GRZ147" s="274"/>
      <c r="GSA147" s="274"/>
      <c r="GSB147" s="274"/>
      <c r="GSC147" s="274"/>
      <c r="GSD147" s="274"/>
      <c r="GSE147" s="274"/>
      <c r="GSF147" s="274"/>
      <c r="GSG147" s="274"/>
      <c r="GSH147" s="274"/>
      <c r="GSI147" s="274"/>
      <c r="GSJ147" s="274"/>
      <c r="GSK147" s="274"/>
      <c r="GSL147" s="274"/>
      <c r="GSM147" s="274"/>
      <c r="GSN147" s="274"/>
      <c r="GSO147" s="274"/>
      <c r="GSP147" s="274"/>
      <c r="GSQ147" s="274"/>
      <c r="GSR147" s="274"/>
      <c r="GSS147" s="274"/>
      <c r="GST147" s="274"/>
      <c r="GSU147" s="274"/>
      <c r="GSV147" s="274"/>
      <c r="GSW147" s="274"/>
      <c r="GSX147" s="274"/>
      <c r="GSY147" s="274"/>
      <c r="GSZ147" s="274"/>
      <c r="GTA147" s="274"/>
      <c r="GTB147" s="274"/>
      <c r="GTC147" s="274"/>
      <c r="GTD147" s="274"/>
      <c r="GTE147" s="274"/>
      <c r="GTF147" s="274"/>
      <c r="GTG147" s="274"/>
      <c r="GTH147" s="274"/>
      <c r="GTI147" s="274"/>
      <c r="GTJ147" s="274"/>
      <c r="GTK147" s="274"/>
      <c r="GTL147" s="274"/>
      <c r="GTM147" s="274"/>
      <c r="GTN147" s="274"/>
      <c r="GTO147" s="274"/>
      <c r="GTP147" s="274"/>
      <c r="GTQ147" s="274"/>
      <c r="GTR147" s="274"/>
      <c r="GTS147" s="274"/>
      <c r="GTT147" s="274"/>
      <c r="GTU147" s="274"/>
      <c r="GTV147" s="274"/>
      <c r="GTW147" s="274"/>
      <c r="GTX147" s="274"/>
      <c r="GTY147" s="274"/>
      <c r="GTZ147" s="274"/>
      <c r="GUA147" s="274"/>
      <c r="GUB147" s="274"/>
      <c r="GUC147" s="274"/>
      <c r="GUD147" s="274"/>
      <c r="GUE147" s="274"/>
      <c r="GUF147" s="274"/>
      <c r="GUG147" s="274"/>
      <c r="GUH147" s="274"/>
      <c r="GUI147" s="274"/>
      <c r="GUJ147" s="274"/>
      <c r="GUK147" s="274"/>
      <c r="GUL147" s="274"/>
      <c r="GUM147" s="274"/>
      <c r="GUN147" s="274"/>
      <c r="GUO147" s="274"/>
      <c r="GUP147" s="274"/>
      <c r="GUQ147" s="274"/>
      <c r="GUR147" s="274"/>
      <c r="GUS147" s="274"/>
      <c r="GUT147" s="274"/>
      <c r="GUU147" s="274"/>
      <c r="GUV147" s="274"/>
      <c r="GUW147" s="274"/>
      <c r="GUX147" s="274"/>
      <c r="GUY147" s="274"/>
      <c r="GUZ147" s="274"/>
      <c r="GVA147" s="274"/>
      <c r="GVB147" s="274"/>
      <c r="GVC147" s="274"/>
      <c r="GVD147" s="274"/>
      <c r="GVE147" s="274"/>
      <c r="GVF147" s="274"/>
      <c r="GVG147" s="274"/>
      <c r="GVH147" s="274"/>
      <c r="GVI147" s="274"/>
      <c r="GVJ147" s="274"/>
      <c r="GVK147" s="274"/>
      <c r="GVL147" s="274"/>
      <c r="GVM147" s="274"/>
      <c r="GVN147" s="274"/>
      <c r="GVO147" s="274"/>
      <c r="GVP147" s="274"/>
      <c r="GVQ147" s="274"/>
      <c r="GVR147" s="274"/>
      <c r="GVS147" s="274"/>
      <c r="GVT147" s="274"/>
      <c r="GVU147" s="274"/>
      <c r="GVV147" s="274"/>
      <c r="GVW147" s="274"/>
      <c r="GVX147" s="274"/>
      <c r="GVY147" s="274"/>
      <c r="GVZ147" s="274"/>
      <c r="GWA147" s="274"/>
      <c r="GWB147" s="274"/>
      <c r="GWC147" s="274"/>
      <c r="GWD147" s="274"/>
      <c r="GWE147" s="274"/>
      <c r="GWF147" s="274"/>
      <c r="GWG147" s="274"/>
      <c r="GWH147" s="274"/>
      <c r="GWI147" s="274"/>
      <c r="GWJ147" s="274"/>
      <c r="GWK147" s="274"/>
      <c r="GWL147" s="274"/>
      <c r="GWM147" s="274"/>
      <c r="GWN147" s="274"/>
      <c r="GWO147" s="274"/>
      <c r="GWP147" s="274"/>
      <c r="GWQ147" s="274"/>
      <c r="GWR147" s="274"/>
      <c r="GWS147" s="274"/>
      <c r="GWT147" s="274"/>
      <c r="GWU147" s="274"/>
      <c r="GWV147" s="274"/>
      <c r="GWW147" s="274"/>
      <c r="GWX147" s="274"/>
      <c r="GWY147" s="274"/>
      <c r="GWZ147" s="274"/>
      <c r="GXA147" s="274"/>
      <c r="GXB147" s="274"/>
      <c r="GXC147" s="274"/>
      <c r="GXD147" s="274"/>
      <c r="GXE147" s="274"/>
      <c r="GXF147" s="274"/>
      <c r="GXG147" s="274"/>
      <c r="GXH147" s="274"/>
      <c r="GXI147" s="274"/>
      <c r="GXJ147" s="274"/>
      <c r="GXK147" s="274"/>
      <c r="GXL147" s="274"/>
      <c r="GXM147" s="274"/>
      <c r="GXN147" s="274"/>
      <c r="GXO147" s="274"/>
      <c r="GXP147" s="274"/>
      <c r="GXQ147" s="274"/>
      <c r="GXR147" s="274"/>
      <c r="GXS147" s="274"/>
      <c r="GXT147" s="274"/>
      <c r="GXU147" s="274"/>
      <c r="GXV147" s="274"/>
      <c r="GXW147" s="274"/>
      <c r="GXX147" s="274"/>
      <c r="GXY147" s="274"/>
      <c r="GXZ147" s="274"/>
      <c r="GYA147" s="274"/>
      <c r="GYB147" s="274"/>
      <c r="GYC147" s="274"/>
      <c r="GYD147" s="274"/>
      <c r="GYE147" s="274"/>
      <c r="GYF147" s="274"/>
      <c r="GYG147" s="274"/>
      <c r="GYH147" s="274"/>
      <c r="GYI147" s="274"/>
      <c r="GYJ147" s="274"/>
      <c r="GYK147" s="274"/>
      <c r="GYL147" s="274"/>
      <c r="GYM147" s="274"/>
      <c r="GYN147" s="274"/>
      <c r="GYO147" s="274"/>
      <c r="GYP147" s="274"/>
      <c r="GYQ147" s="274"/>
      <c r="GYR147" s="274"/>
      <c r="GYS147" s="274"/>
      <c r="GYT147" s="274"/>
      <c r="GYU147" s="274"/>
      <c r="GYV147" s="274"/>
      <c r="GYW147" s="274"/>
      <c r="GYX147" s="274"/>
      <c r="GYY147" s="274"/>
      <c r="GYZ147" s="274"/>
      <c r="GZA147" s="274"/>
      <c r="GZB147" s="274"/>
      <c r="GZC147" s="274"/>
      <c r="GZD147" s="274"/>
      <c r="GZE147" s="274"/>
      <c r="GZF147" s="274"/>
      <c r="GZG147" s="274"/>
      <c r="GZH147" s="274"/>
      <c r="GZI147" s="274"/>
      <c r="GZJ147" s="274"/>
      <c r="GZK147" s="274"/>
      <c r="GZL147" s="274"/>
      <c r="GZM147" s="274"/>
      <c r="GZN147" s="274"/>
      <c r="GZO147" s="274"/>
      <c r="GZP147" s="274"/>
      <c r="GZQ147" s="274"/>
      <c r="GZR147" s="274"/>
      <c r="GZS147" s="274"/>
      <c r="GZT147" s="274"/>
      <c r="GZU147" s="274"/>
      <c r="GZV147" s="274"/>
      <c r="GZW147" s="274"/>
      <c r="GZX147" s="274"/>
      <c r="GZY147" s="274"/>
      <c r="GZZ147" s="274"/>
      <c r="HAA147" s="274"/>
      <c r="HAB147" s="274"/>
      <c r="HAC147" s="274"/>
      <c r="HAD147" s="274"/>
      <c r="HAE147" s="274"/>
      <c r="HAF147" s="274"/>
      <c r="HAG147" s="274"/>
      <c r="HAH147" s="274"/>
      <c r="HAI147" s="274"/>
      <c r="HAJ147" s="274"/>
      <c r="HAK147" s="274"/>
      <c r="HAL147" s="274"/>
      <c r="HAM147" s="274"/>
      <c r="HAN147" s="274"/>
      <c r="HAO147" s="274"/>
      <c r="HAP147" s="274"/>
      <c r="HAQ147" s="274"/>
      <c r="HAR147" s="274"/>
      <c r="HAS147" s="274"/>
      <c r="HAT147" s="274"/>
      <c r="HAU147" s="274"/>
      <c r="HAV147" s="274"/>
      <c r="HAW147" s="274"/>
      <c r="HAX147" s="274"/>
      <c r="HAY147" s="274"/>
      <c r="HAZ147" s="274"/>
      <c r="HBA147" s="274"/>
      <c r="HBB147" s="274"/>
      <c r="HBC147" s="274"/>
      <c r="HBD147" s="274"/>
      <c r="HBE147" s="274"/>
      <c r="HBF147" s="274"/>
      <c r="HBG147" s="274"/>
      <c r="HBH147" s="274"/>
      <c r="HBI147" s="274"/>
      <c r="HBJ147" s="274"/>
      <c r="HBK147" s="274"/>
      <c r="HBL147" s="274"/>
      <c r="HBM147" s="274"/>
      <c r="HBN147" s="274"/>
      <c r="HBO147" s="274"/>
      <c r="HBP147" s="274"/>
      <c r="HBQ147" s="274"/>
      <c r="HBR147" s="274"/>
      <c r="HBS147" s="274"/>
      <c r="HBT147" s="274"/>
      <c r="HBU147" s="274"/>
      <c r="HBV147" s="274"/>
      <c r="HBW147" s="274"/>
      <c r="HBX147" s="274"/>
      <c r="HBY147" s="274"/>
      <c r="HBZ147" s="274"/>
      <c r="HCA147" s="274"/>
      <c r="HCB147" s="274"/>
      <c r="HCC147" s="274"/>
      <c r="HCD147" s="274"/>
      <c r="HCE147" s="274"/>
      <c r="HCF147" s="274"/>
      <c r="HCG147" s="274"/>
      <c r="HCH147" s="274"/>
      <c r="HCI147" s="274"/>
      <c r="HCJ147" s="274"/>
      <c r="HCK147" s="274"/>
      <c r="HCL147" s="274"/>
      <c r="HCM147" s="274"/>
      <c r="HCN147" s="274"/>
      <c r="HCO147" s="274"/>
      <c r="HCP147" s="274"/>
      <c r="HCQ147" s="274"/>
      <c r="HCR147" s="274"/>
      <c r="HCS147" s="274"/>
      <c r="HCT147" s="274"/>
      <c r="HCU147" s="274"/>
      <c r="HCV147" s="274"/>
      <c r="HCW147" s="274"/>
      <c r="HCX147" s="274"/>
      <c r="HCY147" s="274"/>
      <c r="HCZ147" s="274"/>
      <c r="HDA147" s="274"/>
      <c r="HDB147" s="274"/>
      <c r="HDC147" s="274"/>
      <c r="HDD147" s="274"/>
      <c r="HDE147" s="274"/>
      <c r="HDF147" s="274"/>
      <c r="HDG147" s="274"/>
      <c r="HDH147" s="274"/>
      <c r="HDI147" s="274"/>
      <c r="HDJ147" s="274"/>
      <c r="HDK147" s="274"/>
      <c r="HDL147" s="274"/>
      <c r="HDM147" s="274"/>
      <c r="HDN147" s="274"/>
      <c r="HDO147" s="274"/>
      <c r="HDP147" s="274"/>
      <c r="HDQ147" s="274"/>
      <c r="HDR147" s="274"/>
      <c r="HDS147" s="274"/>
      <c r="HDT147" s="274"/>
      <c r="HDU147" s="274"/>
      <c r="HDV147" s="274"/>
      <c r="HDW147" s="274"/>
      <c r="HDX147" s="274"/>
      <c r="HDY147" s="274"/>
      <c r="HDZ147" s="274"/>
      <c r="HEA147" s="274"/>
      <c r="HEB147" s="274"/>
      <c r="HEC147" s="274"/>
      <c r="HED147" s="274"/>
      <c r="HEE147" s="274"/>
      <c r="HEF147" s="274"/>
      <c r="HEG147" s="274"/>
      <c r="HEH147" s="274"/>
      <c r="HEI147" s="274"/>
      <c r="HEJ147" s="274"/>
      <c r="HEK147" s="274"/>
      <c r="HEL147" s="274"/>
      <c r="HEM147" s="274"/>
      <c r="HEN147" s="274"/>
      <c r="HEO147" s="274"/>
      <c r="HEP147" s="274"/>
      <c r="HEQ147" s="274"/>
      <c r="HER147" s="274"/>
      <c r="HES147" s="274"/>
      <c r="HET147" s="274"/>
      <c r="HEU147" s="274"/>
      <c r="HEV147" s="274"/>
      <c r="HEW147" s="274"/>
      <c r="HEX147" s="274"/>
      <c r="HEY147" s="274"/>
      <c r="HEZ147" s="274"/>
      <c r="HFA147" s="274"/>
      <c r="HFB147" s="274"/>
      <c r="HFC147" s="274"/>
      <c r="HFD147" s="274"/>
      <c r="HFE147" s="274"/>
      <c r="HFF147" s="274"/>
      <c r="HFG147" s="274"/>
      <c r="HFH147" s="274"/>
      <c r="HFI147" s="274"/>
      <c r="HFJ147" s="274"/>
      <c r="HFK147" s="274"/>
      <c r="HFL147" s="274"/>
      <c r="HFM147" s="274"/>
      <c r="HFN147" s="274"/>
      <c r="HFO147" s="274"/>
      <c r="HFP147" s="274"/>
      <c r="HFQ147" s="274"/>
      <c r="HFR147" s="274"/>
      <c r="HFS147" s="274"/>
      <c r="HFT147" s="274"/>
      <c r="HFU147" s="274"/>
      <c r="HFV147" s="274"/>
      <c r="HFW147" s="274"/>
      <c r="HFX147" s="274"/>
      <c r="HFY147" s="274"/>
      <c r="HFZ147" s="274"/>
      <c r="HGA147" s="274"/>
      <c r="HGB147" s="274"/>
      <c r="HGC147" s="274"/>
      <c r="HGD147" s="274"/>
      <c r="HGE147" s="274"/>
      <c r="HGF147" s="274"/>
      <c r="HGG147" s="274"/>
      <c r="HGH147" s="274"/>
      <c r="HGI147" s="274"/>
      <c r="HGJ147" s="274"/>
      <c r="HGK147" s="274"/>
      <c r="HGL147" s="274"/>
      <c r="HGM147" s="274"/>
      <c r="HGN147" s="274"/>
      <c r="HGO147" s="274"/>
      <c r="HGP147" s="274"/>
      <c r="HGQ147" s="274"/>
      <c r="HGR147" s="274"/>
      <c r="HGS147" s="274"/>
      <c r="HGT147" s="274"/>
      <c r="HGU147" s="274"/>
      <c r="HGV147" s="274"/>
      <c r="HGW147" s="274"/>
      <c r="HGX147" s="274"/>
      <c r="HGY147" s="274"/>
      <c r="HGZ147" s="274"/>
      <c r="HHA147" s="274"/>
      <c r="HHB147" s="274"/>
      <c r="HHC147" s="274"/>
      <c r="HHD147" s="274"/>
      <c r="HHE147" s="274"/>
      <c r="HHF147" s="274"/>
      <c r="HHG147" s="274"/>
      <c r="HHH147" s="274"/>
      <c r="HHI147" s="274"/>
      <c r="HHJ147" s="274"/>
      <c r="HHK147" s="274"/>
      <c r="HHL147" s="274"/>
      <c r="HHM147" s="274"/>
      <c r="HHN147" s="274"/>
      <c r="HHO147" s="274"/>
      <c r="HHP147" s="274"/>
      <c r="HHQ147" s="274"/>
      <c r="HHR147" s="274"/>
      <c r="HHS147" s="274"/>
      <c r="HHT147" s="274"/>
      <c r="HHU147" s="274"/>
      <c r="HHV147" s="274"/>
      <c r="HHW147" s="274"/>
      <c r="HHX147" s="274"/>
      <c r="HHY147" s="274"/>
      <c r="HHZ147" s="274"/>
      <c r="HIA147" s="274"/>
      <c r="HIB147" s="274"/>
      <c r="HIC147" s="274"/>
      <c r="HID147" s="274"/>
      <c r="HIE147" s="274"/>
      <c r="HIF147" s="274"/>
      <c r="HIG147" s="274"/>
      <c r="HIH147" s="274"/>
      <c r="HII147" s="274"/>
      <c r="HIJ147" s="274"/>
      <c r="HIK147" s="274"/>
      <c r="HIL147" s="274"/>
      <c r="HIM147" s="274"/>
      <c r="HIN147" s="274"/>
      <c r="HIO147" s="274"/>
      <c r="HIP147" s="274"/>
      <c r="HIQ147" s="274"/>
      <c r="HIR147" s="274"/>
      <c r="HIS147" s="274"/>
      <c r="HIT147" s="274"/>
      <c r="HIU147" s="274"/>
      <c r="HIV147" s="274"/>
      <c r="HIW147" s="274"/>
      <c r="HIX147" s="274"/>
      <c r="HIY147" s="274"/>
      <c r="HIZ147" s="274"/>
      <c r="HJA147" s="274"/>
      <c r="HJB147" s="274"/>
      <c r="HJC147" s="274"/>
      <c r="HJD147" s="274"/>
      <c r="HJE147" s="274"/>
      <c r="HJF147" s="274"/>
      <c r="HJG147" s="274"/>
      <c r="HJH147" s="274"/>
      <c r="HJI147" s="274"/>
      <c r="HJJ147" s="274"/>
      <c r="HJK147" s="274"/>
      <c r="HJL147" s="274"/>
      <c r="HJM147" s="274"/>
      <c r="HJN147" s="274"/>
      <c r="HJO147" s="274"/>
      <c r="HJP147" s="274"/>
      <c r="HJQ147" s="274"/>
      <c r="HJR147" s="274"/>
      <c r="HJS147" s="274"/>
      <c r="HJT147" s="274"/>
      <c r="HJU147" s="274"/>
      <c r="HJV147" s="274"/>
      <c r="HJW147" s="274"/>
      <c r="HJX147" s="274"/>
      <c r="HJY147" s="274"/>
      <c r="HJZ147" s="274"/>
      <c r="HKA147" s="274"/>
      <c r="HKB147" s="274"/>
      <c r="HKC147" s="274"/>
      <c r="HKD147" s="274"/>
      <c r="HKE147" s="274"/>
      <c r="HKF147" s="274"/>
      <c r="HKG147" s="274"/>
      <c r="HKH147" s="274"/>
      <c r="HKI147" s="274"/>
      <c r="HKJ147" s="274"/>
      <c r="HKK147" s="274"/>
      <c r="HKL147" s="274"/>
      <c r="HKM147" s="274"/>
      <c r="HKN147" s="274"/>
      <c r="HKO147" s="274"/>
      <c r="HKP147" s="274"/>
      <c r="HKQ147" s="274"/>
      <c r="HKR147" s="274"/>
      <c r="HKS147" s="274"/>
      <c r="HKT147" s="274"/>
      <c r="HKU147" s="274"/>
      <c r="HKV147" s="274"/>
      <c r="HKW147" s="274"/>
      <c r="HKX147" s="274"/>
      <c r="HKY147" s="274"/>
      <c r="HKZ147" s="274"/>
      <c r="HLA147" s="274"/>
      <c r="HLB147" s="274"/>
      <c r="HLC147" s="274"/>
      <c r="HLD147" s="274"/>
      <c r="HLE147" s="274"/>
      <c r="HLF147" s="274"/>
      <c r="HLG147" s="274"/>
      <c r="HLH147" s="274"/>
      <c r="HLI147" s="274"/>
      <c r="HLJ147" s="274"/>
      <c r="HLK147" s="274"/>
      <c r="HLL147" s="274"/>
      <c r="HLM147" s="274"/>
      <c r="HLN147" s="274"/>
      <c r="HLO147" s="274"/>
      <c r="HLP147" s="274"/>
      <c r="HLQ147" s="274"/>
      <c r="HLR147" s="274"/>
      <c r="HLS147" s="274"/>
      <c r="HLT147" s="274"/>
      <c r="HLU147" s="274"/>
      <c r="HLV147" s="274"/>
      <c r="HLW147" s="274"/>
      <c r="HLX147" s="274"/>
      <c r="HLY147" s="274"/>
      <c r="HLZ147" s="274"/>
      <c r="HMA147" s="274"/>
      <c r="HMB147" s="274"/>
      <c r="HMC147" s="274"/>
      <c r="HMD147" s="274"/>
      <c r="HME147" s="274"/>
      <c r="HMF147" s="274"/>
      <c r="HMG147" s="274"/>
      <c r="HMH147" s="274"/>
      <c r="HMI147" s="274"/>
      <c r="HMJ147" s="274"/>
      <c r="HMK147" s="274"/>
      <c r="HML147" s="274"/>
      <c r="HMM147" s="274"/>
      <c r="HMN147" s="274"/>
      <c r="HMO147" s="274"/>
      <c r="HMP147" s="274"/>
      <c r="HMQ147" s="274"/>
      <c r="HMR147" s="274"/>
      <c r="HMS147" s="274"/>
      <c r="HMT147" s="274"/>
      <c r="HMU147" s="274"/>
      <c r="HMV147" s="274"/>
      <c r="HMW147" s="274"/>
      <c r="HMX147" s="274"/>
      <c r="HMY147" s="274"/>
      <c r="HMZ147" s="274"/>
      <c r="HNA147" s="274"/>
      <c r="HNB147" s="274"/>
      <c r="HNC147" s="274"/>
      <c r="HND147" s="274"/>
      <c r="HNE147" s="274"/>
      <c r="HNF147" s="274"/>
      <c r="HNG147" s="274"/>
      <c r="HNH147" s="274"/>
      <c r="HNI147" s="274"/>
      <c r="HNJ147" s="274"/>
      <c r="HNK147" s="274"/>
      <c r="HNL147" s="274"/>
      <c r="HNM147" s="274"/>
      <c r="HNN147" s="274"/>
      <c r="HNO147" s="274"/>
      <c r="HNP147" s="274"/>
      <c r="HNQ147" s="274"/>
      <c r="HNR147" s="274"/>
      <c r="HNS147" s="274"/>
      <c r="HNT147" s="274"/>
      <c r="HNU147" s="274"/>
      <c r="HNV147" s="274"/>
      <c r="HNW147" s="274"/>
      <c r="HNX147" s="274"/>
      <c r="HNY147" s="274"/>
      <c r="HNZ147" s="274"/>
      <c r="HOA147" s="274"/>
      <c r="HOB147" s="274"/>
      <c r="HOC147" s="274"/>
      <c r="HOD147" s="274"/>
      <c r="HOE147" s="274"/>
      <c r="HOF147" s="274"/>
      <c r="HOG147" s="274"/>
      <c r="HOH147" s="274"/>
      <c r="HOI147" s="274"/>
      <c r="HOJ147" s="274"/>
      <c r="HOK147" s="274"/>
      <c r="HOL147" s="274"/>
      <c r="HOM147" s="274"/>
      <c r="HON147" s="274"/>
      <c r="HOO147" s="274"/>
      <c r="HOP147" s="274"/>
      <c r="HOQ147" s="274"/>
      <c r="HOR147" s="274"/>
      <c r="HOS147" s="274"/>
      <c r="HOT147" s="274"/>
      <c r="HOU147" s="274"/>
      <c r="HOV147" s="274"/>
      <c r="HOW147" s="274"/>
      <c r="HOX147" s="274"/>
      <c r="HOY147" s="274"/>
      <c r="HOZ147" s="274"/>
      <c r="HPA147" s="274"/>
      <c r="HPB147" s="274"/>
      <c r="HPC147" s="274"/>
      <c r="HPD147" s="274"/>
      <c r="HPE147" s="274"/>
      <c r="HPF147" s="274"/>
      <c r="HPG147" s="274"/>
      <c r="HPH147" s="274"/>
      <c r="HPI147" s="274"/>
      <c r="HPJ147" s="274"/>
      <c r="HPK147" s="274"/>
      <c r="HPL147" s="274"/>
      <c r="HPM147" s="274"/>
      <c r="HPN147" s="274"/>
      <c r="HPO147" s="274"/>
      <c r="HPP147" s="274"/>
      <c r="HPQ147" s="274"/>
      <c r="HPR147" s="274"/>
      <c r="HPS147" s="274"/>
      <c r="HPT147" s="274"/>
      <c r="HPU147" s="274"/>
      <c r="HPV147" s="274"/>
      <c r="HPW147" s="274"/>
      <c r="HPX147" s="274"/>
      <c r="HPY147" s="274"/>
      <c r="HPZ147" s="274"/>
      <c r="HQA147" s="274"/>
      <c r="HQB147" s="274"/>
      <c r="HQC147" s="274"/>
      <c r="HQD147" s="274"/>
      <c r="HQE147" s="274"/>
      <c r="HQF147" s="274"/>
      <c r="HQG147" s="274"/>
      <c r="HQH147" s="274"/>
      <c r="HQI147" s="274"/>
      <c r="HQJ147" s="274"/>
      <c r="HQK147" s="274"/>
      <c r="HQL147" s="274"/>
      <c r="HQM147" s="274"/>
      <c r="HQN147" s="274"/>
      <c r="HQO147" s="274"/>
      <c r="HQP147" s="274"/>
      <c r="HQQ147" s="274"/>
      <c r="HQR147" s="274"/>
      <c r="HQS147" s="274"/>
      <c r="HQT147" s="274"/>
      <c r="HQU147" s="274"/>
      <c r="HQV147" s="274"/>
      <c r="HQW147" s="274"/>
      <c r="HQX147" s="274"/>
      <c r="HQY147" s="274"/>
      <c r="HQZ147" s="274"/>
      <c r="HRA147" s="274"/>
      <c r="HRB147" s="274"/>
      <c r="HRC147" s="274"/>
      <c r="HRD147" s="274"/>
      <c r="HRE147" s="274"/>
      <c r="HRF147" s="274"/>
      <c r="HRG147" s="274"/>
      <c r="HRH147" s="274"/>
      <c r="HRI147" s="274"/>
      <c r="HRJ147" s="274"/>
      <c r="HRK147" s="274"/>
      <c r="HRL147" s="274"/>
      <c r="HRM147" s="274"/>
      <c r="HRN147" s="274"/>
      <c r="HRO147" s="274"/>
      <c r="HRP147" s="274"/>
      <c r="HRQ147" s="274"/>
      <c r="HRR147" s="274"/>
      <c r="HRS147" s="274"/>
      <c r="HRT147" s="274"/>
      <c r="HRU147" s="274"/>
      <c r="HRV147" s="274"/>
      <c r="HRW147" s="274"/>
      <c r="HRX147" s="274"/>
      <c r="HRY147" s="274"/>
      <c r="HRZ147" s="274"/>
      <c r="HSA147" s="274"/>
      <c r="HSB147" s="274"/>
      <c r="HSC147" s="274"/>
      <c r="HSD147" s="274"/>
      <c r="HSE147" s="274"/>
      <c r="HSF147" s="274"/>
      <c r="HSG147" s="274"/>
      <c r="HSH147" s="274"/>
      <c r="HSI147" s="274"/>
      <c r="HSJ147" s="274"/>
      <c r="HSK147" s="274"/>
      <c r="HSL147" s="274"/>
      <c r="HSM147" s="274"/>
      <c r="HSN147" s="274"/>
      <c r="HSO147" s="274"/>
      <c r="HSP147" s="274"/>
      <c r="HSQ147" s="274"/>
      <c r="HSR147" s="274"/>
      <c r="HSS147" s="274"/>
      <c r="HST147" s="274"/>
      <c r="HSU147" s="274"/>
      <c r="HSV147" s="274"/>
      <c r="HSW147" s="274"/>
      <c r="HSX147" s="274"/>
      <c r="HSY147" s="274"/>
      <c r="HSZ147" s="274"/>
      <c r="HTA147" s="274"/>
      <c r="HTB147" s="274"/>
      <c r="HTC147" s="274"/>
      <c r="HTD147" s="274"/>
      <c r="HTE147" s="274"/>
      <c r="HTF147" s="274"/>
      <c r="HTG147" s="274"/>
      <c r="HTH147" s="274"/>
      <c r="HTI147" s="274"/>
      <c r="HTJ147" s="274"/>
      <c r="HTK147" s="274"/>
      <c r="HTL147" s="274"/>
      <c r="HTM147" s="274"/>
      <c r="HTN147" s="274"/>
      <c r="HTO147" s="274"/>
      <c r="HTP147" s="274"/>
      <c r="HTQ147" s="274"/>
      <c r="HTR147" s="274"/>
      <c r="HTS147" s="274"/>
      <c r="HTT147" s="274"/>
      <c r="HTU147" s="274"/>
      <c r="HTV147" s="274"/>
      <c r="HTW147" s="274"/>
      <c r="HTX147" s="274"/>
      <c r="HTY147" s="274"/>
      <c r="HTZ147" s="274"/>
      <c r="HUA147" s="274"/>
      <c r="HUB147" s="274"/>
      <c r="HUC147" s="274"/>
      <c r="HUD147" s="274"/>
      <c r="HUE147" s="274"/>
      <c r="HUF147" s="274"/>
      <c r="HUG147" s="274"/>
      <c r="HUH147" s="274"/>
      <c r="HUI147" s="274"/>
      <c r="HUJ147" s="274"/>
      <c r="HUK147" s="274"/>
      <c r="HUL147" s="274"/>
      <c r="HUM147" s="274"/>
      <c r="HUN147" s="274"/>
      <c r="HUO147" s="274"/>
      <c r="HUP147" s="274"/>
      <c r="HUQ147" s="274"/>
      <c r="HUR147" s="274"/>
      <c r="HUS147" s="274"/>
      <c r="HUT147" s="274"/>
      <c r="HUU147" s="274"/>
      <c r="HUV147" s="274"/>
      <c r="HUW147" s="274"/>
      <c r="HUX147" s="274"/>
      <c r="HUY147" s="274"/>
      <c r="HUZ147" s="274"/>
      <c r="HVA147" s="274"/>
      <c r="HVB147" s="274"/>
      <c r="HVC147" s="274"/>
      <c r="HVD147" s="274"/>
      <c r="HVE147" s="274"/>
      <c r="HVF147" s="274"/>
      <c r="HVG147" s="274"/>
      <c r="HVH147" s="274"/>
      <c r="HVI147" s="274"/>
      <c r="HVJ147" s="274"/>
      <c r="HVK147" s="274"/>
      <c r="HVL147" s="274"/>
      <c r="HVM147" s="274"/>
      <c r="HVN147" s="274"/>
      <c r="HVO147" s="274"/>
      <c r="HVP147" s="274"/>
      <c r="HVQ147" s="274"/>
      <c r="HVR147" s="274"/>
      <c r="HVS147" s="274"/>
      <c r="HVT147" s="274"/>
      <c r="HVU147" s="274"/>
      <c r="HVV147" s="274"/>
      <c r="HVW147" s="274"/>
      <c r="HVX147" s="274"/>
      <c r="HVY147" s="274"/>
      <c r="HVZ147" s="274"/>
      <c r="HWA147" s="274"/>
      <c r="HWB147" s="274"/>
      <c r="HWC147" s="274"/>
      <c r="HWD147" s="274"/>
      <c r="HWE147" s="274"/>
      <c r="HWF147" s="274"/>
      <c r="HWG147" s="274"/>
      <c r="HWH147" s="274"/>
      <c r="HWI147" s="274"/>
      <c r="HWJ147" s="274"/>
      <c r="HWK147" s="274"/>
      <c r="HWL147" s="274"/>
      <c r="HWM147" s="274"/>
      <c r="HWN147" s="274"/>
      <c r="HWO147" s="274"/>
      <c r="HWP147" s="274"/>
      <c r="HWQ147" s="274"/>
      <c r="HWR147" s="274"/>
      <c r="HWS147" s="274"/>
      <c r="HWT147" s="274"/>
      <c r="HWU147" s="274"/>
      <c r="HWV147" s="274"/>
      <c r="HWW147" s="274"/>
      <c r="HWX147" s="274"/>
      <c r="HWY147" s="274"/>
      <c r="HWZ147" s="274"/>
      <c r="HXA147" s="274"/>
      <c r="HXB147" s="274"/>
      <c r="HXC147" s="274"/>
      <c r="HXD147" s="274"/>
      <c r="HXE147" s="274"/>
      <c r="HXF147" s="274"/>
      <c r="HXG147" s="274"/>
      <c r="HXH147" s="274"/>
      <c r="HXI147" s="274"/>
      <c r="HXJ147" s="274"/>
      <c r="HXK147" s="274"/>
      <c r="HXL147" s="274"/>
      <c r="HXM147" s="274"/>
      <c r="HXN147" s="274"/>
      <c r="HXO147" s="274"/>
      <c r="HXP147" s="274"/>
      <c r="HXQ147" s="274"/>
      <c r="HXR147" s="274"/>
      <c r="HXS147" s="274"/>
      <c r="HXT147" s="274"/>
      <c r="HXU147" s="274"/>
      <c r="HXV147" s="274"/>
      <c r="HXW147" s="274"/>
      <c r="HXX147" s="274"/>
      <c r="HXY147" s="274"/>
      <c r="HXZ147" s="274"/>
      <c r="HYA147" s="274"/>
      <c r="HYB147" s="274"/>
      <c r="HYC147" s="274"/>
      <c r="HYD147" s="274"/>
      <c r="HYE147" s="274"/>
      <c r="HYF147" s="274"/>
      <c r="HYG147" s="274"/>
      <c r="HYH147" s="274"/>
      <c r="HYI147" s="274"/>
      <c r="HYJ147" s="274"/>
      <c r="HYK147" s="274"/>
      <c r="HYL147" s="274"/>
      <c r="HYM147" s="274"/>
      <c r="HYN147" s="274"/>
      <c r="HYO147" s="274"/>
      <c r="HYP147" s="274"/>
      <c r="HYQ147" s="274"/>
      <c r="HYR147" s="274"/>
      <c r="HYS147" s="274"/>
      <c r="HYT147" s="274"/>
      <c r="HYU147" s="274"/>
      <c r="HYV147" s="274"/>
      <c r="HYW147" s="274"/>
      <c r="HYX147" s="274"/>
      <c r="HYY147" s="274"/>
      <c r="HYZ147" s="274"/>
      <c r="HZA147" s="274"/>
      <c r="HZB147" s="274"/>
      <c r="HZC147" s="274"/>
      <c r="HZD147" s="274"/>
      <c r="HZE147" s="274"/>
      <c r="HZF147" s="274"/>
      <c r="HZG147" s="274"/>
      <c r="HZH147" s="274"/>
      <c r="HZI147" s="274"/>
      <c r="HZJ147" s="274"/>
      <c r="HZK147" s="274"/>
      <c r="HZL147" s="274"/>
      <c r="HZM147" s="274"/>
      <c r="HZN147" s="274"/>
      <c r="HZO147" s="274"/>
      <c r="HZP147" s="274"/>
      <c r="HZQ147" s="274"/>
      <c r="HZR147" s="274"/>
      <c r="HZS147" s="274"/>
      <c r="HZT147" s="274"/>
      <c r="HZU147" s="274"/>
      <c r="HZV147" s="274"/>
      <c r="HZW147" s="274"/>
      <c r="HZX147" s="274"/>
      <c r="HZY147" s="274"/>
      <c r="HZZ147" s="274"/>
      <c r="IAA147" s="274"/>
      <c r="IAB147" s="274"/>
      <c r="IAC147" s="274"/>
      <c r="IAD147" s="274"/>
      <c r="IAE147" s="274"/>
      <c r="IAF147" s="274"/>
      <c r="IAG147" s="274"/>
      <c r="IAH147" s="274"/>
      <c r="IAI147" s="274"/>
      <c r="IAJ147" s="274"/>
      <c r="IAK147" s="274"/>
      <c r="IAL147" s="274"/>
      <c r="IAM147" s="274"/>
      <c r="IAN147" s="274"/>
      <c r="IAO147" s="274"/>
      <c r="IAP147" s="274"/>
      <c r="IAQ147" s="274"/>
      <c r="IAR147" s="274"/>
      <c r="IAS147" s="274"/>
      <c r="IAT147" s="274"/>
      <c r="IAU147" s="274"/>
      <c r="IAV147" s="274"/>
      <c r="IAW147" s="274"/>
      <c r="IAX147" s="274"/>
      <c r="IAY147" s="274"/>
      <c r="IAZ147" s="274"/>
      <c r="IBA147" s="274"/>
      <c r="IBB147" s="274"/>
      <c r="IBC147" s="274"/>
      <c r="IBD147" s="274"/>
      <c r="IBE147" s="274"/>
      <c r="IBF147" s="274"/>
      <c r="IBG147" s="274"/>
      <c r="IBH147" s="274"/>
      <c r="IBI147" s="274"/>
      <c r="IBJ147" s="274"/>
      <c r="IBK147" s="274"/>
      <c r="IBL147" s="274"/>
      <c r="IBM147" s="274"/>
      <c r="IBN147" s="274"/>
      <c r="IBO147" s="274"/>
      <c r="IBP147" s="274"/>
      <c r="IBQ147" s="274"/>
      <c r="IBR147" s="274"/>
      <c r="IBS147" s="274"/>
      <c r="IBT147" s="274"/>
      <c r="IBU147" s="274"/>
      <c r="IBV147" s="274"/>
      <c r="IBW147" s="274"/>
      <c r="IBX147" s="274"/>
      <c r="IBY147" s="274"/>
      <c r="IBZ147" s="274"/>
      <c r="ICA147" s="274"/>
      <c r="ICB147" s="274"/>
      <c r="ICC147" s="274"/>
      <c r="ICD147" s="274"/>
      <c r="ICE147" s="274"/>
      <c r="ICF147" s="274"/>
      <c r="ICG147" s="274"/>
      <c r="ICH147" s="274"/>
      <c r="ICI147" s="274"/>
      <c r="ICJ147" s="274"/>
      <c r="ICK147" s="274"/>
      <c r="ICL147" s="274"/>
      <c r="ICM147" s="274"/>
      <c r="ICN147" s="274"/>
      <c r="ICO147" s="274"/>
      <c r="ICP147" s="274"/>
      <c r="ICQ147" s="274"/>
      <c r="ICR147" s="274"/>
      <c r="ICS147" s="274"/>
      <c r="ICT147" s="274"/>
      <c r="ICU147" s="274"/>
      <c r="ICV147" s="274"/>
      <c r="ICW147" s="274"/>
      <c r="ICX147" s="274"/>
      <c r="ICY147" s="274"/>
      <c r="ICZ147" s="274"/>
      <c r="IDA147" s="274"/>
      <c r="IDB147" s="274"/>
      <c r="IDC147" s="274"/>
      <c r="IDD147" s="274"/>
      <c r="IDE147" s="274"/>
      <c r="IDF147" s="274"/>
      <c r="IDG147" s="274"/>
      <c r="IDH147" s="274"/>
      <c r="IDI147" s="274"/>
      <c r="IDJ147" s="274"/>
      <c r="IDK147" s="274"/>
      <c r="IDL147" s="274"/>
      <c r="IDM147" s="274"/>
      <c r="IDN147" s="274"/>
      <c r="IDO147" s="274"/>
      <c r="IDP147" s="274"/>
      <c r="IDQ147" s="274"/>
      <c r="IDR147" s="274"/>
      <c r="IDS147" s="274"/>
      <c r="IDT147" s="274"/>
      <c r="IDU147" s="274"/>
      <c r="IDV147" s="274"/>
      <c r="IDW147" s="274"/>
      <c r="IDX147" s="274"/>
      <c r="IDY147" s="274"/>
      <c r="IDZ147" s="274"/>
      <c r="IEA147" s="274"/>
      <c r="IEB147" s="274"/>
      <c r="IEC147" s="274"/>
      <c r="IED147" s="274"/>
      <c r="IEE147" s="274"/>
      <c r="IEF147" s="274"/>
      <c r="IEG147" s="274"/>
      <c r="IEH147" s="274"/>
      <c r="IEI147" s="274"/>
      <c r="IEJ147" s="274"/>
      <c r="IEK147" s="274"/>
      <c r="IEL147" s="274"/>
      <c r="IEM147" s="274"/>
      <c r="IEN147" s="274"/>
      <c r="IEO147" s="274"/>
      <c r="IEP147" s="274"/>
      <c r="IEQ147" s="274"/>
      <c r="IER147" s="274"/>
      <c r="IES147" s="274"/>
      <c r="IET147" s="274"/>
      <c r="IEU147" s="274"/>
      <c r="IEV147" s="274"/>
      <c r="IEW147" s="274"/>
      <c r="IEX147" s="274"/>
      <c r="IEY147" s="274"/>
      <c r="IEZ147" s="274"/>
      <c r="IFA147" s="274"/>
      <c r="IFB147" s="274"/>
      <c r="IFC147" s="274"/>
      <c r="IFD147" s="274"/>
      <c r="IFE147" s="274"/>
      <c r="IFF147" s="274"/>
      <c r="IFG147" s="274"/>
      <c r="IFH147" s="274"/>
      <c r="IFI147" s="274"/>
      <c r="IFJ147" s="274"/>
      <c r="IFK147" s="274"/>
      <c r="IFL147" s="274"/>
      <c r="IFM147" s="274"/>
      <c r="IFN147" s="274"/>
      <c r="IFO147" s="274"/>
      <c r="IFP147" s="274"/>
      <c r="IFQ147" s="274"/>
      <c r="IFR147" s="274"/>
      <c r="IFS147" s="274"/>
      <c r="IFT147" s="274"/>
      <c r="IFU147" s="274"/>
      <c r="IFV147" s="274"/>
      <c r="IFW147" s="274"/>
      <c r="IFX147" s="274"/>
      <c r="IFY147" s="274"/>
      <c r="IFZ147" s="274"/>
      <c r="IGA147" s="274"/>
      <c r="IGB147" s="274"/>
      <c r="IGC147" s="274"/>
      <c r="IGD147" s="274"/>
      <c r="IGE147" s="274"/>
      <c r="IGF147" s="274"/>
      <c r="IGG147" s="274"/>
      <c r="IGH147" s="274"/>
      <c r="IGI147" s="274"/>
      <c r="IGJ147" s="274"/>
      <c r="IGK147" s="274"/>
      <c r="IGL147" s="274"/>
      <c r="IGM147" s="274"/>
      <c r="IGN147" s="274"/>
      <c r="IGO147" s="274"/>
      <c r="IGP147" s="274"/>
      <c r="IGQ147" s="274"/>
      <c r="IGR147" s="274"/>
      <c r="IGS147" s="274"/>
      <c r="IGT147" s="274"/>
      <c r="IGU147" s="274"/>
      <c r="IGV147" s="274"/>
      <c r="IGW147" s="274"/>
      <c r="IGX147" s="274"/>
      <c r="IGY147" s="274"/>
      <c r="IGZ147" s="274"/>
      <c r="IHA147" s="274"/>
      <c r="IHB147" s="274"/>
      <c r="IHC147" s="274"/>
      <c r="IHD147" s="274"/>
      <c r="IHE147" s="274"/>
      <c r="IHF147" s="274"/>
      <c r="IHG147" s="274"/>
      <c r="IHH147" s="274"/>
      <c r="IHI147" s="274"/>
      <c r="IHJ147" s="274"/>
      <c r="IHK147" s="274"/>
      <c r="IHL147" s="274"/>
      <c r="IHM147" s="274"/>
      <c r="IHN147" s="274"/>
      <c r="IHO147" s="274"/>
      <c r="IHP147" s="274"/>
      <c r="IHQ147" s="274"/>
      <c r="IHR147" s="274"/>
      <c r="IHS147" s="274"/>
      <c r="IHT147" s="274"/>
      <c r="IHU147" s="274"/>
      <c r="IHV147" s="274"/>
      <c r="IHW147" s="274"/>
      <c r="IHX147" s="274"/>
      <c r="IHY147" s="274"/>
      <c r="IHZ147" s="274"/>
      <c r="IIA147" s="274"/>
      <c r="IIB147" s="274"/>
      <c r="IIC147" s="274"/>
      <c r="IID147" s="274"/>
      <c r="IIE147" s="274"/>
      <c r="IIF147" s="274"/>
      <c r="IIG147" s="274"/>
      <c r="IIH147" s="274"/>
      <c r="III147" s="274"/>
      <c r="IIJ147" s="274"/>
      <c r="IIK147" s="274"/>
      <c r="IIL147" s="274"/>
      <c r="IIM147" s="274"/>
      <c r="IIN147" s="274"/>
      <c r="IIO147" s="274"/>
      <c r="IIP147" s="274"/>
      <c r="IIQ147" s="274"/>
      <c r="IIR147" s="274"/>
      <c r="IIS147" s="274"/>
      <c r="IIT147" s="274"/>
      <c r="IIU147" s="274"/>
      <c r="IIV147" s="274"/>
      <c r="IIW147" s="274"/>
      <c r="IIX147" s="274"/>
      <c r="IIY147" s="274"/>
      <c r="IIZ147" s="274"/>
      <c r="IJA147" s="274"/>
      <c r="IJB147" s="274"/>
      <c r="IJC147" s="274"/>
      <c r="IJD147" s="274"/>
      <c r="IJE147" s="274"/>
      <c r="IJF147" s="274"/>
      <c r="IJG147" s="274"/>
      <c r="IJH147" s="274"/>
      <c r="IJI147" s="274"/>
      <c r="IJJ147" s="274"/>
      <c r="IJK147" s="274"/>
      <c r="IJL147" s="274"/>
      <c r="IJM147" s="274"/>
      <c r="IJN147" s="274"/>
      <c r="IJO147" s="274"/>
      <c r="IJP147" s="274"/>
      <c r="IJQ147" s="274"/>
      <c r="IJR147" s="274"/>
      <c r="IJS147" s="274"/>
      <c r="IJT147" s="274"/>
      <c r="IJU147" s="274"/>
      <c r="IJV147" s="274"/>
      <c r="IJW147" s="274"/>
      <c r="IJX147" s="274"/>
      <c r="IJY147" s="274"/>
      <c r="IJZ147" s="274"/>
      <c r="IKA147" s="274"/>
      <c r="IKB147" s="274"/>
      <c r="IKC147" s="274"/>
      <c r="IKD147" s="274"/>
      <c r="IKE147" s="274"/>
      <c r="IKF147" s="274"/>
      <c r="IKG147" s="274"/>
      <c r="IKH147" s="274"/>
      <c r="IKI147" s="274"/>
      <c r="IKJ147" s="274"/>
      <c r="IKK147" s="274"/>
      <c r="IKL147" s="274"/>
      <c r="IKM147" s="274"/>
      <c r="IKN147" s="274"/>
      <c r="IKO147" s="274"/>
      <c r="IKP147" s="274"/>
      <c r="IKQ147" s="274"/>
      <c r="IKR147" s="274"/>
      <c r="IKS147" s="274"/>
      <c r="IKT147" s="274"/>
      <c r="IKU147" s="274"/>
      <c r="IKV147" s="274"/>
      <c r="IKW147" s="274"/>
      <c r="IKX147" s="274"/>
      <c r="IKY147" s="274"/>
      <c r="IKZ147" s="274"/>
      <c r="ILA147" s="274"/>
      <c r="ILB147" s="274"/>
      <c r="ILC147" s="274"/>
      <c r="ILD147" s="274"/>
      <c r="ILE147" s="274"/>
      <c r="ILF147" s="274"/>
      <c r="ILG147" s="274"/>
      <c r="ILH147" s="274"/>
      <c r="ILI147" s="274"/>
      <c r="ILJ147" s="274"/>
      <c r="ILK147" s="274"/>
      <c r="ILL147" s="274"/>
      <c r="ILM147" s="274"/>
      <c r="ILN147" s="274"/>
      <c r="ILO147" s="274"/>
      <c r="ILP147" s="274"/>
      <c r="ILQ147" s="274"/>
      <c r="ILR147" s="274"/>
      <c r="ILS147" s="274"/>
      <c r="ILT147" s="274"/>
      <c r="ILU147" s="274"/>
      <c r="ILV147" s="274"/>
      <c r="ILW147" s="274"/>
      <c r="ILX147" s="274"/>
      <c r="ILY147" s="274"/>
      <c r="ILZ147" s="274"/>
      <c r="IMA147" s="274"/>
      <c r="IMB147" s="274"/>
      <c r="IMC147" s="274"/>
      <c r="IMD147" s="274"/>
      <c r="IME147" s="274"/>
      <c r="IMF147" s="274"/>
      <c r="IMG147" s="274"/>
      <c r="IMH147" s="274"/>
      <c r="IMI147" s="274"/>
      <c r="IMJ147" s="274"/>
      <c r="IMK147" s="274"/>
      <c r="IML147" s="274"/>
      <c r="IMM147" s="274"/>
      <c r="IMN147" s="274"/>
      <c r="IMO147" s="274"/>
      <c r="IMP147" s="274"/>
      <c r="IMQ147" s="274"/>
      <c r="IMR147" s="274"/>
      <c r="IMS147" s="274"/>
      <c r="IMT147" s="274"/>
      <c r="IMU147" s="274"/>
      <c r="IMV147" s="274"/>
      <c r="IMW147" s="274"/>
      <c r="IMX147" s="274"/>
      <c r="IMY147" s="274"/>
      <c r="IMZ147" s="274"/>
      <c r="INA147" s="274"/>
      <c r="INB147" s="274"/>
      <c r="INC147" s="274"/>
      <c r="IND147" s="274"/>
      <c r="INE147" s="274"/>
      <c r="INF147" s="274"/>
      <c r="ING147" s="274"/>
      <c r="INH147" s="274"/>
      <c r="INI147" s="274"/>
      <c r="INJ147" s="274"/>
      <c r="INK147" s="274"/>
      <c r="INL147" s="274"/>
      <c r="INM147" s="274"/>
      <c r="INN147" s="274"/>
      <c r="INO147" s="274"/>
      <c r="INP147" s="274"/>
      <c r="INQ147" s="274"/>
      <c r="INR147" s="274"/>
      <c r="INS147" s="274"/>
      <c r="INT147" s="274"/>
      <c r="INU147" s="274"/>
      <c r="INV147" s="274"/>
      <c r="INW147" s="274"/>
      <c r="INX147" s="274"/>
      <c r="INY147" s="274"/>
      <c r="INZ147" s="274"/>
      <c r="IOA147" s="274"/>
      <c r="IOB147" s="274"/>
      <c r="IOC147" s="274"/>
      <c r="IOD147" s="274"/>
      <c r="IOE147" s="274"/>
      <c r="IOF147" s="274"/>
      <c r="IOG147" s="274"/>
      <c r="IOH147" s="274"/>
      <c r="IOI147" s="274"/>
      <c r="IOJ147" s="274"/>
      <c r="IOK147" s="274"/>
      <c r="IOL147" s="274"/>
      <c r="IOM147" s="274"/>
      <c r="ION147" s="274"/>
      <c r="IOO147" s="274"/>
      <c r="IOP147" s="274"/>
      <c r="IOQ147" s="274"/>
      <c r="IOR147" s="274"/>
      <c r="IOS147" s="274"/>
      <c r="IOT147" s="274"/>
      <c r="IOU147" s="274"/>
      <c r="IOV147" s="274"/>
      <c r="IOW147" s="274"/>
      <c r="IOX147" s="274"/>
      <c r="IOY147" s="274"/>
      <c r="IOZ147" s="274"/>
      <c r="IPA147" s="274"/>
      <c r="IPB147" s="274"/>
      <c r="IPC147" s="274"/>
      <c r="IPD147" s="274"/>
      <c r="IPE147" s="274"/>
      <c r="IPF147" s="274"/>
      <c r="IPG147" s="274"/>
      <c r="IPH147" s="274"/>
      <c r="IPI147" s="274"/>
      <c r="IPJ147" s="274"/>
      <c r="IPK147" s="274"/>
      <c r="IPL147" s="274"/>
      <c r="IPM147" s="274"/>
      <c r="IPN147" s="274"/>
      <c r="IPO147" s="274"/>
      <c r="IPP147" s="274"/>
      <c r="IPQ147" s="274"/>
      <c r="IPR147" s="274"/>
      <c r="IPS147" s="274"/>
      <c r="IPT147" s="274"/>
      <c r="IPU147" s="274"/>
      <c r="IPV147" s="274"/>
      <c r="IPW147" s="274"/>
      <c r="IPX147" s="274"/>
      <c r="IPY147" s="274"/>
      <c r="IPZ147" s="274"/>
      <c r="IQA147" s="274"/>
      <c r="IQB147" s="274"/>
      <c r="IQC147" s="274"/>
      <c r="IQD147" s="274"/>
      <c r="IQE147" s="274"/>
      <c r="IQF147" s="274"/>
      <c r="IQG147" s="274"/>
      <c r="IQH147" s="274"/>
      <c r="IQI147" s="274"/>
      <c r="IQJ147" s="274"/>
      <c r="IQK147" s="274"/>
      <c r="IQL147" s="274"/>
      <c r="IQM147" s="274"/>
      <c r="IQN147" s="274"/>
      <c r="IQO147" s="274"/>
      <c r="IQP147" s="274"/>
      <c r="IQQ147" s="274"/>
      <c r="IQR147" s="274"/>
      <c r="IQS147" s="274"/>
      <c r="IQT147" s="274"/>
      <c r="IQU147" s="274"/>
      <c r="IQV147" s="274"/>
      <c r="IQW147" s="274"/>
      <c r="IQX147" s="274"/>
      <c r="IQY147" s="274"/>
      <c r="IQZ147" s="274"/>
      <c r="IRA147" s="274"/>
      <c r="IRB147" s="274"/>
      <c r="IRC147" s="274"/>
      <c r="IRD147" s="274"/>
      <c r="IRE147" s="274"/>
      <c r="IRF147" s="274"/>
      <c r="IRG147" s="274"/>
      <c r="IRH147" s="274"/>
      <c r="IRI147" s="274"/>
      <c r="IRJ147" s="274"/>
      <c r="IRK147" s="274"/>
      <c r="IRL147" s="274"/>
      <c r="IRM147" s="274"/>
      <c r="IRN147" s="274"/>
      <c r="IRO147" s="274"/>
      <c r="IRP147" s="274"/>
      <c r="IRQ147" s="274"/>
      <c r="IRR147" s="274"/>
      <c r="IRS147" s="274"/>
      <c r="IRT147" s="274"/>
      <c r="IRU147" s="274"/>
      <c r="IRV147" s="274"/>
      <c r="IRW147" s="274"/>
      <c r="IRX147" s="274"/>
      <c r="IRY147" s="274"/>
      <c r="IRZ147" s="274"/>
      <c r="ISA147" s="274"/>
      <c r="ISB147" s="274"/>
      <c r="ISC147" s="274"/>
      <c r="ISD147" s="274"/>
      <c r="ISE147" s="274"/>
      <c r="ISF147" s="274"/>
      <c r="ISG147" s="274"/>
      <c r="ISH147" s="274"/>
      <c r="ISI147" s="274"/>
      <c r="ISJ147" s="274"/>
      <c r="ISK147" s="274"/>
      <c r="ISL147" s="274"/>
      <c r="ISM147" s="274"/>
      <c r="ISN147" s="274"/>
      <c r="ISO147" s="274"/>
      <c r="ISP147" s="274"/>
      <c r="ISQ147" s="274"/>
      <c r="ISR147" s="274"/>
      <c r="ISS147" s="274"/>
      <c r="IST147" s="274"/>
      <c r="ISU147" s="274"/>
      <c r="ISV147" s="274"/>
      <c r="ISW147" s="274"/>
      <c r="ISX147" s="274"/>
      <c r="ISY147" s="274"/>
      <c r="ISZ147" s="274"/>
      <c r="ITA147" s="274"/>
      <c r="ITB147" s="274"/>
      <c r="ITC147" s="274"/>
      <c r="ITD147" s="274"/>
      <c r="ITE147" s="274"/>
      <c r="ITF147" s="274"/>
      <c r="ITG147" s="274"/>
      <c r="ITH147" s="274"/>
      <c r="ITI147" s="274"/>
      <c r="ITJ147" s="274"/>
      <c r="ITK147" s="274"/>
      <c r="ITL147" s="274"/>
      <c r="ITM147" s="274"/>
      <c r="ITN147" s="274"/>
      <c r="ITO147" s="274"/>
      <c r="ITP147" s="274"/>
      <c r="ITQ147" s="274"/>
      <c r="ITR147" s="274"/>
      <c r="ITS147" s="274"/>
      <c r="ITT147" s="274"/>
      <c r="ITU147" s="274"/>
      <c r="ITV147" s="274"/>
      <c r="ITW147" s="274"/>
      <c r="ITX147" s="274"/>
      <c r="ITY147" s="274"/>
      <c r="ITZ147" s="274"/>
      <c r="IUA147" s="274"/>
      <c r="IUB147" s="274"/>
      <c r="IUC147" s="274"/>
      <c r="IUD147" s="274"/>
      <c r="IUE147" s="274"/>
      <c r="IUF147" s="274"/>
      <c r="IUG147" s="274"/>
      <c r="IUH147" s="274"/>
      <c r="IUI147" s="274"/>
      <c r="IUJ147" s="274"/>
      <c r="IUK147" s="274"/>
      <c r="IUL147" s="274"/>
      <c r="IUM147" s="274"/>
      <c r="IUN147" s="274"/>
      <c r="IUO147" s="274"/>
      <c r="IUP147" s="274"/>
      <c r="IUQ147" s="274"/>
      <c r="IUR147" s="274"/>
      <c r="IUS147" s="274"/>
      <c r="IUT147" s="274"/>
      <c r="IUU147" s="274"/>
      <c r="IUV147" s="274"/>
      <c r="IUW147" s="274"/>
      <c r="IUX147" s="274"/>
      <c r="IUY147" s="274"/>
      <c r="IUZ147" s="274"/>
      <c r="IVA147" s="274"/>
      <c r="IVB147" s="274"/>
      <c r="IVC147" s="274"/>
      <c r="IVD147" s="274"/>
      <c r="IVE147" s="274"/>
      <c r="IVF147" s="274"/>
      <c r="IVG147" s="274"/>
      <c r="IVH147" s="274"/>
      <c r="IVI147" s="274"/>
      <c r="IVJ147" s="274"/>
      <c r="IVK147" s="274"/>
      <c r="IVL147" s="274"/>
      <c r="IVM147" s="274"/>
      <c r="IVN147" s="274"/>
      <c r="IVO147" s="274"/>
      <c r="IVP147" s="274"/>
      <c r="IVQ147" s="274"/>
      <c r="IVR147" s="274"/>
      <c r="IVS147" s="274"/>
      <c r="IVT147" s="274"/>
      <c r="IVU147" s="274"/>
      <c r="IVV147" s="274"/>
      <c r="IVW147" s="274"/>
      <c r="IVX147" s="274"/>
      <c r="IVY147" s="274"/>
      <c r="IVZ147" s="274"/>
      <c r="IWA147" s="274"/>
      <c r="IWB147" s="274"/>
      <c r="IWC147" s="274"/>
      <c r="IWD147" s="274"/>
      <c r="IWE147" s="274"/>
      <c r="IWF147" s="274"/>
      <c r="IWG147" s="274"/>
      <c r="IWH147" s="274"/>
      <c r="IWI147" s="274"/>
      <c r="IWJ147" s="274"/>
      <c r="IWK147" s="274"/>
      <c r="IWL147" s="274"/>
      <c r="IWM147" s="274"/>
      <c r="IWN147" s="274"/>
      <c r="IWO147" s="274"/>
      <c r="IWP147" s="274"/>
      <c r="IWQ147" s="274"/>
      <c r="IWR147" s="274"/>
      <c r="IWS147" s="274"/>
      <c r="IWT147" s="274"/>
      <c r="IWU147" s="274"/>
      <c r="IWV147" s="274"/>
      <c r="IWW147" s="274"/>
      <c r="IWX147" s="274"/>
      <c r="IWY147" s="274"/>
      <c r="IWZ147" s="274"/>
      <c r="IXA147" s="274"/>
      <c r="IXB147" s="274"/>
      <c r="IXC147" s="274"/>
      <c r="IXD147" s="274"/>
      <c r="IXE147" s="274"/>
      <c r="IXF147" s="274"/>
      <c r="IXG147" s="274"/>
      <c r="IXH147" s="274"/>
      <c r="IXI147" s="274"/>
      <c r="IXJ147" s="274"/>
      <c r="IXK147" s="274"/>
      <c r="IXL147" s="274"/>
      <c r="IXM147" s="274"/>
      <c r="IXN147" s="274"/>
      <c r="IXO147" s="274"/>
      <c r="IXP147" s="274"/>
      <c r="IXQ147" s="274"/>
      <c r="IXR147" s="274"/>
      <c r="IXS147" s="274"/>
      <c r="IXT147" s="274"/>
      <c r="IXU147" s="274"/>
      <c r="IXV147" s="274"/>
      <c r="IXW147" s="274"/>
      <c r="IXX147" s="274"/>
      <c r="IXY147" s="274"/>
      <c r="IXZ147" s="274"/>
      <c r="IYA147" s="274"/>
      <c r="IYB147" s="274"/>
      <c r="IYC147" s="274"/>
      <c r="IYD147" s="274"/>
      <c r="IYE147" s="274"/>
      <c r="IYF147" s="274"/>
      <c r="IYG147" s="274"/>
      <c r="IYH147" s="274"/>
      <c r="IYI147" s="274"/>
      <c r="IYJ147" s="274"/>
      <c r="IYK147" s="274"/>
      <c r="IYL147" s="274"/>
      <c r="IYM147" s="274"/>
      <c r="IYN147" s="274"/>
      <c r="IYO147" s="274"/>
      <c r="IYP147" s="274"/>
      <c r="IYQ147" s="274"/>
      <c r="IYR147" s="274"/>
      <c r="IYS147" s="274"/>
      <c r="IYT147" s="274"/>
      <c r="IYU147" s="274"/>
      <c r="IYV147" s="274"/>
      <c r="IYW147" s="274"/>
      <c r="IYX147" s="274"/>
      <c r="IYY147" s="274"/>
      <c r="IYZ147" s="274"/>
      <c r="IZA147" s="274"/>
      <c r="IZB147" s="274"/>
      <c r="IZC147" s="274"/>
      <c r="IZD147" s="274"/>
      <c r="IZE147" s="274"/>
      <c r="IZF147" s="274"/>
      <c r="IZG147" s="274"/>
      <c r="IZH147" s="274"/>
      <c r="IZI147" s="274"/>
      <c r="IZJ147" s="274"/>
      <c r="IZK147" s="274"/>
      <c r="IZL147" s="274"/>
      <c r="IZM147" s="274"/>
      <c r="IZN147" s="274"/>
      <c r="IZO147" s="274"/>
      <c r="IZP147" s="274"/>
      <c r="IZQ147" s="274"/>
      <c r="IZR147" s="274"/>
      <c r="IZS147" s="274"/>
      <c r="IZT147" s="274"/>
      <c r="IZU147" s="274"/>
      <c r="IZV147" s="274"/>
      <c r="IZW147" s="274"/>
      <c r="IZX147" s="274"/>
      <c r="IZY147" s="274"/>
      <c r="IZZ147" s="274"/>
      <c r="JAA147" s="274"/>
      <c r="JAB147" s="274"/>
      <c r="JAC147" s="274"/>
      <c r="JAD147" s="274"/>
      <c r="JAE147" s="274"/>
      <c r="JAF147" s="274"/>
      <c r="JAG147" s="274"/>
      <c r="JAH147" s="274"/>
      <c r="JAI147" s="274"/>
      <c r="JAJ147" s="274"/>
      <c r="JAK147" s="274"/>
      <c r="JAL147" s="274"/>
      <c r="JAM147" s="274"/>
      <c r="JAN147" s="274"/>
      <c r="JAO147" s="274"/>
      <c r="JAP147" s="274"/>
      <c r="JAQ147" s="274"/>
      <c r="JAR147" s="274"/>
      <c r="JAS147" s="274"/>
      <c r="JAT147" s="274"/>
      <c r="JAU147" s="274"/>
      <c r="JAV147" s="274"/>
      <c r="JAW147" s="274"/>
      <c r="JAX147" s="274"/>
      <c r="JAY147" s="274"/>
      <c r="JAZ147" s="274"/>
      <c r="JBA147" s="274"/>
      <c r="JBB147" s="274"/>
      <c r="JBC147" s="274"/>
      <c r="JBD147" s="274"/>
      <c r="JBE147" s="274"/>
      <c r="JBF147" s="274"/>
      <c r="JBG147" s="274"/>
      <c r="JBH147" s="274"/>
      <c r="JBI147" s="274"/>
      <c r="JBJ147" s="274"/>
      <c r="JBK147" s="274"/>
      <c r="JBL147" s="274"/>
      <c r="JBM147" s="274"/>
      <c r="JBN147" s="274"/>
      <c r="JBO147" s="274"/>
      <c r="JBP147" s="274"/>
      <c r="JBQ147" s="274"/>
      <c r="JBR147" s="274"/>
      <c r="JBS147" s="274"/>
      <c r="JBT147" s="274"/>
      <c r="JBU147" s="274"/>
      <c r="JBV147" s="274"/>
      <c r="JBW147" s="274"/>
      <c r="JBX147" s="274"/>
      <c r="JBY147" s="274"/>
      <c r="JBZ147" s="274"/>
      <c r="JCA147" s="274"/>
      <c r="JCB147" s="274"/>
      <c r="JCC147" s="274"/>
      <c r="JCD147" s="274"/>
      <c r="JCE147" s="274"/>
      <c r="JCF147" s="274"/>
      <c r="JCG147" s="274"/>
      <c r="JCH147" s="274"/>
      <c r="JCI147" s="274"/>
      <c r="JCJ147" s="274"/>
      <c r="JCK147" s="274"/>
      <c r="JCL147" s="274"/>
      <c r="JCM147" s="274"/>
      <c r="JCN147" s="274"/>
      <c r="JCO147" s="274"/>
      <c r="JCP147" s="274"/>
      <c r="JCQ147" s="274"/>
      <c r="JCR147" s="274"/>
      <c r="JCS147" s="274"/>
      <c r="JCT147" s="274"/>
      <c r="JCU147" s="274"/>
      <c r="JCV147" s="274"/>
      <c r="JCW147" s="274"/>
      <c r="JCX147" s="274"/>
      <c r="JCY147" s="274"/>
      <c r="JCZ147" s="274"/>
      <c r="JDA147" s="274"/>
      <c r="JDB147" s="274"/>
      <c r="JDC147" s="274"/>
      <c r="JDD147" s="274"/>
      <c r="JDE147" s="274"/>
      <c r="JDF147" s="274"/>
      <c r="JDG147" s="274"/>
      <c r="JDH147" s="274"/>
      <c r="JDI147" s="274"/>
      <c r="JDJ147" s="274"/>
      <c r="JDK147" s="274"/>
      <c r="JDL147" s="274"/>
      <c r="JDM147" s="274"/>
      <c r="JDN147" s="274"/>
      <c r="JDO147" s="274"/>
      <c r="JDP147" s="274"/>
      <c r="JDQ147" s="274"/>
      <c r="JDR147" s="274"/>
      <c r="JDS147" s="274"/>
      <c r="JDT147" s="274"/>
      <c r="JDU147" s="274"/>
      <c r="JDV147" s="274"/>
      <c r="JDW147" s="274"/>
      <c r="JDX147" s="274"/>
      <c r="JDY147" s="274"/>
      <c r="JDZ147" s="274"/>
      <c r="JEA147" s="274"/>
      <c r="JEB147" s="274"/>
      <c r="JEC147" s="274"/>
      <c r="JED147" s="274"/>
      <c r="JEE147" s="274"/>
      <c r="JEF147" s="274"/>
      <c r="JEG147" s="274"/>
      <c r="JEH147" s="274"/>
      <c r="JEI147" s="274"/>
      <c r="JEJ147" s="274"/>
      <c r="JEK147" s="274"/>
      <c r="JEL147" s="274"/>
      <c r="JEM147" s="274"/>
      <c r="JEN147" s="274"/>
      <c r="JEO147" s="274"/>
      <c r="JEP147" s="274"/>
      <c r="JEQ147" s="274"/>
      <c r="JER147" s="274"/>
      <c r="JES147" s="274"/>
      <c r="JET147" s="274"/>
      <c r="JEU147" s="274"/>
      <c r="JEV147" s="274"/>
      <c r="JEW147" s="274"/>
      <c r="JEX147" s="274"/>
      <c r="JEY147" s="274"/>
      <c r="JEZ147" s="274"/>
      <c r="JFA147" s="274"/>
      <c r="JFB147" s="274"/>
      <c r="JFC147" s="274"/>
      <c r="JFD147" s="274"/>
      <c r="JFE147" s="274"/>
      <c r="JFF147" s="274"/>
      <c r="JFG147" s="274"/>
      <c r="JFH147" s="274"/>
      <c r="JFI147" s="274"/>
      <c r="JFJ147" s="274"/>
      <c r="JFK147" s="274"/>
      <c r="JFL147" s="274"/>
      <c r="JFM147" s="274"/>
      <c r="JFN147" s="274"/>
      <c r="JFO147" s="274"/>
      <c r="JFP147" s="274"/>
      <c r="JFQ147" s="274"/>
      <c r="JFR147" s="274"/>
      <c r="JFS147" s="274"/>
      <c r="JFT147" s="274"/>
      <c r="JFU147" s="274"/>
      <c r="JFV147" s="274"/>
      <c r="JFW147" s="274"/>
      <c r="JFX147" s="274"/>
      <c r="JFY147" s="274"/>
      <c r="JFZ147" s="274"/>
      <c r="JGA147" s="274"/>
      <c r="JGB147" s="274"/>
      <c r="JGC147" s="274"/>
      <c r="JGD147" s="274"/>
      <c r="JGE147" s="274"/>
      <c r="JGF147" s="274"/>
      <c r="JGG147" s="274"/>
      <c r="JGH147" s="274"/>
      <c r="JGI147" s="274"/>
      <c r="JGJ147" s="274"/>
      <c r="JGK147" s="274"/>
      <c r="JGL147" s="274"/>
      <c r="JGM147" s="274"/>
      <c r="JGN147" s="274"/>
      <c r="JGO147" s="274"/>
      <c r="JGP147" s="274"/>
      <c r="JGQ147" s="274"/>
      <c r="JGR147" s="274"/>
      <c r="JGS147" s="274"/>
      <c r="JGT147" s="274"/>
      <c r="JGU147" s="274"/>
      <c r="JGV147" s="274"/>
      <c r="JGW147" s="274"/>
      <c r="JGX147" s="274"/>
      <c r="JGY147" s="274"/>
      <c r="JGZ147" s="274"/>
      <c r="JHA147" s="274"/>
      <c r="JHB147" s="274"/>
      <c r="JHC147" s="274"/>
      <c r="JHD147" s="274"/>
      <c r="JHE147" s="274"/>
      <c r="JHF147" s="274"/>
      <c r="JHG147" s="274"/>
      <c r="JHH147" s="274"/>
      <c r="JHI147" s="274"/>
      <c r="JHJ147" s="274"/>
      <c r="JHK147" s="274"/>
      <c r="JHL147" s="274"/>
      <c r="JHM147" s="274"/>
      <c r="JHN147" s="274"/>
      <c r="JHO147" s="274"/>
      <c r="JHP147" s="274"/>
      <c r="JHQ147" s="274"/>
      <c r="JHR147" s="274"/>
      <c r="JHS147" s="274"/>
      <c r="JHT147" s="274"/>
      <c r="JHU147" s="274"/>
      <c r="JHV147" s="274"/>
      <c r="JHW147" s="274"/>
      <c r="JHX147" s="274"/>
      <c r="JHY147" s="274"/>
      <c r="JHZ147" s="274"/>
      <c r="JIA147" s="274"/>
      <c r="JIB147" s="274"/>
      <c r="JIC147" s="274"/>
      <c r="JID147" s="274"/>
      <c r="JIE147" s="274"/>
      <c r="JIF147" s="274"/>
      <c r="JIG147" s="274"/>
      <c r="JIH147" s="274"/>
      <c r="JII147" s="274"/>
      <c r="JIJ147" s="274"/>
      <c r="JIK147" s="274"/>
      <c r="JIL147" s="274"/>
      <c r="JIM147" s="274"/>
      <c r="JIN147" s="274"/>
      <c r="JIO147" s="274"/>
      <c r="JIP147" s="274"/>
      <c r="JIQ147" s="274"/>
      <c r="JIR147" s="274"/>
      <c r="JIS147" s="274"/>
      <c r="JIT147" s="274"/>
      <c r="JIU147" s="274"/>
      <c r="JIV147" s="274"/>
      <c r="JIW147" s="274"/>
      <c r="JIX147" s="274"/>
      <c r="JIY147" s="274"/>
      <c r="JIZ147" s="274"/>
      <c r="JJA147" s="274"/>
      <c r="JJB147" s="274"/>
      <c r="JJC147" s="274"/>
      <c r="JJD147" s="274"/>
      <c r="JJE147" s="274"/>
      <c r="JJF147" s="274"/>
      <c r="JJG147" s="274"/>
      <c r="JJH147" s="274"/>
      <c r="JJI147" s="274"/>
      <c r="JJJ147" s="274"/>
      <c r="JJK147" s="274"/>
      <c r="JJL147" s="274"/>
      <c r="JJM147" s="274"/>
      <c r="JJN147" s="274"/>
      <c r="JJO147" s="274"/>
      <c r="JJP147" s="274"/>
      <c r="JJQ147" s="274"/>
      <c r="JJR147" s="274"/>
      <c r="JJS147" s="274"/>
      <c r="JJT147" s="274"/>
      <c r="JJU147" s="274"/>
      <c r="JJV147" s="274"/>
      <c r="JJW147" s="274"/>
      <c r="JJX147" s="274"/>
      <c r="JJY147" s="274"/>
      <c r="JJZ147" s="274"/>
      <c r="JKA147" s="274"/>
      <c r="JKB147" s="274"/>
      <c r="JKC147" s="274"/>
      <c r="JKD147" s="274"/>
      <c r="JKE147" s="274"/>
      <c r="JKF147" s="274"/>
      <c r="JKG147" s="274"/>
      <c r="JKH147" s="274"/>
      <c r="JKI147" s="274"/>
      <c r="JKJ147" s="274"/>
      <c r="JKK147" s="274"/>
      <c r="JKL147" s="274"/>
      <c r="JKM147" s="274"/>
      <c r="JKN147" s="274"/>
      <c r="JKO147" s="274"/>
      <c r="JKP147" s="274"/>
      <c r="JKQ147" s="274"/>
      <c r="JKR147" s="274"/>
      <c r="JKS147" s="274"/>
      <c r="JKT147" s="274"/>
      <c r="JKU147" s="274"/>
      <c r="JKV147" s="274"/>
      <c r="JKW147" s="274"/>
      <c r="JKX147" s="274"/>
      <c r="JKY147" s="274"/>
      <c r="JKZ147" s="274"/>
      <c r="JLA147" s="274"/>
      <c r="JLB147" s="274"/>
      <c r="JLC147" s="274"/>
      <c r="JLD147" s="274"/>
      <c r="JLE147" s="274"/>
      <c r="JLF147" s="274"/>
      <c r="JLG147" s="274"/>
      <c r="JLH147" s="274"/>
      <c r="JLI147" s="274"/>
      <c r="JLJ147" s="274"/>
      <c r="JLK147" s="274"/>
      <c r="JLL147" s="274"/>
      <c r="JLM147" s="274"/>
      <c r="JLN147" s="274"/>
      <c r="JLO147" s="274"/>
      <c r="JLP147" s="274"/>
      <c r="JLQ147" s="274"/>
      <c r="JLR147" s="274"/>
      <c r="JLS147" s="274"/>
      <c r="JLT147" s="274"/>
      <c r="JLU147" s="274"/>
      <c r="JLV147" s="274"/>
      <c r="JLW147" s="274"/>
      <c r="JLX147" s="274"/>
      <c r="JLY147" s="274"/>
      <c r="JLZ147" s="274"/>
      <c r="JMA147" s="274"/>
      <c r="JMB147" s="274"/>
      <c r="JMC147" s="274"/>
      <c r="JMD147" s="274"/>
      <c r="JME147" s="274"/>
      <c r="JMF147" s="274"/>
      <c r="JMG147" s="274"/>
      <c r="JMH147" s="274"/>
      <c r="JMI147" s="274"/>
      <c r="JMJ147" s="274"/>
      <c r="JMK147" s="274"/>
      <c r="JML147" s="274"/>
      <c r="JMM147" s="274"/>
      <c r="JMN147" s="274"/>
      <c r="JMO147" s="274"/>
      <c r="JMP147" s="274"/>
      <c r="JMQ147" s="274"/>
      <c r="JMR147" s="274"/>
      <c r="JMS147" s="274"/>
      <c r="JMT147" s="274"/>
      <c r="JMU147" s="274"/>
      <c r="JMV147" s="274"/>
      <c r="JMW147" s="274"/>
      <c r="JMX147" s="274"/>
      <c r="JMY147" s="274"/>
      <c r="JMZ147" s="274"/>
      <c r="JNA147" s="274"/>
      <c r="JNB147" s="274"/>
      <c r="JNC147" s="274"/>
      <c r="JND147" s="274"/>
      <c r="JNE147" s="274"/>
      <c r="JNF147" s="274"/>
      <c r="JNG147" s="274"/>
      <c r="JNH147" s="274"/>
      <c r="JNI147" s="274"/>
      <c r="JNJ147" s="274"/>
      <c r="JNK147" s="274"/>
      <c r="JNL147" s="274"/>
      <c r="JNM147" s="274"/>
      <c r="JNN147" s="274"/>
      <c r="JNO147" s="274"/>
      <c r="JNP147" s="274"/>
      <c r="JNQ147" s="274"/>
      <c r="JNR147" s="274"/>
      <c r="JNS147" s="274"/>
      <c r="JNT147" s="274"/>
      <c r="JNU147" s="274"/>
      <c r="JNV147" s="274"/>
      <c r="JNW147" s="274"/>
      <c r="JNX147" s="274"/>
      <c r="JNY147" s="274"/>
      <c r="JNZ147" s="274"/>
      <c r="JOA147" s="274"/>
      <c r="JOB147" s="274"/>
      <c r="JOC147" s="274"/>
      <c r="JOD147" s="274"/>
      <c r="JOE147" s="274"/>
      <c r="JOF147" s="274"/>
      <c r="JOG147" s="274"/>
      <c r="JOH147" s="274"/>
      <c r="JOI147" s="274"/>
      <c r="JOJ147" s="274"/>
      <c r="JOK147" s="274"/>
      <c r="JOL147" s="274"/>
      <c r="JOM147" s="274"/>
      <c r="JON147" s="274"/>
      <c r="JOO147" s="274"/>
      <c r="JOP147" s="274"/>
      <c r="JOQ147" s="274"/>
      <c r="JOR147" s="274"/>
      <c r="JOS147" s="274"/>
      <c r="JOT147" s="274"/>
      <c r="JOU147" s="274"/>
      <c r="JOV147" s="274"/>
      <c r="JOW147" s="274"/>
      <c r="JOX147" s="274"/>
      <c r="JOY147" s="274"/>
      <c r="JOZ147" s="274"/>
      <c r="JPA147" s="274"/>
      <c r="JPB147" s="274"/>
      <c r="JPC147" s="274"/>
      <c r="JPD147" s="274"/>
      <c r="JPE147" s="274"/>
      <c r="JPF147" s="274"/>
      <c r="JPG147" s="274"/>
      <c r="JPH147" s="274"/>
      <c r="JPI147" s="274"/>
      <c r="JPJ147" s="274"/>
      <c r="JPK147" s="274"/>
      <c r="JPL147" s="274"/>
      <c r="JPM147" s="274"/>
      <c r="JPN147" s="274"/>
      <c r="JPO147" s="274"/>
      <c r="JPP147" s="274"/>
      <c r="JPQ147" s="274"/>
      <c r="JPR147" s="274"/>
      <c r="JPS147" s="274"/>
      <c r="JPT147" s="274"/>
      <c r="JPU147" s="274"/>
      <c r="JPV147" s="274"/>
      <c r="JPW147" s="274"/>
      <c r="JPX147" s="274"/>
      <c r="JPY147" s="274"/>
      <c r="JPZ147" s="274"/>
      <c r="JQA147" s="274"/>
      <c r="JQB147" s="274"/>
      <c r="JQC147" s="274"/>
      <c r="JQD147" s="274"/>
      <c r="JQE147" s="274"/>
      <c r="JQF147" s="274"/>
      <c r="JQG147" s="274"/>
      <c r="JQH147" s="274"/>
      <c r="JQI147" s="274"/>
      <c r="JQJ147" s="274"/>
      <c r="JQK147" s="274"/>
      <c r="JQL147" s="274"/>
      <c r="JQM147" s="274"/>
      <c r="JQN147" s="274"/>
      <c r="JQO147" s="274"/>
      <c r="JQP147" s="274"/>
      <c r="JQQ147" s="274"/>
      <c r="JQR147" s="274"/>
      <c r="JQS147" s="274"/>
      <c r="JQT147" s="274"/>
      <c r="JQU147" s="274"/>
      <c r="JQV147" s="274"/>
      <c r="JQW147" s="274"/>
      <c r="JQX147" s="274"/>
      <c r="JQY147" s="274"/>
      <c r="JQZ147" s="274"/>
      <c r="JRA147" s="274"/>
      <c r="JRB147" s="274"/>
      <c r="JRC147" s="274"/>
      <c r="JRD147" s="274"/>
      <c r="JRE147" s="274"/>
      <c r="JRF147" s="274"/>
      <c r="JRG147" s="274"/>
      <c r="JRH147" s="274"/>
      <c r="JRI147" s="274"/>
      <c r="JRJ147" s="274"/>
      <c r="JRK147" s="274"/>
      <c r="JRL147" s="274"/>
      <c r="JRM147" s="274"/>
      <c r="JRN147" s="274"/>
      <c r="JRO147" s="274"/>
      <c r="JRP147" s="274"/>
      <c r="JRQ147" s="274"/>
      <c r="JRR147" s="274"/>
      <c r="JRS147" s="274"/>
      <c r="JRT147" s="274"/>
      <c r="JRU147" s="274"/>
      <c r="JRV147" s="274"/>
      <c r="JRW147" s="274"/>
      <c r="JRX147" s="274"/>
      <c r="JRY147" s="274"/>
      <c r="JRZ147" s="274"/>
      <c r="JSA147" s="274"/>
      <c r="JSB147" s="274"/>
      <c r="JSC147" s="274"/>
      <c r="JSD147" s="274"/>
      <c r="JSE147" s="274"/>
      <c r="JSF147" s="274"/>
      <c r="JSG147" s="274"/>
      <c r="JSH147" s="274"/>
      <c r="JSI147" s="274"/>
      <c r="JSJ147" s="274"/>
      <c r="JSK147" s="274"/>
      <c r="JSL147" s="274"/>
      <c r="JSM147" s="274"/>
      <c r="JSN147" s="274"/>
      <c r="JSO147" s="274"/>
      <c r="JSP147" s="274"/>
      <c r="JSQ147" s="274"/>
      <c r="JSR147" s="274"/>
      <c r="JSS147" s="274"/>
      <c r="JST147" s="274"/>
      <c r="JSU147" s="274"/>
      <c r="JSV147" s="274"/>
      <c r="JSW147" s="274"/>
      <c r="JSX147" s="274"/>
      <c r="JSY147" s="274"/>
      <c r="JSZ147" s="274"/>
      <c r="JTA147" s="274"/>
      <c r="JTB147" s="274"/>
      <c r="JTC147" s="274"/>
      <c r="JTD147" s="274"/>
      <c r="JTE147" s="274"/>
      <c r="JTF147" s="274"/>
      <c r="JTG147" s="274"/>
      <c r="JTH147" s="274"/>
      <c r="JTI147" s="274"/>
      <c r="JTJ147" s="274"/>
      <c r="JTK147" s="274"/>
      <c r="JTL147" s="274"/>
      <c r="JTM147" s="274"/>
      <c r="JTN147" s="274"/>
      <c r="JTO147" s="274"/>
      <c r="JTP147" s="274"/>
      <c r="JTQ147" s="274"/>
      <c r="JTR147" s="274"/>
      <c r="JTS147" s="274"/>
      <c r="JTT147" s="274"/>
      <c r="JTU147" s="274"/>
      <c r="JTV147" s="274"/>
      <c r="JTW147" s="274"/>
      <c r="JTX147" s="274"/>
      <c r="JTY147" s="274"/>
      <c r="JTZ147" s="274"/>
      <c r="JUA147" s="274"/>
      <c r="JUB147" s="274"/>
      <c r="JUC147" s="274"/>
      <c r="JUD147" s="274"/>
      <c r="JUE147" s="274"/>
      <c r="JUF147" s="274"/>
      <c r="JUG147" s="274"/>
      <c r="JUH147" s="274"/>
      <c r="JUI147" s="274"/>
      <c r="JUJ147" s="274"/>
      <c r="JUK147" s="274"/>
      <c r="JUL147" s="274"/>
      <c r="JUM147" s="274"/>
      <c r="JUN147" s="274"/>
      <c r="JUO147" s="274"/>
      <c r="JUP147" s="274"/>
      <c r="JUQ147" s="274"/>
      <c r="JUR147" s="274"/>
      <c r="JUS147" s="274"/>
      <c r="JUT147" s="274"/>
      <c r="JUU147" s="274"/>
      <c r="JUV147" s="274"/>
      <c r="JUW147" s="274"/>
      <c r="JUX147" s="274"/>
      <c r="JUY147" s="274"/>
      <c r="JUZ147" s="274"/>
      <c r="JVA147" s="274"/>
      <c r="JVB147" s="274"/>
      <c r="JVC147" s="274"/>
      <c r="JVD147" s="274"/>
      <c r="JVE147" s="274"/>
      <c r="JVF147" s="274"/>
      <c r="JVG147" s="274"/>
      <c r="JVH147" s="274"/>
      <c r="JVI147" s="274"/>
      <c r="JVJ147" s="274"/>
      <c r="JVK147" s="274"/>
      <c r="JVL147" s="274"/>
      <c r="JVM147" s="274"/>
      <c r="JVN147" s="274"/>
      <c r="JVO147" s="274"/>
      <c r="JVP147" s="274"/>
      <c r="JVQ147" s="274"/>
      <c r="JVR147" s="274"/>
      <c r="JVS147" s="274"/>
      <c r="JVT147" s="274"/>
      <c r="JVU147" s="274"/>
      <c r="JVV147" s="274"/>
      <c r="JVW147" s="274"/>
      <c r="JVX147" s="274"/>
      <c r="JVY147" s="274"/>
      <c r="JVZ147" s="274"/>
      <c r="JWA147" s="274"/>
      <c r="JWB147" s="274"/>
      <c r="JWC147" s="274"/>
      <c r="JWD147" s="274"/>
      <c r="JWE147" s="274"/>
      <c r="JWF147" s="274"/>
      <c r="JWG147" s="274"/>
      <c r="JWH147" s="274"/>
      <c r="JWI147" s="274"/>
      <c r="JWJ147" s="274"/>
      <c r="JWK147" s="274"/>
      <c r="JWL147" s="274"/>
      <c r="JWM147" s="274"/>
      <c r="JWN147" s="274"/>
      <c r="JWO147" s="274"/>
      <c r="JWP147" s="274"/>
      <c r="JWQ147" s="274"/>
      <c r="JWR147" s="274"/>
      <c r="JWS147" s="274"/>
      <c r="JWT147" s="274"/>
      <c r="JWU147" s="274"/>
      <c r="JWV147" s="274"/>
      <c r="JWW147" s="274"/>
      <c r="JWX147" s="274"/>
      <c r="JWY147" s="274"/>
      <c r="JWZ147" s="274"/>
      <c r="JXA147" s="274"/>
      <c r="JXB147" s="274"/>
      <c r="JXC147" s="274"/>
      <c r="JXD147" s="274"/>
      <c r="JXE147" s="274"/>
      <c r="JXF147" s="274"/>
      <c r="JXG147" s="274"/>
      <c r="JXH147" s="274"/>
      <c r="JXI147" s="274"/>
      <c r="JXJ147" s="274"/>
      <c r="JXK147" s="274"/>
      <c r="JXL147" s="274"/>
      <c r="JXM147" s="274"/>
      <c r="JXN147" s="274"/>
      <c r="JXO147" s="274"/>
      <c r="JXP147" s="274"/>
      <c r="JXQ147" s="274"/>
      <c r="JXR147" s="274"/>
      <c r="JXS147" s="274"/>
      <c r="JXT147" s="274"/>
      <c r="JXU147" s="274"/>
      <c r="JXV147" s="274"/>
      <c r="JXW147" s="274"/>
      <c r="JXX147" s="274"/>
      <c r="JXY147" s="274"/>
      <c r="JXZ147" s="274"/>
      <c r="JYA147" s="274"/>
      <c r="JYB147" s="274"/>
      <c r="JYC147" s="274"/>
      <c r="JYD147" s="274"/>
      <c r="JYE147" s="274"/>
      <c r="JYF147" s="274"/>
      <c r="JYG147" s="274"/>
      <c r="JYH147" s="274"/>
      <c r="JYI147" s="274"/>
      <c r="JYJ147" s="274"/>
      <c r="JYK147" s="274"/>
      <c r="JYL147" s="274"/>
      <c r="JYM147" s="274"/>
      <c r="JYN147" s="274"/>
      <c r="JYO147" s="274"/>
      <c r="JYP147" s="274"/>
      <c r="JYQ147" s="274"/>
      <c r="JYR147" s="274"/>
      <c r="JYS147" s="274"/>
      <c r="JYT147" s="274"/>
      <c r="JYU147" s="274"/>
      <c r="JYV147" s="274"/>
      <c r="JYW147" s="274"/>
      <c r="JYX147" s="274"/>
      <c r="JYY147" s="274"/>
      <c r="JYZ147" s="274"/>
      <c r="JZA147" s="274"/>
      <c r="JZB147" s="274"/>
      <c r="JZC147" s="274"/>
      <c r="JZD147" s="274"/>
      <c r="JZE147" s="274"/>
      <c r="JZF147" s="274"/>
      <c r="JZG147" s="274"/>
      <c r="JZH147" s="274"/>
      <c r="JZI147" s="274"/>
      <c r="JZJ147" s="274"/>
      <c r="JZK147" s="274"/>
      <c r="JZL147" s="274"/>
      <c r="JZM147" s="274"/>
      <c r="JZN147" s="274"/>
      <c r="JZO147" s="274"/>
      <c r="JZP147" s="274"/>
      <c r="JZQ147" s="274"/>
      <c r="JZR147" s="274"/>
      <c r="JZS147" s="274"/>
      <c r="JZT147" s="274"/>
      <c r="JZU147" s="274"/>
      <c r="JZV147" s="274"/>
      <c r="JZW147" s="274"/>
      <c r="JZX147" s="274"/>
      <c r="JZY147" s="274"/>
      <c r="JZZ147" s="274"/>
      <c r="KAA147" s="274"/>
      <c r="KAB147" s="274"/>
      <c r="KAC147" s="274"/>
      <c r="KAD147" s="274"/>
      <c r="KAE147" s="274"/>
      <c r="KAF147" s="274"/>
      <c r="KAG147" s="274"/>
      <c r="KAH147" s="274"/>
      <c r="KAI147" s="274"/>
      <c r="KAJ147" s="274"/>
      <c r="KAK147" s="274"/>
      <c r="KAL147" s="274"/>
      <c r="KAM147" s="274"/>
      <c r="KAN147" s="274"/>
      <c r="KAO147" s="274"/>
      <c r="KAP147" s="274"/>
      <c r="KAQ147" s="274"/>
      <c r="KAR147" s="274"/>
      <c r="KAS147" s="274"/>
      <c r="KAT147" s="274"/>
      <c r="KAU147" s="274"/>
      <c r="KAV147" s="274"/>
      <c r="KAW147" s="274"/>
      <c r="KAX147" s="274"/>
      <c r="KAY147" s="274"/>
      <c r="KAZ147" s="274"/>
      <c r="KBA147" s="274"/>
      <c r="KBB147" s="274"/>
      <c r="KBC147" s="274"/>
      <c r="KBD147" s="274"/>
      <c r="KBE147" s="274"/>
      <c r="KBF147" s="274"/>
      <c r="KBG147" s="274"/>
      <c r="KBH147" s="274"/>
      <c r="KBI147" s="274"/>
      <c r="KBJ147" s="274"/>
      <c r="KBK147" s="274"/>
      <c r="KBL147" s="274"/>
      <c r="KBM147" s="274"/>
      <c r="KBN147" s="274"/>
      <c r="KBO147" s="274"/>
      <c r="KBP147" s="274"/>
      <c r="KBQ147" s="274"/>
      <c r="KBR147" s="274"/>
      <c r="KBS147" s="274"/>
      <c r="KBT147" s="274"/>
      <c r="KBU147" s="274"/>
      <c r="KBV147" s="274"/>
      <c r="KBW147" s="274"/>
      <c r="KBX147" s="274"/>
      <c r="KBY147" s="274"/>
      <c r="KBZ147" s="274"/>
      <c r="KCA147" s="274"/>
      <c r="KCB147" s="274"/>
      <c r="KCC147" s="274"/>
      <c r="KCD147" s="274"/>
      <c r="KCE147" s="274"/>
      <c r="KCF147" s="274"/>
      <c r="KCG147" s="274"/>
      <c r="KCH147" s="274"/>
      <c r="KCI147" s="274"/>
      <c r="KCJ147" s="274"/>
      <c r="KCK147" s="274"/>
      <c r="KCL147" s="274"/>
      <c r="KCM147" s="274"/>
      <c r="KCN147" s="274"/>
      <c r="KCO147" s="274"/>
      <c r="KCP147" s="274"/>
      <c r="KCQ147" s="274"/>
      <c r="KCR147" s="274"/>
      <c r="KCS147" s="274"/>
      <c r="KCT147" s="274"/>
      <c r="KCU147" s="274"/>
      <c r="KCV147" s="274"/>
      <c r="KCW147" s="274"/>
      <c r="KCX147" s="274"/>
      <c r="KCY147" s="274"/>
      <c r="KCZ147" s="274"/>
      <c r="KDA147" s="274"/>
      <c r="KDB147" s="274"/>
      <c r="KDC147" s="274"/>
      <c r="KDD147" s="274"/>
      <c r="KDE147" s="274"/>
      <c r="KDF147" s="274"/>
      <c r="KDG147" s="274"/>
      <c r="KDH147" s="274"/>
      <c r="KDI147" s="274"/>
      <c r="KDJ147" s="274"/>
      <c r="KDK147" s="274"/>
      <c r="KDL147" s="274"/>
      <c r="KDM147" s="274"/>
      <c r="KDN147" s="274"/>
      <c r="KDO147" s="274"/>
      <c r="KDP147" s="274"/>
      <c r="KDQ147" s="274"/>
      <c r="KDR147" s="274"/>
      <c r="KDS147" s="274"/>
      <c r="KDT147" s="274"/>
      <c r="KDU147" s="274"/>
      <c r="KDV147" s="274"/>
      <c r="KDW147" s="274"/>
      <c r="KDX147" s="274"/>
      <c r="KDY147" s="274"/>
      <c r="KDZ147" s="274"/>
      <c r="KEA147" s="274"/>
      <c r="KEB147" s="274"/>
      <c r="KEC147" s="274"/>
      <c r="KED147" s="274"/>
      <c r="KEE147" s="274"/>
      <c r="KEF147" s="274"/>
      <c r="KEG147" s="274"/>
      <c r="KEH147" s="274"/>
      <c r="KEI147" s="274"/>
      <c r="KEJ147" s="274"/>
      <c r="KEK147" s="274"/>
      <c r="KEL147" s="274"/>
      <c r="KEM147" s="274"/>
      <c r="KEN147" s="274"/>
      <c r="KEO147" s="274"/>
      <c r="KEP147" s="274"/>
      <c r="KEQ147" s="274"/>
      <c r="KER147" s="274"/>
      <c r="KES147" s="274"/>
      <c r="KET147" s="274"/>
      <c r="KEU147" s="274"/>
      <c r="KEV147" s="274"/>
      <c r="KEW147" s="274"/>
      <c r="KEX147" s="274"/>
      <c r="KEY147" s="274"/>
      <c r="KEZ147" s="274"/>
      <c r="KFA147" s="274"/>
      <c r="KFB147" s="274"/>
      <c r="KFC147" s="274"/>
      <c r="KFD147" s="274"/>
      <c r="KFE147" s="274"/>
      <c r="KFF147" s="274"/>
      <c r="KFG147" s="274"/>
      <c r="KFH147" s="274"/>
      <c r="KFI147" s="274"/>
      <c r="KFJ147" s="274"/>
      <c r="KFK147" s="274"/>
      <c r="KFL147" s="274"/>
      <c r="KFM147" s="274"/>
      <c r="KFN147" s="274"/>
      <c r="KFO147" s="274"/>
      <c r="KFP147" s="274"/>
      <c r="KFQ147" s="274"/>
      <c r="KFR147" s="274"/>
      <c r="KFS147" s="274"/>
      <c r="KFT147" s="274"/>
      <c r="KFU147" s="274"/>
      <c r="KFV147" s="274"/>
      <c r="KFW147" s="274"/>
      <c r="KFX147" s="274"/>
      <c r="KFY147" s="274"/>
      <c r="KFZ147" s="274"/>
      <c r="KGA147" s="274"/>
      <c r="KGB147" s="274"/>
      <c r="KGC147" s="274"/>
      <c r="KGD147" s="274"/>
      <c r="KGE147" s="274"/>
      <c r="KGF147" s="274"/>
      <c r="KGG147" s="274"/>
      <c r="KGH147" s="274"/>
      <c r="KGI147" s="274"/>
      <c r="KGJ147" s="274"/>
      <c r="KGK147" s="274"/>
      <c r="KGL147" s="274"/>
      <c r="KGM147" s="274"/>
      <c r="KGN147" s="274"/>
      <c r="KGO147" s="274"/>
      <c r="KGP147" s="274"/>
      <c r="KGQ147" s="274"/>
      <c r="KGR147" s="274"/>
      <c r="KGS147" s="274"/>
      <c r="KGT147" s="274"/>
      <c r="KGU147" s="274"/>
      <c r="KGV147" s="274"/>
      <c r="KGW147" s="274"/>
      <c r="KGX147" s="274"/>
      <c r="KGY147" s="274"/>
      <c r="KGZ147" s="274"/>
      <c r="KHA147" s="274"/>
      <c r="KHB147" s="274"/>
      <c r="KHC147" s="274"/>
      <c r="KHD147" s="274"/>
      <c r="KHE147" s="274"/>
      <c r="KHF147" s="274"/>
      <c r="KHG147" s="274"/>
      <c r="KHH147" s="274"/>
      <c r="KHI147" s="274"/>
      <c r="KHJ147" s="274"/>
      <c r="KHK147" s="274"/>
      <c r="KHL147" s="274"/>
      <c r="KHM147" s="274"/>
      <c r="KHN147" s="274"/>
      <c r="KHO147" s="274"/>
      <c r="KHP147" s="274"/>
      <c r="KHQ147" s="274"/>
      <c r="KHR147" s="274"/>
      <c r="KHS147" s="274"/>
      <c r="KHT147" s="274"/>
      <c r="KHU147" s="274"/>
      <c r="KHV147" s="274"/>
      <c r="KHW147" s="274"/>
      <c r="KHX147" s="274"/>
      <c r="KHY147" s="274"/>
      <c r="KHZ147" s="274"/>
      <c r="KIA147" s="274"/>
      <c r="KIB147" s="274"/>
      <c r="KIC147" s="274"/>
      <c r="KID147" s="274"/>
      <c r="KIE147" s="274"/>
      <c r="KIF147" s="274"/>
      <c r="KIG147" s="274"/>
      <c r="KIH147" s="274"/>
      <c r="KII147" s="274"/>
      <c r="KIJ147" s="274"/>
      <c r="KIK147" s="274"/>
      <c r="KIL147" s="274"/>
      <c r="KIM147" s="274"/>
      <c r="KIN147" s="274"/>
      <c r="KIO147" s="274"/>
      <c r="KIP147" s="274"/>
      <c r="KIQ147" s="274"/>
      <c r="KIR147" s="274"/>
      <c r="KIS147" s="274"/>
      <c r="KIT147" s="274"/>
      <c r="KIU147" s="274"/>
      <c r="KIV147" s="274"/>
      <c r="KIW147" s="274"/>
      <c r="KIX147" s="274"/>
      <c r="KIY147" s="274"/>
      <c r="KIZ147" s="274"/>
      <c r="KJA147" s="274"/>
      <c r="KJB147" s="274"/>
      <c r="KJC147" s="274"/>
      <c r="KJD147" s="274"/>
      <c r="KJE147" s="274"/>
      <c r="KJF147" s="274"/>
      <c r="KJG147" s="274"/>
      <c r="KJH147" s="274"/>
      <c r="KJI147" s="274"/>
      <c r="KJJ147" s="274"/>
      <c r="KJK147" s="274"/>
      <c r="KJL147" s="274"/>
      <c r="KJM147" s="274"/>
      <c r="KJN147" s="274"/>
      <c r="KJO147" s="274"/>
      <c r="KJP147" s="274"/>
      <c r="KJQ147" s="274"/>
      <c r="KJR147" s="274"/>
      <c r="KJS147" s="274"/>
      <c r="KJT147" s="274"/>
      <c r="KJU147" s="274"/>
      <c r="KJV147" s="274"/>
      <c r="KJW147" s="274"/>
      <c r="KJX147" s="274"/>
      <c r="KJY147" s="274"/>
      <c r="KJZ147" s="274"/>
      <c r="KKA147" s="274"/>
      <c r="KKB147" s="274"/>
      <c r="KKC147" s="274"/>
      <c r="KKD147" s="274"/>
      <c r="KKE147" s="274"/>
      <c r="KKF147" s="274"/>
      <c r="KKG147" s="274"/>
      <c r="KKH147" s="274"/>
      <c r="KKI147" s="274"/>
      <c r="KKJ147" s="274"/>
      <c r="KKK147" s="274"/>
      <c r="KKL147" s="274"/>
      <c r="KKM147" s="274"/>
      <c r="KKN147" s="274"/>
      <c r="KKO147" s="274"/>
      <c r="KKP147" s="274"/>
      <c r="KKQ147" s="274"/>
      <c r="KKR147" s="274"/>
      <c r="KKS147" s="274"/>
      <c r="KKT147" s="274"/>
      <c r="KKU147" s="274"/>
      <c r="KKV147" s="274"/>
      <c r="KKW147" s="274"/>
      <c r="KKX147" s="274"/>
      <c r="KKY147" s="274"/>
      <c r="KKZ147" s="274"/>
      <c r="KLA147" s="274"/>
      <c r="KLB147" s="274"/>
      <c r="KLC147" s="274"/>
      <c r="KLD147" s="274"/>
      <c r="KLE147" s="274"/>
      <c r="KLF147" s="274"/>
      <c r="KLG147" s="274"/>
      <c r="KLH147" s="274"/>
      <c r="KLI147" s="274"/>
      <c r="KLJ147" s="274"/>
      <c r="KLK147" s="274"/>
      <c r="KLL147" s="274"/>
      <c r="KLM147" s="274"/>
      <c r="KLN147" s="274"/>
      <c r="KLO147" s="274"/>
      <c r="KLP147" s="274"/>
      <c r="KLQ147" s="274"/>
      <c r="KLR147" s="274"/>
      <c r="KLS147" s="274"/>
      <c r="KLT147" s="274"/>
      <c r="KLU147" s="274"/>
      <c r="KLV147" s="274"/>
      <c r="KLW147" s="274"/>
      <c r="KLX147" s="274"/>
      <c r="KLY147" s="274"/>
      <c r="KLZ147" s="274"/>
      <c r="KMA147" s="274"/>
      <c r="KMB147" s="274"/>
      <c r="KMC147" s="274"/>
      <c r="KMD147" s="274"/>
      <c r="KME147" s="274"/>
      <c r="KMF147" s="274"/>
      <c r="KMG147" s="274"/>
      <c r="KMH147" s="274"/>
      <c r="KMI147" s="274"/>
      <c r="KMJ147" s="274"/>
      <c r="KMK147" s="274"/>
      <c r="KML147" s="274"/>
      <c r="KMM147" s="274"/>
      <c r="KMN147" s="274"/>
      <c r="KMO147" s="274"/>
      <c r="KMP147" s="274"/>
      <c r="KMQ147" s="274"/>
      <c r="KMR147" s="274"/>
      <c r="KMS147" s="274"/>
      <c r="KMT147" s="274"/>
      <c r="KMU147" s="274"/>
      <c r="KMV147" s="274"/>
      <c r="KMW147" s="274"/>
      <c r="KMX147" s="274"/>
      <c r="KMY147" s="274"/>
      <c r="KMZ147" s="274"/>
      <c r="KNA147" s="274"/>
      <c r="KNB147" s="274"/>
      <c r="KNC147" s="274"/>
      <c r="KND147" s="274"/>
      <c r="KNE147" s="274"/>
      <c r="KNF147" s="274"/>
      <c r="KNG147" s="274"/>
      <c r="KNH147" s="274"/>
      <c r="KNI147" s="274"/>
      <c r="KNJ147" s="274"/>
      <c r="KNK147" s="274"/>
      <c r="KNL147" s="274"/>
      <c r="KNM147" s="274"/>
      <c r="KNN147" s="274"/>
      <c r="KNO147" s="274"/>
      <c r="KNP147" s="274"/>
      <c r="KNQ147" s="274"/>
      <c r="KNR147" s="274"/>
      <c r="KNS147" s="274"/>
      <c r="KNT147" s="274"/>
      <c r="KNU147" s="274"/>
      <c r="KNV147" s="274"/>
      <c r="KNW147" s="274"/>
      <c r="KNX147" s="274"/>
      <c r="KNY147" s="274"/>
      <c r="KNZ147" s="274"/>
      <c r="KOA147" s="274"/>
      <c r="KOB147" s="274"/>
      <c r="KOC147" s="274"/>
      <c r="KOD147" s="274"/>
      <c r="KOE147" s="274"/>
      <c r="KOF147" s="274"/>
      <c r="KOG147" s="274"/>
      <c r="KOH147" s="274"/>
      <c r="KOI147" s="274"/>
      <c r="KOJ147" s="274"/>
      <c r="KOK147" s="274"/>
      <c r="KOL147" s="274"/>
      <c r="KOM147" s="274"/>
      <c r="KON147" s="274"/>
      <c r="KOO147" s="274"/>
      <c r="KOP147" s="274"/>
      <c r="KOQ147" s="274"/>
      <c r="KOR147" s="274"/>
      <c r="KOS147" s="274"/>
      <c r="KOT147" s="274"/>
      <c r="KOU147" s="274"/>
      <c r="KOV147" s="274"/>
      <c r="KOW147" s="274"/>
      <c r="KOX147" s="274"/>
      <c r="KOY147" s="274"/>
      <c r="KOZ147" s="274"/>
      <c r="KPA147" s="274"/>
      <c r="KPB147" s="274"/>
      <c r="KPC147" s="274"/>
      <c r="KPD147" s="274"/>
      <c r="KPE147" s="274"/>
      <c r="KPF147" s="274"/>
      <c r="KPG147" s="274"/>
      <c r="KPH147" s="274"/>
      <c r="KPI147" s="274"/>
      <c r="KPJ147" s="274"/>
      <c r="KPK147" s="274"/>
      <c r="KPL147" s="274"/>
      <c r="KPM147" s="274"/>
      <c r="KPN147" s="274"/>
      <c r="KPO147" s="274"/>
      <c r="KPP147" s="274"/>
      <c r="KPQ147" s="274"/>
      <c r="KPR147" s="274"/>
      <c r="KPS147" s="274"/>
      <c r="KPT147" s="274"/>
      <c r="KPU147" s="274"/>
      <c r="KPV147" s="274"/>
      <c r="KPW147" s="274"/>
      <c r="KPX147" s="274"/>
      <c r="KPY147" s="274"/>
      <c r="KPZ147" s="274"/>
      <c r="KQA147" s="274"/>
      <c r="KQB147" s="274"/>
      <c r="KQC147" s="274"/>
      <c r="KQD147" s="274"/>
      <c r="KQE147" s="274"/>
      <c r="KQF147" s="274"/>
      <c r="KQG147" s="274"/>
      <c r="KQH147" s="274"/>
      <c r="KQI147" s="274"/>
      <c r="KQJ147" s="274"/>
      <c r="KQK147" s="274"/>
      <c r="KQL147" s="274"/>
      <c r="KQM147" s="274"/>
      <c r="KQN147" s="274"/>
      <c r="KQO147" s="274"/>
      <c r="KQP147" s="274"/>
      <c r="KQQ147" s="274"/>
      <c r="KQR147" s="274"/>
      <c r="KQS147" s="274"/>
      <c r="KQT147" s="274"/>
      <c r="KQU147" s="274"/>
      <c r="KQV147" s="274"/>
      <c r="KQW147" s="274"/>
      <c r="KQX147" s="274"/>
      <c r="KQY147" s="274"/>
      <c r="KQZ147" s="274"/>
      <c r="KRA147" s="274"/>
      <c r="KRB147" s="274"/>
      <c r="KRC147" s="274"/>
      <c r="KRD147" s="274"/>
      <c r="KRE147" s="274"/>
      <c r="KRF147" s="274"/>
      <c r="KRG147" s="274"/>
      <c r="KRH147" s="274"/>
      <c r="KRI147" s="274"/>
      <c r="KRJ147" s="274"/>
      <c r="KRK147" s="274"/>
      <c r="KRL147" s="274"/>
      <c r="KRM147" s="274"/>
      <c r="KRN147" s="274"/>
      <c r="KRO147" s="274"/>
      <c r="KRP147" s="274"/>
      <c r="KRQ147" s="274"/>
      <c r="KRR147" s="274"/>
      <c r="KRS147" s="274"/>
      <c r="KRT147" s="274"/>
      <c r="KRU147" s="274"/>
      <c r="KRV147" s="274"/>
      <c r="KRW147" s="274"/>
      <c r="KRX147" s="274"/>
      <c r="KRY147" s="274"/>
      <c r="KRZ147" s="274"/>
      <c r="KSA147" s="274"/>
      <c r="KSB147" s="274"/>
      <c r="KSC147" s="274"/>
      <c r="KSD147" s="274"/>
      <c r="KSE147" s="274"/>
      <c r="KSF147" s="274"/>
      <c r="KSG147" s="274"/>
      <c r="KSH147" s="274"/>
      <c r="KSI147" s="274"/>
      <c r="KSJ147" s="274"/>
      <c r="KSK147" s="274"/>
      <c r="KSL147" s="274"/>
      <c r="KSM147" s="274"/>
      <c r="KSN147" s="274"/>
      <c r="KSO147" s="274"/>
      <c r="KSP147" s="274"/>
      <c r="KSQ147" s="274"/>
      <c r="KSR147" s="274"/>
      <c r="KSS147" s="274"/>
      <c r="KST147" s="274"/>
      <c r="KSU147" s="274"/>
      <c r="KSV147" s="274"/>
      <c r="KSW147" s="274"/>
      <c r="KSX147" s="274"/>
      <c r="KSY147" s="274"/>
      <c r="KSZ147" s="274"/>
      <c r="KTA147" s="274"/>
      <c r="KTB147" s="274"/>
      <c r="KTC147" s="274"/>
      <c r="KTD147" s="274"/>
      <c r="KTE147" s="274"/>
      <c r="KTF147" s="274"/>
      <c r="KTG147" s="274"/>
      <c r="KTH147" s="274"/>
      <c r="KTI147" s="274"/>
      <c r="KTJ147" s="274"/>
      <c r="KTK147" s="274"/>
      <c r="KTL147" s="274"/>
      <c r="KTM147" s="274"/>
      <c r="KTN147" s="274"/>
      <c r="KTO147" s="274"/>
      <c r="KTP147" s="274"/>
      <c r="KTQ147" s="274"/>
      <c r="KTR147" s="274"/>
      <c r="KTS147" s="274"/>
      <c r="KTT147" s="274"/>
      <c r="KTU147" s="274"/>
      <c r="KTV147" s="274"/>
      <c r="KTW147" s="274"/>
      <c r="KTX147" s="274"/>
      <c r="KTY147" s="274"/>
      <c r="KTZ147" s="274"/>
      <c r="KUA147" s="274"/>
      <c r="KUB147" s="274"/>
      <c r="KUC147" s="274"/>
      <c r="KUD147" s="274"/>
      <c r="KUE147" s="274"/>
      <c r="KUF147" s="274"/>
      <c r="KUG147" s="274"/>
      <c r="KUH147" s="274"/>
      <c r="KUI147" s="274"/>
      <c r="KUJ147" s="274"/>
      <c r="KUK147" s="274"/>
      <c r="KUL147" s="274"/>
      <c r="KUM147" s="274"/>
      <c r="KUN147" s="274"/>
      <c r="KUO147" s="274"/>
      <c r="KUP147" s="274"/>
      <c r="KUQ147" s="274"/>
      <c r="KUR147" s="274"/>
      <c r="KUS147" s="274"/>
      <c r="KUT147" s="274"/>
      <c r="KUU147" s="274"/>
      <c r="KUV147" s="274"/>
      <c r="KUW147" s="274"/>
      <c r="KUX147" s="274"/>
      <c r="KUY147" s="274"/>
      <c r="KUZ147" s="274"/>
      <c r="KVA147" s="274"/>
      <c r="KVB147" s="274"/>
      <c r="KVC147" s="274"/>
      <c r="KVD147" s="274"/>
      <c r="KVE147" s="274"/>
      <c r="KVF147" s="274"/>
      <c r="KVG147" s="274"/>
      <c r="KVH147" s="274"/>
      <c r="KVI147" s="274"/>
      <c r="KVJ147" s="274"/>
      <c r="KVK147" s="274"/>
      <c r="KVL147" s="274"/>
      <c r="KVM147" s="274"/>
      <c r="KVN147" s="274"/>
      <c r="KVO147" s="274"/>
      <c r="KVP147" s="274"/>
      <c r="KVQ147" s="274"/>
      <c r="KVR147" s="274"/>
      <c r="KVS147" s="274"/>
      <c r="KVT147" s="274"/>
      <c r="KVU147" s="274"/>
      <c r="KVV147" s="274"/>
      <c r="KVW147" s="274"/>
      <c r="KVX147" s="274"/>
      <c r="KVY147" s="274"/>
      <c r="KVZ147" s="274"/>
      <c r="KWA147" s="274"/>
      <c r="KWB147" s="274"/>
      <c r="KWC147" s="274"/>
      <c r="KWD147" s="274"/>
      <c r="KWE147" s="274"/>
      <c r="KWF147" s="274"/>
      <c r="KWG147" s="274"/>
      <c r="KWH147" s="274"/>
      <c r="KWI147" s="274"/>
      <c r="KWJ147" s="274"/>
      <c r="KWK147" s="274"/>
      <c r="KWL147" s="274"/>
      <c r="KWM147" s="274"/>
      <c r="KWN147" s="274"/>
      <c r="KWO147" s="274"/>
      <c r="KWP147" s="274"/>
      <c r="KWQ147" s="274"/>
      <c r="KWR147" s="274"/>
      <c r="KWS147" s="274"/>
      <c r="KWT147" s="274"/>
      <c r="KWU147" s="274"/>
      <c r="KWV147" s="274"/>
      <c r="KWW147" s="274"/>
      <c r="KWX147" s="274"/>
      <c r="KWY147" s="274"/>
      <c r="KWZ147" s="274"/>
      <c r="KXA147" s="274"/>
      <c r="KXB147" s="274"/>
      <c r="KXC147" s="274"/>
      <c r="KXD147" s="274"/>
      <c r="KXE147" s="274"/>
      <c r="KXF147" s="274"/>
      <c r="KXG147" s="274"/>
      <c r="KXH147" s="274"/>
      <c r="KXI147" s="274"/>
      <c r="KXJ147" s="274"/>
      <c r="KXK147" s="274"/>
      <c r="KXL147" s="274"/>
      <c r="KXM147" s="274"/>
      <c r="KXN147" s="274"/>
      <c r="KXO147" s="274"/>
      <c r="KXP147" s="274"/>
      <c r="KXQ147" s="274"/>
      <c r="KXR147" s="274"/>
      <c r="KXS147" s="274"/>
      <c r="KXT147" s="274"/>
      <c r="KXU147" s="274"/>
      <c r="KXV147" s="274"/>
      <c r="KXW147" s="274"/>
      <c r="KXX147" s="274"/>
      <c r="KXY147" s="274"/>
      <c r="KXZ147" s="274"/>
      <c r="KYA147" s="274"/>
      <c r="KYB147" s="274"/>
      <c r="KYC147" s="274"/>
      <c r="KYD147" s="274"/>
      <c r="KYE147" s="274"/>
      <c r="KYF147" s="274"/>
      <c r="KYG147" s="274"/>
      <c r="KYH147" s="274"/>
      <c r="KYI147" s="274"/>
      <c r="KYJ147" s="274"/>
      <c r="KYK147" s="274"/>
      <c r="KYL147" s="274"/>
      <c r="KYM147" s="274"/>
      <c r="KYN147" s="274"/>
      <c r="KYO147" s="274"/>
      <c r="KYP147" s="274"/>
      <c r="KYQ147" s="274"/>
      <c r="KYR147" s="274"/>
      <c r="KYS147" s="274"/>
      <c r="KYT147" s="274"/>
      <c r="KYU147" s="274"/>
      <c r="KYV147" s="274"/>
      <c r="KYW147" s="274"/>
      <c r="KYX147" s="274"/>
      <c r="KYY147" s="274"/>
      <c r="KYZ147" s="274"/>
      <c r="KZA147" s="274"/>
      <c r="KZB147" s="274"/>
      <c r="KZC147" s="274"/>
      <c r="KZD147" s="274"/>
      <c r="KZE147" s="274"/>
      <c r="KZF147" s="274"/>
      <c r="KZG147" s="274"/>
      <c r="KZH147" s="274"/>
      <c r="KZI147" s="274"/>
      <c r="KZJ147" s="274"/>
      <c r="KZK147" s="274"/>
      <c r="KZL147" s="274"/>
      <c r="KZM147" s="274"/>
      <c r="KZN147" s="274"/>
      <c r="KZO147" s="274"/>
      <c r="KZP147" s="274"/>
      <c r="KZQ147" s="274"/>
      <c r="KZR147" s="274"/>
      <c r="KZS147" s="274"/>
      <c r="KZT147" s="274"/>
      <c r="KZU147" s="274"/>
      <c r="KZV147" s="274"/>
      <c r="KZW147" s="274"/>
      <c r="KZX147" s="274"/>
      <c r="KZY147" s="274"/>
      <c r="KZZ147" s="274"/>
      <c r="LAA147" s="274"/>
      <c r="LAB147" s="274"/>
      <c r="LAC147" s="274"/>
      <c r="LAD147" s="274"/>
      <c r="LAE147" s="274"/>
      <c r="LAF147" s="274"/>
      <c r="LAG147" s="274"/>
      <c r="LAH147" s="274"/>
      <c r="LAI147" s="274"/>
      <c r="LAJ147" s="274"/>
      <c r="LAK147" s="274"/>
      <c r="LAL147" s="274"/>
      <c r="LAM147" s="274"/>
      <c r="LAN147" s="274"/>
      <c r="LAO147" s="274"/>
      <c r="LAP147" s="274"/>
      <c r="LAQ147" s="274"/>
      <c r="LAR147" s="274"/>
      <c r="LAS147" s="274"/>
      <c r="LAT147" s="274"/>
      <c r="LAU147" s="274"/>
      <c r="LAV147" s="274"/>
      <c r="LAW147" s="274"/>
      <c r="LAX147" s="274"/>
      <c r="LAY147" s="274"/>
      <c r="LAZ147" s="274"/>
      <c r="LBA147" s="274"/>
      <c r="LBB147" s="274"/>
      <c r="LBC147" s="274"/>
      <c r="LBD147" s="274"/>
      <c r="LBE147" s="274"/>
      <c r="LBF147" s="274"/>
      <c r="LBG147" s="274"/>
      <c r="LBH147" s="274"/>
      <c r="LBI147" s="274"/>
      <c r="LBJ147" s="274"/>
      <c r="LBK147" s="274"/>
      <c r="LBL147" s="274"/>
      <c r="LBM147" s="274"/>
      <c r="LBN147" s="274"/>
      <c r="LBO147" s="274"/>
      <c r="LBP147" s="274"/>
      <c r="LBQ147" s="274"/>
      <c r="LBR147" s="274"/>
      <c r="LBS147" s="274"/>
      <c r="LBT147" s="274"/>
      <c r="LBU147" s="274"/>
      <c r="LBV147" s="274"/>
      <c r="LBW147" s="274"/>
      <c r="LBX147" s="274"/>
      <c r="LBY147" s="274"/>
      <c r="LBZ147" s="274"/>
      <c r="LCA147" s="274"/>
      <c r="LCB147" s="274"/>
      <c r="LCC147" s="274"/>
      <c r="LCD147" s="274"/>
      <c r="LCE147" s="274"/>
      <c r="LCF147" s="274"/>
      <c r="LCG147" s="274"/>
      <c r="LCH147" s="274"/>
      <c r="LCI147" s="274"/>
      <c r="LCJ147" s="274"/>
      <c r="LCK147" s="274"/>
      <c r="LCL147" s="274"/>
      <c r="LCM147" s="274"/>
      <c r="LCN147" s="274"/>
      <c r="LCO147" s="274"/>
      <c r="LCP147" s="274"/>
      <c r="LCQ147" s="274"/>
      <c r="LCR147" s="274"/>
      <c r="LCS147" s="274"/>
      <c r="LCT147" s="274"/>
      <c r="LCU147" s="274"/>
      <c r="LCV147" s="274"/>
      <c r="LCW147" s="274"/>
      <c r="LCX147" s="274"/>
      <c r="LCY147" s="274"/>
      <c r="LCZ147" s="274"/>
      <c r="LDA147" s="274"/>
      <c r="LDB147" s="274"/>
      <c r="LDC147" s="274"/>
      <c r="LDD147" s="274"/>
      <c r="LDE147" s="274"/>
      <c r="LDF147" s="274"/>
      <c r="LDG147" s="274"/>
      <c r="LDH147" s="274"/>
      <c r="LDI147" s="274"/>
      <c r="LDJ147" s="274"/>
      <c r="LDK147" s="274"/>
      <c r="LDL147" s="274"/>
      <c r="LDM147" s="274"/>
      <c r="LDN147" s="274"/>
      <c r="LDO147" s="274"/>
      <c r="LDP147" s="274"/>
      <c r="LDQ147" s="274"/>
      <c r="LDR147" s="274"/>
      <c r="LDS147" s="274"/>
      <c r="LDT147" s="274"/>
      <c r="LDU147" s="274"/>
      <c r="LDV147" s="274"/>
      <c r="LDW147" s="274"/>
      <c r="LDX147" s="274"/>
      <c r="LDY147" s="274"/>
      <c r="LDZ147" s="274"/>
      <c r="LEA147" s="274"/>
      <c r="LEB147" s="274"/>
      <c r="LEC147" s="274"/>
      <c r="LED147" s="274"/>
      <c r="LEE147" s="274"/>
      <c r="LEF147" s="274"/>
      <c r="LEG147" s="274"/>
      <c r="LEH147" s="274"/>
      <c r="LEI147" s="274"/>
      <c r="LEJ147" s="274"/>
      <c r="LEK147" s="274"/>
      <c r="LEL147" s="274"/>
      <c r="LEM147" s="274"/>
      <c r="LEN147" s="274"/>
      <c r="LEO147" s="274"/>
      <c r="LEP147" s="274"/>
      <c r="LEQ147" s="274"/>
      <c r="LER147" s="274"/>
      <c r="LES147" s="274"/>
      <c r="LET147" s="274"/>
      <c r="LEU147" s="274"/>
      <c r="LEV147" s="274"/>
      <c r="LEW147" s="274"/>
      <c r="LEX147" s="274"/>
      <c r="LEY147" s="274"/>
      <c r="LEZ147" s="274"/>
      <c r="LFA147" s="274"/>
      <c r="LFB147" s="274"/>
      <c r="LFC147" s="274"/>
      <c r="LFD147" s="274"/>
      <c r="LFE147" s="274"/>
      <c r="LFF147" s="274"/>
      <c r="LFG147" s="274"/>
      <c r="LFH147" s="274"/>
      <c r="LFI147" s="274"/>
      <c r="LFJ147" s="274"/>
      <c r="LFK147" s="274"/>
      <c r="LFL147" s="274"/>
      <c r="LFM147" s="274"/>
      <c r="LFN147" s="274"/>
      <c r="LFO147" s="274"/>
      <c r="LFP147" s="274"/>
      <c r="LFQ147" s="274"/>
      <c r="LFR147" s="274"/>
      <c r="LFS147" s="274"/>
      <c r="LFT147" s="274"/>
      <c r="LFU147" s="274"/>
      <c r="LFV147" s="274"/>
      <c r="LFW147" s="274"/>
      <c r="LFX147" s="274"/>
      <c r="LFY147" s="274"/>
      <c r="LFZ147" s="274"/>
      <c r="LGA147" s="274"/>
      <c r="LGB147" s="274"/>
      <c r="LGC147" s="274"/>
      <c r="LGD147" s="274"/>
      <c r="LGE147" s="274"/>
      <c r="LGF147" s="274"/>
      <c r="LGG147" s="274"/>
      <c r="LGH147" s="274"/>
      <c r="LGI147" s="274"/>
      <c r="LGJ147" s="274"/>
      <c r="LGK147" s="274"/>
      <c r="LGL147" s="274"/>
      <c r="LGM147" s="274"/>
      <c r="LGN147" s="274"/>
      <c r="LGO147" s="274"/>
      <c r="LGP147" s="274"/>
      <c r="LGQ147" s="274"/>
      <c r="LGR147" s="274"/>
      <c r="LGS147" s="274"/>
      <c r="LGT147" s="274"/>
      <c r="LGU147" s="274"/>
      <c r="LGV147" s="274"/>
      <c r="LGW147" s="274"/>
      <c r="LGX147" s="274"/>
      <c r="LGY147" s="274"/>
      <c r="LGZ147" s="274"/>
      <c r="LHA147" s="274"/>
      <c r="LHB147" s="274"/>
      <c r="LHC147" s="274"/>
      <c r="LHD147" s="274"/>
      <c r="LHE147" s="274"/>
      <c r="LHF147" s="274"/>
      <c r="LHG147" s="274"/>
      <c r="LHH147" s="274"/>
      <c r="LHI147" s="274"/>
      <c r="LHJ147" s="274"/>
      <c r="LHK147" s="274"/>
      <c r="LHL147" s="274"/>
      <c r="LHM147" s="274"/>
      <c r="LHN147" s="274"/>
      <c r="LHO147" s="274"/>
      <c r="LHP147" s="274"/>
      <c r="LHQ147" s="274"/>
      <c r="LHR147" s="274"/>
      <c r="LHS147" s="274"/>
      <c r="LHT147" s="274"/>
      <c r="LHU147" s="274"/>
      <c r="LHV147" s="274"/>
      <c r="LHW147" s="274"/>
      <c r="LHX147" s="274"/>
      <c r="LHY147" s="274"/>
      <c r="LHZ147" s="274"/>
      <c r="LIA147" s="274"/>
      <c r="LIB147" s="274"/>
      <c r="LIC147" s="274"/>
      <c r="LID147" s="274"/>
      <c r="LIE147" s="274"/>
      <c r="LIF147" s="274"/>
      <c r="LIG147" s="274"/>
      <c r="LIH147" s="274"/>
      <c r="LII147" s="274"/>
      <c r="LIJ147" s="274"/>
      <c r="LIK147" s="274"/>
      <c r="LIL147" s="274"/>
      <c r="LIM147" s="274"/>
      <c r="LIN147" s="274"/>
      <c r="LIO147" s="274"/>
      <c r="LIP147" s="274"/>
      <c r="LIQ147" s="274"/>
      <c r="LIR147" s="274"/>
      <c r="LIS147" s="274"/>
      <c r="LIT147" s="274"/>
      <c r="LIU147" s="274"/>
      <c r="LIV147" s="274"/>
      <c r="LIW147" s="274"/>
      <c r="LIX147" s="274"/>
      <c r="LIY147" s="274"/>
      <c r="LIZ147" s="274"/>
      <c r="LJA147" s="274"/>
      <c r="LJB147" s="274"/>
      <c r="LJC147" s="274"/>
      <c r="LJD147" s="274"/>
      <c r="LJE147" s="274"/>
      <c r="LJF147" s="274"/>
      <c r="LJG147" s="274"/>
      <c r="LJH147" s="274"/>
      <c r="LJI147" s="274"/>
      <c r="LJJ147" s="274"/>
      <c r="LJK147" s="274"/>
      <c r="LJL147" s="274"/>
      <c r="LJM147" s="274"/>
      <c r="LJN147" s="274"/>
      <c r="LJO147" s="274"/>
      <c r="LJP147" s="274"/>
      <c r="LJQ147" s="274"/>
      <c r="LJR147" s="274"/>
      <c r="LJS147" s="274"/>
      <c r="LJT147" s="274"/>
      <c r="LJU147" s="274"/>
      <c r="LJV147" s="274"/>
      <c r="LJW147" s="274"/>
      <c r="LJX147" s="274"/>
      <c r="LJY147" s="274"/>
      <c r="LJZ147" s="274"/>
      <c r="LKA147" s="274"/>
      <c r="LKB147" s="274"/>
      <c r="LKC147" s="274"/>
      <c r="LKD147" s="274"/>
      <c r="LKE147" s="274"/>
      <c r="LKF147" s="274"/>
      <c r="LKG147" s="274"/>
      <c r="LKH147" s="274"/>
      <c r="LKI147" s="274"/>
      <c r="LKJ147" s="274"/>
      <c r="LKK147" s="274"/>
      <c r="LKL147" s="274"/>
      <c r="LKM147" s="274"/>
      <c r="LKN147" s="274"/>
      <c r="LKO147" s="274"/>
      <c r="LKP147" s="274"/>
      <c r="LKQ147" s="274"/>
      <c r="LKR147" s="274"/>
      <c r="LKS147" s="274"/>
      <c r="LKT147" s="274"/>
      <c r="LKU147" s="274"/>
      <c r="LKV147" s="274"/>
      <c r="LKW147" s="274"/>
      <c r="LKX147" s="274"/>
      <c r="LKY147" s="274"/>
      <c r="LKZ147" s="274"/>
      <c r="LLA147" s="274"/>
      <c r="LLB147" s="274"/>
      <c r="LLC147" s="274"/>
      <c r="LLD147" s="274"/>
      <c r="LLE147" s="274"/>
      <c r="LLF147" s="274"/>
      <c r="LLG147" s="274"/>
      <c r="LLH147" s="274"/>
      <c r="LLI147" s="274"/>
      <c r="LLJ147" s="274"/>
      <c r="LLK147" s="274"/>
      <c r="LLL147" s="274"/>
      <c r="LLM147" s="274"/>
      <c r="LLN147" s="274"/>
      <c r="LLO147" s="274"/>
      <c r="LLP147" s="274"/>
      <c r="LLQ147" s="274"/>
      <c r="LLR147" s="274"/>
      <c r="LLS147" s="274"/>
      <c r="LLT147" s="274"/>
      <c r="LLU147" s="274"/>
      <c r="LLV147" s="274"/>
      <c r="LLW147" s="274"/>
      <c r="LLX147" s="274"/>
      <c r="LLY147" s="274"/>
      <c r="LLZ147" s="274"/>
      <c r="LMA147" s="274"/>
      <c r="LMB147" s="274"/>
      <c r="LMC147" s="274"/>
      <c r="LMD147" s="274"/>
      <c r="LME147" s="274"/>
      <c r="LMF147" s="274"/>
      <c r="LMG147" s="274"/>
      <c r="LMH147" s="274"/>
      <c r="LMI147" s="274"/>
      <c r="LMJ147" s="274"/>
      <c r="LMK147" s="274"/>
      <c r="LML147" s="274"/>
      <c r="LMM147" s="274"/>
      <c r="LMN147" s="274"/>
      <c r="LMO147" s="274"/>
      <c r="LMP147" s="274"/>
      <c r="LMQ147" s="274"/>
      <c r="LMR147" s="274"/>
      <c r="LMS147" s="274"/>
      <c r="LMT147" s="274"/>
      <c r="LMU147" s="274"/>
      <c r="LMV147" s="274"/>
      <c r="LMW147" s="274"/>
      <c r="LMX147" s="274"/>
      <c r="LMY147" s="274"/>
      <c r="LMZ147" s="274"/>
      <c r="LNA147" s="274"/>
      <c r="LNB147" s="274"/>
      <c r="LNC147" s="274"/>
      <c r="LND147" s="274"/>
      <c r="LNE147" s="274"/>
      <c r="LNF147" s="274"/>
      <c r="LNG147" s="274"/>
      <c r="LNH147" s="274"/>
      <c r="LNI147" s="274"/>
      <c r="LNJ147" s="274"/>
      <c r="LNK147" s="274"/>
      <c r="LNL147" s="274"/>
      <c r="LNM147" s="274"/>
      <c r="LNN147" s="274"/>
      <c r="LNO147" s="274"/>
      <c r="LNP147" s="274"/>
      <c r="LNQ147" s="274"/>
      <c r="LNR147" s="274"/>
      <c r="LNS147" s="274"/>
      <c r="LNT147" s="274"/>
      <c r="LNU147" s="274"/>
      <c r="LNV147" s="274"/>
      <c r="LNW147" s="274"/>
      <c r="LNX147" s="274"/>
      <c r="LNY147" s="274"/>
      <c r="LNZ147" s="274"/>
      <c r="LOA147" s="274"/>
      <c r="LOB147" s="274"/>
      <c r="LOC147" s="274"/>
      <c r="LOD147" s="274"/>
      <c r="LOE147" s="274"/>
      <c r="LOF147" s="274"/>
      <c r="LOG147" s="274"/>
      <c r="LOH147" s="274"/>
      <c r="LOI147" s="274"/>
      <c r="LOJ147" s="274"/>
      <c r="LOK147" s="274"/>
      <c r="LOL147" s="274"/>
      <c r="LOM147" s="274"/>
      <c r="LON147" s="274"/>
      <c r="LOO147" s="274"/>
      <c r="LOP147" s="274"/>
      <c r="LOQ147" s="274"/>
      <c r="LOR147" s="274"/>
      <c r="LOS147" s="274"/>
      <c r="LOT147" s="274"/>
      <c r="LOU147" s="274"/>
      <c r="LOV147" s="274"/>
      <c r="LOW147" s="274"/>
      <c r="LOX147" s="274"/>
      <c r="LOY147" s="274"/>
      <c r="LOZ147" s="274"/>
      <c r="LPA147" s="274"/>
      <c r="LPB147" s="274"/>
      <c r="LPC147" s="274"/>
      <c r="LPD147" s="274"/>
      <c r="LPE147" s="274"/>
      <c r="LPF147" s="274"/>
      <c r="LPG147" s="274"/>
      <c r="LPH147" s="274"/>
      <c r="LPI147" s="274"/>
      <c r="LPJ147" s="274"/>
      <c r="LPK147" s="274"/>
      <c r="LPL147" s="274"/>
      <c r="LPM147" s="274"/>
      <c r="LPN147" s="274"/>
      <c r="LPO147" s="274"/>
      <c r="LPP147" s="274"/>
      <c r="LPQ147" s="274"/>
      <c r="LPR147" s="274"/>
      <c r="LPS147" s="274"/>
      <c r="LPT147" s="274"/>
      <c r="LPU147" s="274"/>
      <c r="LPV147" s="274"/>
      <c r="LPW147" s="274"/>
      <c r="LPX147" s="274"/>
      <c r="LPY147" s="274"/>
      <c r="LPZ147" s="274"/>
      <c r="LQA147" s="274"/>
      <c r="LQB147" s="274"/>
      <c r="LQC147" s="274"/>
      <c r="LQD147" s="274"/>
      <c r="LQE147" s="274"/>
      <c r="LQF147" s="274"/>
      <c r="LQG147" s="274"/>
      <c r="LQH147" s="274"/>
      <c r="LQI147" s="274"/>
      <c r="LQJ147" s="274"/>
      <c r="LQK147" s="274"/>
      <c r="LQL147" s="274"/>
      <c r="LQM147" s="274"/>
      <c r="LQN147" s="274"/>
      <c r="LQO147" s="274"/>
      <c r="LQP147" s="274"/>
      <c r="LQQ147" s="274"/>
      <c r="LQR147" s="274"/>
      <c r="LQS147" s="274"/>
      <c r="LQT147" s="274"/>
      <c r="LQU147" s="274"/>
      <c r="LQV147" s="274"/>
      <c r="LQW147" s="274"/>
      <c r="LQX147" s="274"/>
      <c r="LQY147" s="274"/>
      <c r="LQZ147" s="274"/>
      <c r="LRA147" s="274"/>
      <c r="LRB147" s="274"/>
      <c r="LRC147" s="274"/>
      <c r="LRD147" s="274"/>
      <c r="LRE147" s="274"/>
      <c r="LRF147" s="274"/>
      <c r="LRG147" s="274"/>
      <c r="LRH147" s="274"/>
      <c r="LRI147" s="274"/>
      <c r="LRJ147" s="274"/>
      <c r="LRK147" s="274"/>
      <c r="LRL147" s="274"/>
      <c r="LRM147" s="274"/>
      <c r="LRN147" s="274"/>
      <c r="LRO147" s="274"/>
      <c r="LRP147" s="274"/>
      <c r="LRQ147" s="274"/>
      <c r="LRR147" s="274"/>
      <c r="LRS147" s="274"/>
      <c r="LRT147" s="274"/>
      <c r="LRU147" s="274"/>
      <c r="LRV147" s="274"/>
      <c r="LRW147" s="274"/>
      <c r="LRX147" s="274"/>
      <c r="LRY147" s="274"/>
      <c r="LRZ147" s="274"/>
      <c r="LSA147" s="274"/>
      <c r="LSB147" s="274"/>
      <c r="LSC147" s="274"/>
      <c r="LSD147" s="274"/>
      <c r="LSE147" s="274"/>
      <c r="LSF147" s="274"/>
      <c r="LSG147" s="274"/>
      <c r="LSH147" s="274"/>
      <c r="LSI147" s="274"/>
      <c r="LSJ147" s="274"/>
      <c r="LSK147" s="274"/>
      <c r="LSL147" s="274"/>
      <c r="LSM147" s="274"/>
      <c r="LSN147" s="274"/>
      <c r="LSO147" s="274"/>
      <c r="LSP147" s="274"/>
      <c r="LSQ147" s="274"/>
      <c r="LSR147" s="274"/>
      <c r="LSS147" s="274"/>
      <c r="LST147" s="274"/>
      <c r="LSU147" s="274"/>
      <c r="LSV147" s="274"/>
      <c r="LSW147" s="274"/>
      <c r="LSX147" s="274"/>
      <c r="LSY147" s="274"/>
      <c r="LSZ147" s="274"/>
      <c r="LTA147" s="274"/>
      <c r="LTB147" s="274"/>
      <c r="LTC147" s="274"/>
      <c r="LTD147" s="274"/>
      <c r="LTE147" s="274"/>
      <c r="LTF147" s="274"/>
      <c r="LTG147" s="274"/>
      <c r="LTH147" s="274"/>
      <c r="LTI147" s="274"/>
      <c r="LTJ147" s="274"/>
      <c r="LTK147" s="274"/>
      <c r="LTL147" s="274"/>
      <c r="LTM147" s="274"/>
      <c r="LTN147" s="274"/>
      <c r="LTO147" s="274"/>
      <c r="LTP147" s="274"/>
      <c r="LTQ147" s="274"/>
      <c r="LTR147" s="274"/>
      <c r="LTS147" s="274"/>
      <c r="LTT147" s="274"/>
      <c r="LTU147" s="274"/>
      <c r="LTV147" s="274"/>
      <c r="LTW147" s="274"/>
      <c r="LTX147" s="274"/>
      <c r="LTY147" s="274"/>
      <c r="LTZ147" s="274"/>
      <c r="LUA147" s="274"/>
      <c r="LUB147" s="274"/>
      <c r="LUC147" s="274"/>
      <c r="LUD147" s="274"/>
      <c r="LUE147" s="274"/>
      <c r="LUF147" s="274"/>
      <c r="LUG147" s="274"/>
      <c r="LUH147" s="274"/>
      <c r="LUI147" s="274"/>
      <c r="LUJ147" s="274"/>
      <c r="LUK147" s="274"/>
      <c r="LUL147" s="274"/>
      <c r="LUM147" s="274"/>
      <c r="LUN147" s="274"/>
      <c r="LUO147" s="274"/>
      <c r="LUP147" s="274"/>
      <c r="LUQ147" s="274"/>
      <c r="LUR147" s="274"/>
      <c r="LUS147" s="274"/>
      <c r="LUT147" s="274"/>
      <c r="LUU147" s="274"/>
      <c r="LUV147" s="274"/>
      <c r="LUW147" s="274"/>
      <c r="LUX147" s="274"/>
      <c r="LUY147" s="274"/>
      <c r="LUZ147" s="274"/>
      <c r="LVA147" s="274"/>
      <c r="LVB147" s="274"/>
      <c r="LVC147" s="274"/>
      <c r="LVD147" s="274"/>
      <c r="LVE147" s="274"/>
      <c r="LVF147" s="274"/>
      <c r="LVG147" s="274"/>
      <c r="LVH147" s="274"/>
      <c r="LVI147" s="274"/>
      <c r="LVJ147" s="274"/>
      <c r="LVK147" s="274"/>
      <c r="LVL147" s="274"/>
      <c r="LVM147" s="274"/>
      <c r="LVN147" s="274"/>
      <c r="LVO147" s="274"/>
      <c r="LVP147" s="274"/>
      <c r="LVQ147" s="274"/>
      <c r="LVR147" s="274"/>
      <c r="LVS147" s="274"/>
      <c r="LVT147" s="274"/>
      <c r="LVU147" s="274"/>
      <c r="LVV147" s="274"/>
      <c r="LVW147" s="274"/>
      <c r="LVX147" s="274"/>
      <c r="LVY147" s="274"/>
      <c r="LVZ147" s="274"/>
      <c r="LWA147" s="274"/>
      <c r="LWB147" s="274"/>
      <c r="LWC147" s="274"/>
      <c r="LWD147" s="274"/>
      <c r="LWE147" s="274"/>
      <c r="LWF147" s="274"/>
      <c r="LWG147" s="274"/>
      <c r="LWH147" s="274"/>
      <c r="LWI147" s="274"/>
      <c r="LWJ147" s="274"/>
      <c r="LWK147" s="274"/>
      <c r="LWL147" s="274"/>
      <c r="LWM147" s="274"/>
      <c r="LWN147" s="274"/>
      <c r="LWO147" s="274"/>
      <c r="LWP147" s="274"/>
      <c r="LWQ147" s="274"/>
      <c r="LWR147" s="274"/>
      <c r="LWS147" s="274"/>
      <c r="LWT147" s="274"/>
      <c r="LWU147" s="274"/>
      <c r="LWV147" s="274"/>
      <c r="LWW147" s="274"/>
      <c r="LWX147" s="274"/>
      <c r="LWY147" s="274"/>
      <c r="LWZ147" s="274"/>
      <c r="LXA147" s="274"/>
      <c r="LXB147" s="274"/>
      <c r="LXC147" s="274"/>
      <c r="LXD147" s="274"/>
      <c r="LXE147" s="274"/>
      <c r="LXF147" s="274"/>
      <c r="LXG147" s="274"/>
      <c r="LXH147" s="274"/>
      <c r="LXI147" s="274"/>
      <c r="LXJ147" s="274"/>
      <c r="LXK147" s="274"/>
      <c r="LXL147" s="274"/>
      <c r="LXM147" s="274"/>
      <c r="LXN147" s="274"/>
      <c r="LXO147" s="274"/>
      <c r="LXP147" s="274"/>
      <c r="LXQ147" s="274"/>
      <c r="LXR147" s="274"/>
      <c r="LXS147" s="274"/>
      <c r="LXT147" s="274"/>
      <c r="LXU147" s="274"/>
      <c r="LXV147" s="274"/>
      <c r="LXW147" s="274"/>
      <c r="LXX147" s="274"/>
      <c r="LXY147" s="274"/>
      <c r="LXZ147" s="274"/>
      <c r="LYA147" s="274"/>
      <c r="LYB147" s="274"/>
      <c r="LYC147" s="274"/>
      <c r="LYD147" s="274"/>
      <c r="LYE147" s="274"/>
      <c r="LYF147" s="274"/>
      <c r="LYG147" s="274"/>
      <c r="LYH147" s="274"/>
      <c r="LYI147" s="274"/>
      <c r="LYJ147" s="274"/>
      <c r="LYK147" s="274"/>
      <c r="LYL147" s="274"/>
      <c r="LYM147" s="274"/>
      <c r="LYN147" s="274"/>
      <c r="LYO147" s="274"/>
      <c r="LYP147" s="274"/>
      <c r="LYQ147" s="274"/>
      <c r="LYR147" s="274"/>
      <c r="LYS147" s="274"/>
      <c r="LYT147" s="274"/>
      <c r="LYU147" s="274"/>
      <c r="LYV147" s="274"/>
      <c r="LYW147" s="274"/>
      <c r="LYX147" s="274"/>
      <c r="LYY147" s="274"/>
      <c r="LYZ147" s="274"/>
      <c r="LZA147" s="274"/>
      <c r="LZB147" s="274"/>
      <c r="LZC147" s="274"/>
      <c r="LZD147" s="274"/>
      <c r="LZE147" s="274"/>
      <c r="LZF147" s="274"/>
      <c r="LZG147" s="274"/>
      <c r="LZH147" s="274"/>
      <c r="LZI147" s="274"/>
      <c r="LZJ147" s="274"/>
      <c r="LZK147" s="274"/>
      <c r="LZL147" s="274"/>
      <c r="LZM147" s="274"/>
      <c r="LZN147" s="274"/>
      <c r="LZO147" s="274"/>
      <c r="LZP147" s="274"/>
      <c r="LZQ147" s="274"/>
      <c r="LZR147" s="274"/>
      <c r="LZS147" s="274"/>
      <c r="LZT147" s="274"/>
      <c r="LZU147" s="274"/>
      <c r="LZV147" s="274"/>
      <c r="LZW147" s="274"/>
      <c r="LZX147" s="274"/>
      <c r="LZY147" s="274"/>
      <c r="LZZ147" s="274"/>
      <c r="MAA147" s="274"/>
      <c r="MAB147" s="274"/>
      <c r="MAC147" s="274"/>
      <c r="MAD147" s="274"/>
      <c r="MAE147" s="274"/>
      <c r="MAF147" s="274"/>
      <c r="MAG147" s="274"/>
      <c r="MAH147" s="274"/>
      <c r="MAI147" s="274"/>
      <c r="MAJ147" s="274"/>
      <c r="MAK147" s="274"/>
      <c r="MAL147" s="274"/>
      <c r="MAM147" s="274"/>
      <c r="MAN147" s="274"/>
      <c r="MAO147" s="274"/>
      <c r="MAP147" s="274"/>
      <c r="MAQ147" s="274"/>
      <c r="MAR147" s="274"/>
      <c r="MAS147" s="274"/>
      <c r="MAT147" s="274"/>
      <c r="MAU147" s="274"/>
      <c r="MAV147" s="274"/>
      <c r="MAW147" s="274"/>
      <c r="MAX147" s="274"/>
      <c r="MAY147" s="274"/>
      <c r="MAZ147" s="274"/>
      <c r="MBA147" s="274"/>
      <c r="MBB147" s="274"/>
      <c r="MBC147" s="274"/>
      <c r="MBD147" s="274"/>
      <c r="MBE147" s="274"/>
      <c r="MBF147" s="274"/>
      <c r="MBG147" s="274"/>
      <c r="MBH147" s="274"/>
      <c r="MBI147" s="274"/>
      <c r="MBJ147" s="274"/>
      <c r="MBK147" s="274"/>
      <c r="MBL147" s="274"/>
      <c r="MBM147" s="274"/>
      <c r="MBN147" s="274"/>
      <c r="MBO147" s="274"/>
      <c r="MBP147" s="274"/>
      <c r="MBQ147" s="274"/>
      <c r="MBR147" s="274"/>
      <c r="MBS147" s="274"/>
      <c r="MBT147" s="274"/>
      <c r="MBU147" s="274"/>
      <c r="MBV147" s="274"/>
      <c r="MBW147" s="274"/>
      <c r="MBX147" s="274"/>
      <c r="MBY147" s="274"/>
      <c r="MBZ147" s="274"/>
      <c r="MCA147" s="274"/>
      <c r="MCB147" s="274"/>
      <c r="MCC147" s="274"/>
      <c r="MCD147" s="274"/>
      <c r="MCE147" s="274"/>
      <c r="MCF147" s="274"/>
      <c r="MCG147" s="274"/>
      <c r="MCH147" s="274"/>
      <c r="MCI147" s="274"/>
      <c r="MCJ147" s="274"/>
      <c r="MCK147" s="274"/>
      <c r="MCL147" s="274"/>
      <c r="MCM147" s="274"/>
      <c r="MCN147" s="274"/>
      <c r="MCO147" s="274"/>
      <c r="MCP147" s="274"/>
      <c r="MCQ147" s="274"/>
      <c r="MCR147" s="274"/>
      <c r="MCS147" s="274"/>
      <c r="MCT147" s="274"/>
      <c r="MCU147" s="274"/>
      <c r="MCV147" s="274"/>
      <c r="MCW147" s="274"/>
      <c r="MCX147" s="274"/>
      <c r="MCY147" s="274"/>
      <c r="MCZ147" s="274"/>
      <c r="MDA147" s="274"/>
      <c r="MDB147" s="274"/>
      <c r="MDC147" s="274"/>
      <c r="MDD147" s="274"/>
      <c r="MDE147" s="274"/>
      <c r="MDF147" s="274"/>
      <c r="MDG147" s="274"/>
      <c r="MDH147" s="274"/>
      <c r="MDI147" s="274"/>
      <c r="MDJ147" s="274"/>
      <c r="MDK147" s="274"/>
      <c r="MDL147" s="274"/>
      <c r="MDM147" s="274"/>
      <c r="MDN147" s="274"/>
      <c r="MDO147" s="274"/>
      <c r="MDP147" s="274"/>
      <c r="MDQ147" s="274"/>
      <c r="MDR147" s="274"/>
      <c r="MDS147" s="274"/>
      <c r="MDT147" s="274"/>
      <c r="MDU147" s="274"/>
      <c r="MDV147" s="274"/>
      <c r="MDW147" s="274"/>
      <c r="MDX147" s="274"/>
      <c r="MDY147" s="274"/>
      <c r="MDZ147" s="274"/>
      <c r="MEA147" s="274"/>
      <c r="MEB147" s="274"/>
      <c r="MEC147" s="274"/>
      <c r="MED147" s="274"/>
      <c r="MEE147" s="274"/>
      <c r="MEF147" s="274"/>
      <c r="MEG147" s="274"/>
      <c r="MEH147" s="274"/>
      <c r="MEI147" s="274"/>
      <c r="MEJ147" s="274"/>
      <c r="MEK147" s="274"/>
      <c r="MEL147" s="274"/>
      <c r="MEM147" s="274"/>
      <c r="MEN147" s="274"/>
      <c r="MEO147" s="274"/>
      <c r="MEP147" s="274"/>
      <c r="MEQ147" s="274"/>
      <c r="MER147" s="274"/>
      <c r="MES147" s="274"/>
      <c r="MET147" s="274"/>
      <c r="MEU147" s="274"/>
      <c r="MEV147" s="274"/>
      <c r="MEW147" s="274"/>
      <c r="MEX147" s="274"/>
      <c r="MEY147" s="274"/>
      <c r="MEZ147" s="274"/>
      <c r="MFA147" s="274"/>
      <c r="MFB147" s="274"/>
      <c r="MFC147" s="274"/>
      <c r="MFD147" s="274"/>
      <c r="MFE147" s="274"/>
      <c r="MFF147" s="274"/>
      <c r="MFG147" s="274"/>
      <c r="MFH147" s="274"/>
      <c r="MFI147" s="274"/>
      <c r="MFJ147" s="274"/>
      <c r="MFK147" s="274"/>
      <c r="MFL147" s="274"/>
      <c r="MFM147" s="274"/>
      <c r="MFN147" s="274"/>
      <c r="MFO147" s="274"/>
      <c r="MFP147" s="274"/>
      <c r="MFQ147" s="274"/>
      <c r="MFR147" s="274"/>
      <c r="MFS147" s="274"/>
      <c r="MFT147" s="274"/>
      <c r="MFU147" s="274"/>
      <c r="MFV147" s="274"/>
      <c r="MFW147" s="274"/>
      <c r="MFX147" s="274"/>
      <c r="MFY147" s="274"/>
      <c r="MFZ147" s="274"/>
      <c r="MGA147" s="274"/>
      <c r="MGB147" s="274"/>
      <c r="MGC147" s="274"/>
      <c r="MGD147" s="274"/>
      <c r="MGE147" s="274"/>
      <c r="MGF147" s="274"/>
      <c r="MGG147" s="274"/>
      <c r="MGH147" s="274"/>
      <c r="MGI147" s="274"/>
      <c r="MGJ147" s="274"/>
      <c r="MGK147" s="274"/>
      <c r="MGL147" s="274"/>
      <c r="MGM147" s="274"/>
      <c r="MGN147" s="274"/>
      <c r="MGO147" s="274"/>
      <c r="MGP147" s="274"/>
      <c r="MGQ147" s="274"/>
      <c r="MGR147" s="274"/>
      <c r="MGS147" s="274"/>
      <c r="MGT147" s="274"/>
      <c r="MGU147" s="274"/>
      <c r="MGV147" s="274"/>
      <c r="MGW147" s="274"/>
      <c r="MGX147" s="274"/>
      <c r="MGY147" s="274"/>
      <c r="MGZ147" s="274"/>
      <c r="MHA147" s="274"/>
      <c r="MHB147" s="274"/>
      <c r="MHC147" s="274"/>
      <c r="MHD147" s="274"/>
      <c r="MHE147" s="274"/>
      <c r="MHF147" s="274"/>
      <c r="MHG147" s="274"/>
      <c r="MHH147" s="274"/>
      <c r="MHI147" s="274"/>
      <c r="MHJ147" s="274"/>
      <c r="MHK147" s="274"/>
      <c r="MHL147" s="274"/>
      <c r="MHM147" s="274"/>
      <c r="MHN147" s="274"/>
      <c r="MHO147" s="274"/>
      <c r="MHP147" s="274"/>
      <c r="MHQ147" s="274"/>
      <c r="MHR147" s="274"/>
      <c r="MHS147" s="274"/>
      <c r="MHT147" s="274"/>
      <c r="MHU147" s="274"/>
      <c r="MHV147" s="274"/>
      <c r="MHW147" s="274"/>
      <c r="MHX147" s="274"/>
      <c r="MHY147" s="274"/>
      <c r="MHZ147" s="274"/>
      <c r="MIA147" s="274"/>
      <c r="MIB147" s="274"/>
      <c r="MIC147" s="274"/>
      <c r="MID147" s="274"/>
      <c r="MIE147" s="274"/>
      <c r="MIF147" s="274"/>
      <c r="MIG147" s="274"/>
      <c r="MIH147" s="274"/>
      <c r="MII147" s="274"/>
      <c r="MIJ147" s="274"/>
      <c r="MIK147" s="274"/>
      <c r="MIL147" s="274"/>
      <c r="MIM147" s="274"/>
      <c r="MIN147" s="274"/>
      <c r="MIO147" s="274"/>
      <c r="MIP147" s="274"/>
      <c r="MIQ147" s="274"/>
      <c r="MIR147" s="274"/>
      <c r="MIS147" s="274"/>
      <c r="MIT147" s="274"/>
      <c r="MIU147" s="274"/>
      <c r="MIV147" s="274"/>
      <c r="MIW147" s="274"/>
      <c r="MIX147" s="274"/>
      <c r="MIY147" s="274"/>
      <c r="MIZ147" s="274"/>
      <c r="MJA147" s="274"/>
      <c r="MJB147" s="274"/>
      <c r="MJC147" s="274"/>
      <c r="MJD147" s="274"/>
      <c r="MJE147" s="274"/>
      <c r="MJF147" s="274"/>
      <c r="MJG147" s="274"/>
      <c r="MJH147" s="274"/>
      <c r="MJI147" s="274"/>
      <c r="MJJ147" s="274"/>
      <c r="MJK147" s="274"/>
      <c r="MJL147" s="274"/>
      <c r="MJM147" s="274"/>
      <c r="MJN147" s="274"/>
      <c r="MJO147" s="274"/>
      <c r="MJP147" s="274"/>
      <c r="MJQ147" s="274"/>
      <c r="MJR147" s="274"/>
      <c r="MJS147" s="274"/>
      <c r="MJT147" s="274"/>
      <c r="MJU147" s="274"/>
      <c r="MJV147" s="274"/>
      <c r="MJW147" s="274"/>
      <c r="MJX147" s="274"/>
      <c r="MJY147" s="274"/>
      <c r="MJZ147" s="274"/>
      <c r="MKA147" s="274"/>
      <c r="MKB147" s="274"/>
      <c r="MKC147" s="274"/>
      <c r="MKD147" s="274"/>
      <c r="MKE147" s="274"/>
      <c r="MKF147" s="274"/>
      <c r="MKG147" s="274"/>
      <c r="MKH147" s="274"/>
      <c r="MKI147" s="274"/>
      <c r="MKJ147" s="274"/>
      <c r="MKK147" s="274"/>
      <c r="MKL147" s="274"/>
      <c r="MKM147" s="274"/>
      <c r="MKN147" s="274"/>
      <c r="MKO147" s="274"/>
      <c r="MKP147" s="274"/>
      <c r="MKQ147" s="274"/>
      <c r="MKR147" s="274"/>
      <c r="MKS147" s="274"/>
      <c r="MKT147" s="274"/>
      <c r="MKU147" s="274"/>
      <c r="MKV147" s="274"/>
      <c r="MKW147" s="274"/>
      <c r="MKX147" s="274"/>
      <c r="MKY147" s="274"/>
      <c r="MKZ147" s="274"/>
      <c r="MLA147" s="274"/>
      <c r="MLB147" s="274"/>
      <c r="MLC147" s="274"/>
      <c r="MLD147" s="274"/>
      <c r="MLE147" s="274"/>
      <c r="MLF147" s="274"/>
      <c r="MLG147" s="274"/>
      <c r="MLH147" s="274"/>
      <c r="MLI147" s="274"/>
      <c r="MLJ147" s="274"/>
      <c r="MLK147" s="274"/>
      <c r="MLL147" s="274"/>
      <c r="MLM147" s="274"/>
      <c r="MLN147" s="274"/>
      <c r="MLO147" s="274"/>
      <c r="MLP147" s="274"/>
      <c r="MLQ147" s="274"/>
      <c r="MLR147" s="274"/>
      <c r="MLS147" s="274"/>
      <c r="MLT147" s="274"/>
      <c r="MLU147" s="274"/>
      <c r="MLV147" s="274"/>
      <c r="MLW147" s="274"/>
      <c r="MLX147" s="274"/>
      <c r="MLY147" s="274"/>
      <c r="MLZ147" s="274"/>
      <c r="MMA147" s="274"/>
      <c r="MMB147" s="274"/>
      <c r="MMC147" s="274"/>
      <c r="MMD147" s="274"/>
      <c r="MME147" s="274"/>
      <c r="MMF147" s="274"/>
      <c r="MMG147" s="274"/>
      <c r="MMH147" s="274"/>
      <c r="MMI147" s="274"/>
      <c r="MMJ147" s="274"/>
      <c r="MMK147" s="274"/>
      <c r="MML147" s="274"/>
      <c r="MMM147" s="274"/>
      <c r="MMN147" s="274"/>
      <c r="MMO147" s="274"/>
      <c r="MMP147" s="274"/>
      <c r="MMQ147" s="274"/>
      <c r="MMR147" s="274"/>
      <c r="MMS147" s="274"/>
      <c r="MMT147" s="274"/>
      <c r="MMU147" s="274"/>
      <c r="MMV147" s="274"/>
      <c r="MMW147" s="274"/>
      <c r="MMX147" s="274"/>
      <c r="MMY147" s="274"/>
      <c r="MMZ147" s="274"/>
      <c r="MNA147" s="274"/>
      <c r="MNB147" s="274"/>
      <c r="MNC147" s="274"/>
      <c r="MND147" s="274"/>
      <c r="MNE147" s="274"/>
      <c r="MNF147" s="274"/>
      <c r="MNG147" s="274"/>
      <c r="MNH147" s="274"/>
      <c r="MNI147" s="274"/>
      <c r="MNJ147" s="274"/>
      <c r="MNK147" s="274"/>
      <c r="MNL147" s="274"/>
      <c r="MNM147" s="274"/>
      <c r="MNN147" s="274"/>
      <c r="MNO147" s="274"/>
      <c r="MNP147" s="274"/>
      <c r="MNQ147" s="274"/>
      <c r="MNR147" s="274"/>
      <c r="MNS147" s="274"/>
      <c r="MNT147" s="274"/>
      <c r="MNU147" s="274"/>
      <c r="MNV147" s="274"/>
      <c r="MNW147" s="274"/>
      <c r="MNX147" s="274"/>
      <c r="MNY147" s="274"/>
      <c r="MNZ147" s="274"/>
      <c r="MOA147" s="274"/>
      <c r="MOB147" s="274"/>
      <c r="MOC147" s="274"/>
      <c r="MOD147" s="274"/>
      <c r="MOE147" s="274"/>
      <c r="MOF147" s="274"/>
      <c r="MOG147" s="274"/>
      <c r="MOH147" s="274"/>
      <c r="MOI147" s="274"/>
      <c r="MOJ147" s="274"/>
      <c r="MOK147" s="274"/>
      <c r="MOL147" s="274"/>
      <c r="MOM147" s="274"/>
      <c r="MON147" s="274"/>
      <c r="MOO147" s="274"/>
      <c r="MOP147" s="274"/>
      <c r="MOQ147" s="274"/>
      <c r="MOR147" s="274"/>
      <c r="MOS147" s="274"/>
      <c r="MOT147" s="274"/>
      <c r="MOU147" s="274"/>
      <c r="MOV147" s="274"/>
      <c r="MOW147" s="274"/>
      <c r="MOX147" s="274"/>
      <c r="MOY147" s="274"/>
      <c r="MOZ147" s="274"/>
      <c r="MPA147" s="274"/>
      <c r="MPB147" s="274"/>
      <c r="MPC147" s="274"/>
      <c r="MPD147" s="274"/>
      <c r="MPE147" s="274"/>
      <c r="MPF147" s="274"/>
      <c r="MPG147" s="274"/>
      <c r="MPH147" s="274"/>
      <c r="MPI147" s="274"/>
      <c r="MPJ147" s="274"/>
      <c r="MPK147" s="274"/>
      <c r="MPL147" s="274"/>
      <c r="MPM147" s="274"/>
      <c r="MPN147" s="274"/>
      <c r="MPO147" s="274"/>
      <c r="MPP147" s="274"/>
      <c r="MPQ147" s="274"/>
      <c r="MPR147" s="274"/>
      <c r="MPS147" s="274"/>
      <c r="MPT147" s="274"/>
      <c r="MPU147" s="274"/>
      <c r="MPV147" s="274"/>
      <c r="MPW147" s="274"/>
      <c r="MPX147" s="274"/>
      <c r="MPY147" s="274"/>
      <c r="MPZ147" s="274"/>
      <c r="MQA147" s="274"/>
      <c r="MQB147" s="274"/>
      <c r="MQC147" s="274"/>
      <c r="MQD147" s="274"/>
      <c r="MQE147" s="274"/>
      <c r="MQF147" s="274"/>
      <c r="MQG147" s="274"/>
      <c r="MQH147" s="274"/>
      <c r="MQI147" s="274"/>
      <c r="MQJ147" s="274"/>
      <c r="MQK147" s="274"/>
      <c r="MQL147" s="274"/>
      <c r="MQM147" s="274"/>
      <c r="MQN147" s="274"/>
      <c r="MQO147" s="274"/>
      <c r="MQP147" s="274"/>
      <c r="MQQ147" s="274"/>
      <c r="MQR147" s="274"/>
      <c r="MQS147" s="274"/>
      <c r="MQT147" s="274"/>
      <c r="MQU147" s="274"/>
      <c r="MQV147" s="274"/>
      <c r="MQW147" s="274"/>
      <c r="MQX147" s="274"/>
      <c r="MQY147" s="274"/>
      <c r="MQZ147" s="274"/>
      <c r="MRA147" s="274"/>
      <c r="MRB147" s="274"/>
      <c r="MRC147" s="274"/>
      <c r="MRD147" s="274"/>
      <c r="MRE147" s="274"/>
      <c r="MRF147" s="274"/>
      <c r="MRG147" s="274"/>
      <c r="MRH147" s="274"/>
      <c r="MRI147" s="274"/>
      <c r="MRJ147" s="274"/>
      <c r="MRK147" s="274"/>
      <c r="MRL147" s="274"/>
      <c r="MRM147" s="274"/>
      <c r="MRN147" s="274"/>
      <c r="MRO147" s="274"/>
      <c r="MRP147" s="274"/>
      <c r="MRQ147" s="274"/>
      <c r="MRR147" s="274"/>
      <c r="MRS147" s="274"/>
      <c r="MRT147" s="274"/>
      <c r="MRU147" s="274"/>
      <c r="MRV147" s="274"/>
      <c r="MRW147" s="274"/>
      <c r="MRX147" s="274"/>
      <c r="MRY147" s="274"/>
      <c r="MRZ147" s="274"/>
      <c r="MSA147" s="274"/>
      <c r="MSB147" s="274"/>
      <c r="MSC147" s="274"/>
      <c r="MSD147" s="274"/>
      <c r="MSE147" s="274"/>
      <c r="MSF147" s="274"/>
      <c r="MSG147" s="274"/>
      <c r="MSH147" s="274"/>
      <c r="MSI147" s="274"/>
      <c r="MSJ147" s="274"/>
      <c r="MSK147" s="274"/>
      <c r="MSL147" s="274"/>
      <c r="MSM147" s="274"/>
      <c r="MSN147" s="274"/>
      <c r="MSO147" s="274"/>
      <c r="MSP147" s="274"/>
      <c r="MSQ147" s="274"/>
      <c r="MSR147" s="274"/>
      <c r="MSS147" s="274"/>
      <c r="MST147" s="274"/>
      <c r="MSU147" s="274"/>
      <c r="MSV147" s="274"/>
      <c r="MSW147" s="274"/>
      <c r="MSX147" s="274"/>
      <c r="MSY147" s="274"/>
      <c r="MSZ147" s="274"/>
      <c r="MTA147" s="274"/>
      <c r="MTB147" s="274"/>
      <c r="MTC147" s="274"/>
      <c r="MTD147" s="274"/>
      <c r="MTE147" s="274"/>
      <c r="MTF147" s="274"/>
      <c r="MTG147" s="274"/>
      <c r="MTH147" s="274"/>
      <c r="MTI147" s="274"/>
      <c r="MTJ147" s="274"/>
      <c r="MTK147" s="274"/>
      <c r="MTL147" s="274"/>
      <c r="MTM147" s="274"/>
      <c r="MTN147" s="274"/>
      <c r="MTO147" s="274"/>
      <c r="MTP147" s="274"/>
      <c r="MTQ147" s="274"/>
      <c r="MTR147" s="274"/>
      <c r="MTS147" s="274"/>
      <c r="MTT147" s="274"/>
      <c r="MTU147" s="274"/>
      <c r="MTV147" s="274"/>
      <c r="MTW147" s="274"/>
      <c r="MTX147" s="274"/>
      <c r="MTY147" s="274"/>
      <c r="MTZ147" s="274"/>
      <c r="MUA147" s="274"/>
      <c r="MUB147" s="274"/>
      <c r="MUC147" s="274"/>
      <c r="MUD147" s="274"/>
      <c r="MUE147" s="274"/>
      <c r="MUF147" s="274"/>
      <c r="MUG147" s="274"/>
      <c r="MUH147" s="274"/>
      <c r="MUI147" s="274"/>
      <c r="MUJ147" s="274"/>
      <c r="MUK147" s="274"/>
      <c r="MUL147" s="274"/>
      <c r="MUM147" s="274"/>
      <c r="MUN147" s="274"/>
      <c r="MUO147" s="274"/>
      <c r="MUP147" s="274"/>
      <c r="MUQ147" s="274"/>
      <c r="MUR147" s="274"/>
      <c r="MUS147" s="274"/>
      <c r="MUT147" s="274"/>
      <c r="MUU147" s="274"/>
      <c r="MUV147" s="274"/>
      <c r="MUW147" s="274"/>
      <c r="MUX147" s="274"/>
      <c r="MUY147" s="274"/>
      <c r="MUZ147" s="274"/>
      <c r="MVA147" s="274"/>
      <c r="MVB147" s="274"/>
      <c r="MVC147" s="274"/>
      <c r="MVD147" s="274"/>
      <c r="MVE147" s="274"/>
      <c r="MVF147" s="274"/>
      <c r="MVG147" s="274"/>
      <c r="MVH147" s="274"/>
      <c r="MVI147" s="274"/>
      <c r="MVJ147" s="274"/>
      <c r="MVK147" s="274"/>
      <c r="MVL147" s="274"/>
      <c r="MVM147" s="274"/>
      <c r="MVN147" s="274"/>
      <c r="MVO147" s="274"/>
      <c r="MVP147" s="274"/>
      <c r="MVQ147" s="274"/>
      <c r="MVR147" s="274"/>
      <c r="MVS147" s="274"/>
      <c r="MVT147" s="274"/>
      <c r="MVU147" s="274"/>
      <c r="MVV147" s="274"/>
      <c r="MVW147" s="274"/>
      <c r="MVX147" s="274"/>
      <c r="MVY147" s="274"/>
      <c r="MVZ147" s="274"/>
      <c r="MWA147" s="274"/>
      <c r="MWB147" s="274"/>
      <c r="MWC147" s="274"/>
      <c r="MWD147" s="274"/>
      <c r="MWE147" s="274"/>
      <c r="MWF147" s="274"/>
      <c r="MWG147" s="274"/>
      <c r="MWH147" s="274"/>
      <c r="MWI147" s="274"/>
      <c r="MWJ147" s="274"/>
      <c r="MWK147" s="274"/>
      <c r="MWL147" s="274"/>
      <c r="MWM147" s="274"/>
      <c r="MWN147" s="274"/>
      <c r="MWO147" s="274"/>
      <c r="MWP147" s="274"/>
      <c r="MWQ147" s="274"/>
      <c r="MWR147" s="274"/>
      <c r="MWS147" s="274"/>
      <c r="MWT147" s="274"/>
      <c r="MWU147" s="274"/>
      <c r="MWV147" s="274"/>
      <c r="MWW147" s="274"/>
      <c r="MWX147" s="274"/>
      <c r="MWY147" s="274"/>
      <c r="MWZ147" s="274"/>
      <c r="MXA147" s="274"/>
      <c r="MXB147" s="274"/>
      <c r="MXC147" s="274"/>
      <c r="MXD147" s="274"/>
      <c r="MXE147" s="274"/>
      <c r="MXF147" s="274"/>
      <c r="MXG147" s="274"/>
      <c r="MXH147" s="274"/>
      <c r="MXI147" s="274"/>
      <c r="MXJ147" s="274"/>
      <c r="MXK147" s="274"/>
      <c r="MXL147" s="274"/>
      <c r="MXM147" s="274"/>
      <c r="MXN147" s="274"/>
      <c r="MXO147" s="274"/>
      <c r="MXP147" s="274"/>
      <c r="MXQ147" s="274"/>
      <c r="MXR147" s="274"/>
      <c r="MXS147" s="274"/>
      <c r="MXT147" s="274"/>
      <c r="MXU147" s="274"/>
      <c r="MXV147" s="274"/>
      <c r="MXW147" s="274"/>
      <c r="MXX147" s="274"/>
      <c r="MXY147" s="274"/>
      <c r="MXZ147" s="274"/>
      <c r="MYA147" s="274"/>
      <c r="MYB147" s="274"/>
      <c r="MYC147" s="274"/>
      <c r="MYD147" s="274"/>
      <c r="MYE147" s="274"/>
      <c r="MYF147" s="274"/>
      <c r="MYG147" s="274"/>
      <c r="MYH147" s="274"/>
      <c r="MYI147" s="274"/>
      <c r="MYJ147" s="274"/>
      <c r="MYK147" s="274"/>
      <c r="MYL147" s="274"/>
      <c r="MYM147" s="274"/>
      <c r="MYN147" s="274"/>
      <c r="MYO147" s="274"/>
      <c r="MYP147" s="274"/>
      <c r="MYQ147" s="274"/>
      <c r="MYR147" s="274"/>
      <c r="MYS147" s="274"/>
      <c r="MYT147" s="274"/>
      <c r="MYU147" s="274"/>
      <c r="MYV147" s="274"/>
      <c r="MYW147" s="274"/>
      <c r="MYX147" s="274"/>
      <c r="MYY147" s="274"/>
      <c r="MYZ147" s="274"/>
      <c r="MZA147" s="274"/>
      <c r="MZB147" s="274"/>
      <c r="MZC147" s="274"/>
      <c r="MZD147" s="274"/>
      <c r="MZE147" s="274"/>
      <c r="MZF147" s="274"/>
      <c r="MZG147" s="274"/>
      <c r="MZH147" s="274"/>
      <c r="MZI147" s="274"/>
      <c r="MZJ147" s="274"/>
      <c r="MZK147" s="274"/>
      <c r="MZL147" s="274"/>
      <c r="MZM147" s="274"/>
      <c r="MZN147" s="274"/>
      <c r="MZO147" s="274"/>
      <c r="MZP147" s="274"/>
      <c r="MZQ147" s="274"/>
      <c r="MZR147" s="274"/>
      <c r="MZS147" s="274"/>
      <c r="MZT147" s="274"/>
      <c r="MZU147" s="274"/>
      <c r="MZV147" s="274"/>
      <c r="MZW147" s="274"/>
      <c r="MZX147" s="274"/>
      <c r="MZY147" s="274"/>
      <c r="MZZ147" s="274"/>
      <c r="NAA147" s="274"/>
      <c r="NAB147" s="274"/>
      <c r="NAC147" s="274"/>
      <c r="NAD147" s="274"/>
      <c r="NAE147" s="274"/>
      <c r="NAF147" s="274"/>
      <c r="NAG147" s="274"/>
      <c r="NAH147" s="274"/>
      <c r="NAI147" s="274"/>
      <c r="NAJ147" s="274"/>
      <c r="NAK147" s="274"/>
      <c r="NAL147" s="274"/>
      <c r="NAM147" s="274"/>
      <c r="NAN147" s="274"/>
      <c r="NAO147" s="274"/>
      <c r="NAP147" s="274"/>
      <c r="NAQ147" s="274"/>
      <c r="NAR147" s="274"/>
      <c r="NAS147" s="274"/>
      <c r="NAT147" s="274"/>
      <c r="NAU147" s="274"/>
      <c r="NAV147" s="274"/>
      <c r="NAW147" s="274"/>
      <c r="NAX147" s="274"/>
      <c r="NAY147" s="274"/>
      <c r="NAZ147" s="274"/>
      <c r="NBA147" s="274"/>
      <c r="NBB147" s="274"/>
      <c r="NBC147" s="274"/>
      <c r="NBD147" s="274"/>
      <c r="NBE147" s="274"/>
      <c r="NBF147" s="274"/>
      <c r="NBG147" s="274"/>
      <c r="NBH147" s="274"/>
      <c r="NBI147" s="274"/>
      <c r="NBJ147" s="274"/>
      <c r="NBK147" s="274"/>
      <c r="NBL147" s="274"/>
      <c r="NBM147" s="274"/>
      <c r="NBN147" s="274"/>
      <c r="NBO147" s="274"/>
      <c r="NBP147" s="274"/>
      <c r="NBQ147" s="274"/>
      <c r="NBR147" s="274"/>
      <c r="NBS147" s="274"/>
      <c r="NBT147" s="274"/>
      <c r="NBU147" s="274"/>
      <c r="NBV147" s="274"/>
      <c r="NBW147" s="274"/>
      <c r="NBX147" s="274"/>
      <c r="NBY147" s="274"/>
      <c r="NBZ147" s="274"/>
      <c r="NCA147" s="274"/>
      <c r="NCB147" s="274"/>
      <c r="NCC147" s="274"/>
      <c r="NCD147" s="274"/>
      <c r="NCE147" s="274"/>
      <c r="NCF147" s="274"/>
      <c r="NCG147" s="274"/>
      <c r="NCH147" s="274"/>
      <c r="NCI147" s="274"/>
      <c r="NCJ147" s="274"/>
      <c r="NCK147" s="274"/>
      <c r="NCL147" s="274"/>
      <c r="NCM147" s="274"/>
      <c r="NCN147" s="274"/>
      <c r="NCO147" s="274"/>
      <c r="NCP147" s="274"/>
      <c r="NCQ147" s="274"/>
      <c r="NCR147" s="274"/>
      <c r="NCS147" s="274"/>
      <c r="NCT147" s="274"/>
      <c r="NCU147" s="274"/>
      <c r="NCV147" s="274"/>
      <c r="NCW147" s="274"/>
      <c r="NCX147" s="274"/>
      <c r="NCY147" s="274"/>
      <c r="NCZ147" s="274"/>
      <c r="NDA147" s="274"/>
      <c r="NDB147" s="274"/>
      <c r="NDC147" s="274"/>
      <c r="NDD147" s="274"/>
      <c r="NDE147" s="274"/>
      <c r="NDF147" s="274"/>
      <c r="NDG147" s="274"/>
      <c r="NDH147" s="274"/>
      <c r="NDI147" s="274"/>
      <c r="NDJ147" s="274"/>
      <c r="NDK147" s="274"/>
      <c r="NDL147" s="274"/>
      <c r="NDM147" s="274"/>
      <c r="NDN147" s="274"/>
      <c r="NDO147" s="274"/>
      <c r="NDP147" s="274"/>
      <c r="NDQ147" s="274"/>
      <c r="NDR147" s="274"/>
      <c r="NDS147" s="274"/>
      <c r="NDT147" s="274"/>
      <c r="NDU147" s="274"/>
      <c r="NDV147" s="274"/>
      <c r="NDW147" s="274"/>
      <c r="NDX147" s="274"/>
      <c r="NDY147" s="274"/>
      <c r="NDZ147" s="274"/>
      <c r="NEA147" s="274"/>
      <c r="NEB147" s="274"/>
      <c r="NEC147" s="274"/>
      <c r="NED147" s="274"/>
      <c r="NEE147" s="274"/>
      <c r="NEF147" s="274"/>
      <c r="NEG147" s="274"/>
      <c r="NEH147" s="274"/>
      <c r="NEI147" s="274"/>
      <c r="NEJ147" s="274"/>
      <c r="NEK147" s="274"/>
      <c r="NEL147" s="274"/>
      <c r="NEM147" s="274"/>
      <c r="NEN147" s="274"/>
      <c r="NEO147" s="274"/>
      <c r="NEP147" s="274"/>
      <c r="NEQ147" s="274"/>
      <c r="NER147" s="274"/>
      <c r="NES147" s="274"/>
      <c r="NET147" s="274"/>
      <c r="NEU147" s="274"/>
      <c r="NEV147" s="274"/>
      <c r="NEW147" s="274"/>
      <c r="NEX147" s="274"/>
      <c r="NEY147" s="274"/>
      <c r="NEZ147" s="274"/>
      <c r="NFA147" s="274"/>
      <c r="NFB147" s="274"/>
      <c r="NFC147" s="274"/>
      <c r="NFD147" s="274"/>
      <c r="NFE147" s="274"/>
      <c r="NFF147" s="274"/>
      <c r="NFG147" s="274"/>
      <c r="NFH147" s="274"/>
      <c r="NFI147" s="274"/>
      <c r="NFJ147" s="274"/>
      <c r="NFK147" s="274"/>
      <c r="NFL147" s="274"/>
      <c r="NFM147" s="274"/>
      <c r="NFN147" s="274"/>
      <c r="NFO147" s="274"/>
      <c r="NFP147" s="274"/>
      <c r="NFQ147" s="274"/>
      <c r="NFR147" s="274"/>
      <c r="NFS147" s="274"/>
      <c r="NFT147" s="274"/>
      <c r="NFU147" s="274"/>
      <c r="NFV147" s="274"/>
      <c r="NFW147" s="274"/>
      <c r="NFX147" s="274"/>
      <c r="NFY147" s="274"/>
      <c r="NFZ147" s="274"/>
      <c r="NGA147" s="274"/>
      <c r="NGB147" s="274"/>
      <c r="NGC147" s="274"/>
      <c r="NGD147" s="274"/>
      <c r="NGE147" s="274"/>
      <c r="NGF147" s="274"/>
      <c r="NGG147" s="274"/>
      <c r="NGH147" s="274"/>
      <c r="NGI147" s="274"/>
      <c r="NGJ147" s="274"/>
      <c r="NGK147" s="274"/>
      <c r="NGL147" s="274"/>
      <c r="NGM147" s="274"/>
      <c r="NGN147" s="274"/>
      <c r="NGO147" s="274"/>
      <c r="NGP147" s="274"/>
      <c r="NGQ147" s="274"/>
      <c r="NGR147" s="274"/>
      <c r="NGS147" s="274"/>
      <c r="NGT147" s="274"/>
      <c r="NGU147" s="274"/>
      <c r="NGV147" s="274"/>
      <c r="NGW147" s="274"/>
      <c r="NGX147" s="274"/>
      <c r="NGY147" s="274"/>
      <c r="NGZ147" s="274"/>
      <c r="NHA147" s="274"/>
      <c r="NHB147" s="274"/>
      <c r="NHC147" s="274"/>
      <c r="NHD147" s="274"/>
      <c r="NHE147" s="274"/>
      <c r="NHF147" s="274"/>
      <c r="NHG147" s="274"/>
      <c r="NHH147" s="274"/>
      <c r="NHI147" s="274"/>
      <c r="NHJ147" s="274"/>
      <c r="NHK147" s="274"/>
      <c r="NHL147" s="274"/>
      <c r="NHM147" s="274"/>
      <c r="NHN147" s="274"/>
      <c r="NHO147" s="274"/>
      <c r="NHP147" s="274"/>
      <c r="NHQ147" s="274"/>
      <c r="NHR147" s="274"/>
      <c r="NHS147" s="274"/>
      <c r="NHT147" s="274"/>
      <c r="NHU147" s="274"/>
      <c r="NHV147" s="274"/>
      <c r="NHW147" s="274"/>
      <c r="NHX147" s="274"/>
      <c r="NHY147" s="274"/>
      <c r="NHZ147" s="274"/>
      <c r="NIA147" s="274"/>
      <c r="NIB147" s="274"/>
      <c r="NIC147" s="274"/>
      <c r="NID147" s="274"/>
      <c r="NIE147" s="274"/>
      <c r="NIF147" s="274"/>
      <c r="NIG147" s="274"/>
      <c r="NIH147" s="274"/>
      <c r="NII147" s="274"/>
      <c r="NIJ147" s="274"/>
      <c r="NIK147" s="274"/>
      <c r="NIL147" s="274"/>
      <c r="NIM147" s="274"/>
      <c r="NIN147" s="274"/>
      <c r="NIO147" s="274"/>
      <c r="NIP147" s="274"/>
      <c r="NIQ147" s="274"/>
      <c r="NIR147" s="274"/>
      <c r="NIS147" s="274"/>
      <c r="NIT147" s="274"/>
      <c r="NIU147" s="274"/>
      <c r="NIV147" s="274"/>
      <c r="NIW147" s="274"/>
      <c r="NIX147" s="274"/>
      <c r="NIY147" s="274"/>
      <c r="NIZ147" s="274"/>
      <c r="NJA147" s="274"/>
      <c r="NJB147" s="274"/>
      <c r="NJC147" s="274"/>
      <c r="NJD147" s="274"/>
      <c r="NJE147" s="274"/>
      <c r="NJF147" s="274"/>
      <c r="NJG147" s="274"/>
      <c r="NJH147" s="274"/>
      <c r="NJI147" s="274"/>
      <c r="NJJ147" s="274"/>
      <c r="NJK147" s="274"/>
      <c r="NJL147" s="274"/>
      <c r="NJM147" s="274"/>
      <c r="NJN147" s="274"/>
      <c r="NJO147" s="274"/>
      <c r="NJP147" s="274"/>
      <c r="NJQ147" s="274"/>
      <c r="NJR147" s="274"/>
      <c r="NJS147" s="274"/>
      <c r="NJT147" s="274"/>
      <c r="NJU147" s="274"/>
      <c r="NJV147" s="274"/>
      <c r="NJW147" s="274"/>
      <c r="NJX147" s="274"/>
      <c r="NJY147" s="274"/>
      <c r="NJZ147" s="274"/>
      <c r="NKA147" s="274"/>
      <c r="NKB147" s="274"/>
      <c r="NKC147" s="274"/>
      <c r="NKD147" s="274"/>
      <c r="NKE147" s="274"/>
      <c r="NKF147" s="274"/>
      <c r="NKG147" s="274"/>
      <c r="NKH147" s="274"/>
      <c r="NKI147" s="274"/>
      <c r="NKJ147" s="274"/>
      <c r="NKK147" s="274"/>
      <c r="NKL147" s="274"/>
      <c r="NKM147" s="274"/>
      <c r="NKN147" s="274"/>
      <c r="NKO147" s="274"/>
      <c r="NKP147" s="274"/>
      <c r="NKQ147" s="274"/>
      <c r="NKR147" s="274"/>
      <c r="NKS147" s="274"/>
      <c r="NKT147" s="274"/>
      <c r="NKU147" s="274"/>
      <c r="NKV147" s="274"/>
      <c r="NKW147" s="274"/>
      <c r="NKX147" s="274"/>
      <c r="NKY147" s="274"/>
      <c r="NKZ147" s="274"/>
      <c r="NLA147" s="274"/>
      <c r="NLB147" s="274"/>
      <c r="NLC147" s="274"/>
      <c r="NLD147" s="274"/>
      <c r="NLE147" s="274"/>
      <c r="NLF147" s="274"/>
      <c r="NLG147" s="274"/>
      <c r="NLH147" s="274"/>
      <c r="NLI147" s="274"/>
      <c r="NLJ147" s="274"/>
      <c r="NLK147" s="274"/>
      <c r="NLL147" s="274"/>
      <c r="NLM147" s="274"/>
      <c r="NLN147" s="274"/>
      <c r="NLO147" s="274"/>
      <c r="NLP147" s="274"/>
      <c r="NLQ147" s="274"/>
      <c r="NLR147" s="274"/>
      <c r="NLS147" s="274"/>
      <c r="NLT147" s="274"/>
      <c r="NLU147" s="274"/>
      <c r="NLV147" s="274"/>
      <c r="NLW147" s="274"/>
      <c r="NLX147" s="274"/>
      <c r="NLY147" s="274"/>
      <c r="NLZ147" s="274"/>
      <c r="NMA147" s="274"/>
      <c r="NMB147" s="274"/>
      <c r="NMC147" s="274"/>
      <c r="NMD147" s="274"/>
      <c r="NME147" s="274"/>
      <c r="NMF147" s="274"/>
      <c r="NMG147" s="274"/>
      <c r="NMH147" s="274"/>
      <c r="NMI147" s="274"/>
      <c r="NMJ147" s="274"/>
      <c r="NMK147" s="274"/>
      <c r="NML147" s="274"/>
      <c r="NMM147" s="274"/>
      <c r="NMN147" s="274"/>
      <c r="NMO147" s="274"/>
      <c r="NMP147" s="274"/>
      <c r="NMQ147" s="274"/>
      <c r="NMR147" s="274"/>
      <c r="NMS147" s="274"/>
      <c r="NMT147" s="274"/>
      <c r="NMU147" s="274"/>
      <c r="NMV147" s="274"/>
      <c r="NMW147" s="274"/>
      <c r="NMX147" s="274"/>
      <c r="NMY147" s="274"/>
      <c r="NMZ147" s="274"/>
      <c r="NNA147" s="274"/>
      <c r="NNB147" s="274"/>
      <c r="NNC147" s="274"/>
      <c r="NND147" s="274"/>
      <c r="NNE147" s="274"/>
      <c r="NNF147" s="274"/>
      <c r="NNG147" s="274"/>
      <c r="NNH147" s="274"/>
      <c r="NNI147" s="274"/>
      <c r="NNJ147" s="274"/>
      <c r="NNK147" s="274"/>
      <c r="NNL147" s="274"/>
      <c r="NNM147" s="274"/>
      <c r="NNN147" s="274"/>
      <c r="NNO147" s="274"/>
      <c r="NNP147" s="274"/>
      <c r="NNQ147" s="274"/>
      <c r="NNR147" s="274"/>
      <c r="NNS147" s="274"/>
      <c r="NNT147" s="274"/>
      <c r="NNU147" s="274"/>
      <c r="NNV147" s="274"/>
      <c r="NNW147" s="274"/>
      <c r="NNX147" s="274"/>
      <c r="NNY147" s="274"/>
      <c r="NNZ147" s="274"/>
      <c r="NOA147" s="274"/>
      <c r="NOB147" s="274"/>
      <c r="NOC147" s="274"/>
      <c r="NOD147" s="274"/>
      <c r="NOE147" s="274"/>
      <c r="NOF147" s="274"/>
      <c r="NOG147" s="274"/>
      <c r="NOH147" s="274"/>
      <c r="NOI147" s="274"/>
      <c r="NOJ147" s="274"/>
      <c r="NOK147" s="274"/>
      <c r="NOL147" s="274"/>
      <c r="NOM147" s="274"/>
      <c r="NON147" s="274"/>
      <c r="NOO147" s="274"/>
      <c r="NOP147" s="274"/>
      <c r="NOQ147" s="274"/>
      <c r="NOR147" s="274"/>
      <c r="NOS147" s="274"/>
      <c r="NOT147" s="274"/>
      <c r="NOU147" s="274"/>
      <c r="NOV147" s="274"/>
      <c r="NOW147" s="274"/>
      <c r="NOX147" s="274"/>
      <c r="NOY147" s="274"/>
      <c r="NOZ147" s="274"/>
      <c r="NPA147" s="274"/>
      <c r="NPB147" s="274"/>
      <c r="NPC147" s="274"/>
      <c r="NPD147" s="274"/>
      <c r="NPE147" s="274"/>
      <c r="NPF147" s="274"/>
      <c r="NPG147" s="274"/>
      <c r="NPH147" s="274"/>
      <c r="NPI147" s="274"/>
      <c r="NPJ147" s="274"/>
      <c r="NPK147" s="274"/>
      <c r="NPL147" s="274"/>
      <c r="NPM147" s="274"/>
      <c r="NPN147" s="274"/>
      <c r="NPO147" s="274"/>
      <c r="NPP147" s="274"/>
      <c r="NPQ147" s="274"/>
      <c r="NPR147" s="274"/>
      <c r="NPS147" s="274"/>
      <c r="NPT147" s="274"/>
      <c r="NPU147" s="274"/>
      <c r="NPV147" s="274"/>
      <c r="NPW147" s="274"/>
      <c r="NPX147" s="274"/>
      <c r="NPY147" s="274"/>
      <c r="NPZ147" s="274"/>
      <c r="NQA147" s="274"/>
      <c r="NQB147" s="274"/>
      <c r="NQC147" s="274"/>
      <c r="NQD147" s="274"/>
      <c r="NQE147" s="274"/>
      <c r="NQF147" s="274"/>
      <c r="NQG147" s="274"/>
      <c r="NQH147" s="274"/>
      <c r="NQI147" s="274"/>
      <c r="NQJ147" s="274"/>
      <c r="NQK147" s="274"/>
      <c r="NQL147" s="274"/>
      <c r="NQM147" s="274"/>
      <c r="NQN147" s="274"/>
      <c r="NQO147" s="274"/>
      <c r="NQP147" s="274"/>
      <c r="NQQ147" s="274"/>
      <c r="NQR147" s="274"/>
      <c r="NQS147" s="274"/>
      <c r="NQT147" s="274"/>
      <c r="NQU147" s="274"/>
      <c r="NQV147" s="274"/>
      <c r="NQW147" s="274"/>
      <c r="NQX147" s="274"/>
      <c r="NQY147" s="274"/>
      <c r="NQZ147" s="274"/>
      <c r="NRA147" s="274"/>
      <c r="NRB147" s="274"/>
      <c r="NRC147" s="274"/>
      <c r="NRD147" s="274"/>
      <c r="NRE147" s="274"/>
      <c r="NRF147" s="274"/>
      <c r="NRG147" s="274"/>
      <c r="NRH147" s="274"/>
      <c r="NRI147" s="274"/>
      <c r="NRJ147" s="274"/>
      <c r="NRK147" s="274"/>
      <c r="NRL147" s="274"/>
      <c r="NRM147" s="274"/>
      <c r="NRN147" s="274"/>
      <c r="NRO147" s="274"/>
      <c r="NRP147" s="274"/>
      <c r="NRQ147" s="274"/>
      <c r="NRR147" s="274"/>
      <c r="NRS147" s="274"/>
      <c r="NRT147" s="274"/>
      <c r="NRU147" s="274"/>
      <c r="NRV147" s="274"/>
      <c r="NRW147" s="274"/>
      <c r="NRX147" s="274"/>
      <c r="NRY147" s="274"/>
      <c r="NRZ147" s="274"/>
      <c r="NSA147" s="274"/>
      <c r="NSB147" s="274"/>
      <c r="NSC147" s="274"/>
      <c r="NSD147" s="274"/>
      <c r="NSE147" s="274"/>
      <c r="NSF147" s="274"/>
      <c r="NSG147" s="274"/>
      <c r="NSH147" s="274"/>
      <c r="NSI147" s="274"/>
      <c r="NSJ147" s="274"/>
      <c r="NSK147" s="274"/>
      <c r="NSL147" s="274"/>
      <c r="NSM147" s="274"/>
      <c r="NSN147" s="274"/>
      <c r="NSO147" s="274"/>
      <c r="NSP147" s="274"/>
      <c r="NSQ147" s="274"/>
      <c r="NSR147" s="274"/>
      <c r="NSS147" s="274"/>
      <c r="NST147" s="274"/>
      <c r="NSU147" s="274"/>
      <c r="NSV147" s="274"/>
      <c r="NSW147" s="274"/>
      <c r="NSX147" s="274"/>
      <c r="NSY147" s="274"/>
      <c r="NSZ147" s="274"/>
      <c r="NTA147" s="274"/>
      <c r="NTB147" s="274"/>
      <c r="NTC147" s="274"/>
      <c r="NTD147" s="274"/>
      <c r="NTE147" s="274"/>
      <c r="NTF147" s="274"/>
      <c r="NTG147" s="274"/>
      <c r="NTH147" s="274"/>
      <c r="NTI147" s="274"/>
      <c r="NTJ147" s="274"/>
      <c r="NTK147" s="274"/>
      <c r="NTL147" s="274"/>
      <c r="NTM147" s="274"/>
      <c r="NTN147" s="274"/>
      <c r="NTO147" s="274"/>
      <c r="NTP147" s="274"/>
      <c r="NTQ147" s="274"/>
      <c r="NTR147" s="274"/>
      <c r="NTS147" s="274"/>
      <c r="NTT147" s="274"/>
      <c r="NTU147" s="274"/>
      <c r="NTV147" s="274"/>
      <c r="NTW147" s="274"/>
      <c r="NTX147" s="274"/>
      <c r="NTY147" s="274"/>
      <c r="NTZ147" s="274"/>
      <c r="NUA147" s="274"/>
      <c r="NUB147" s="274"/>
      <c r="NUC147" s="274"/>
      <c r="NUD147" s="274"/>
      <c r="NUE147" s="274"/>
      <c r="NUF147" s="274"/>
      <c r="NUG147" s="274"/>
      <c r="NUH147" s="274"/>
      <c r="NUI147" s="274"/>
      <c r="NUJ147" s="274"/>
      <c r="NUK147" s="274"/>
      <c r="NUL147" s="274"/>
      <c r="NUM147" s="274"/>
      <c r="NUN147" s="274"/>
      <c r="NUO147" s="274"/>
      <c r="NUP147" s="274"/>
      <c r="NUQ147" s="274"/>
      <c r="NUR147" s="274"/>
      <c r="NUS147" s="274"/>
      <c r="NUT147" s="274"/>
      <c r="NUU147" s="274"/>
      <c r="NUV147" s="274"/>
      <c r="NUW147" s="274"/>
      <c r="NUX147" s="274"/>
      <c r="NUY147" s="274"/>
      <c r="NUZ147" s="274"/>
      <c r="NVA147" s="274"/>
      <c r="NVB147" s="274"/>
      <c r="NVC147" s="274"/>
      <c r="NVD147" s="274"/>
      <c r="NVE147" s="274"/>
      <c r="NVF147" s="274"/>
      <c r="NVG147" s="274"/>
      <c r="NVH147" s="274"/>
      <c r="NVI147" s="274"/>
      <c r="NVJ147" s="274"/>
      <c r="NVK147" s="274"/>
      <c r="NVL147" s="274"/>
      <c r="NVM147" s="274"/>
      <c r="NVN147" s="274"/>
      <c r="NVO147" s="274"/>
      <c r="NVP147" s="274"/>
      <c r="NVQ147" s="274"/>
      <c r="NVR147" s="274"/>
      <c r="NVS147" s="274"/>
      <c r="NVT147" s="274"/>
      <c r="NVU147" s="274"/>
      <c r="NVV147" s="274"/>
      <c r="NVW147" s="274"/>
      <c r="NVX147" s="274"/>
      <c r="NVY147" s="274"/>
      <c r="NVZ147" s="274"/>
      <c r="NWA147" s="274"/>
      <c r="NWB147" s="274"/>
      <c r="NWC147" s="274"/>
      <c r="NWD147" s="274"/>
      <c r="NWE147" s="274"/>
      <c r="NWF147" s="274"/>
      <c r="NWG147" s="274"/>
      <c r="NWH147" s="274"/>
      <c r="NWI147" s="274"/>
      <c r="NWJ147" s="274"/>
      <c r="NWK147" s="274"/>
      <c r="NWL147" s="274"/>
      <c r="NWM147" s="274"/>
      <c r="NWN147" s="274"/>
      <c r="NWO147" s="274"/>
      <c r="NWP147" s="274"/>
      <c r="NWQ147" s="274"/>
      <c r="NWR147" s="274"/>
      <c r="NWS147" s="274"/>
      <c r="NWT147" s="274"/>
      <c r="NWU147" s="274"/>
      <c r="NWV147" s="274"/>
      <c r="NWW147" s="274"/>
      <c r="NWX147" s="274"/>
      <c r="NWY147" s="274"/>
      <c r="NWZ147" s="274"/>
      <c r="NXA147" s="274"/>
      <c r="NXB147" s="274"/>
      <c r="NXC147" s="274"/>
      <c r="NXD147" s="274"/>
      <c r="NXE147" s="274"/>
      <c r="NXF147" s="274"/>
      <c r="NXG147" s="274"/>
      <c r="NXH147" s="274"/>
      <c r="NXI147" s="274"/>
      <c r="NXJ147" s="274"/>
      <c r="NXK147" s="274"/>
      <c r="NXL147" s="274"/>
      <c r="NXM147" s="274"/>
      <c r="NXN147" s="274"/>
      <c r="NXO147" s="274"/>
      <c r="NXP147" s="274"/>
      <c r="NXQ147" s="274"/>
      <c r="NXR147" s="274"/>
      <c r="NXS147" s="274"/>
      <c r="NXT147" s="274"/>
      <c r="NXU147" s="274"/>
      <c r="NXV147" s="274"/>
      <c r="NXW147" s="274"/>
      <c r="NXX147" s="274"/>
      <c r="NXY147" s="274"/>
      <c r="NXZ147" s="274"/>
      <c r="NYA147" s="274"/>
      <c r="NYB147" s="274"/>
      <c r="NYC147" s="274"/>
      <c r="NYD147" s="274"/>
      <c r="NYE147" s="274"/>
      <c r="NYF147" s="274"/>
      <c r="NYG147" s="274"/>
      <c r="NYH147" s="274"/>
      <c r="NYI147" s="274"/>
      <c r="NYJ147" s="274"/>
      <c r="NYK147" s="274"/>
      <c r="NYL147" s="274"/>
      <c r="NYM147" s="274"/>
      <c r="NYN147" s="274"/>
      <c r="NYO147" s="274"/>
      <c r="NYP147" s="274"/>
      <c r="NYQ147" s="274"/>
      <c r="NYR147" s="274"/>
      <c r="NYS147" s="274"/>
      <c r="NYT147" s="274"/>
      <c r="NYU147" s="274"/>
      <c r="NYV147" s="274"/>
      <c r="NYW147" s="274"/>
      <c r="NYX147" s="274"/>
      <c r="NYY147" s="274"/>
      <c r="NYZ147" s="274"/>
      <c r="NZA147" s="274"/>
      <c r="NZB147" s="274"/>
      <c r="NZC147" s="274"/>
      <c r="NZD147" s="274"/>
      <c r="NZE147" s="274"/>
      <c r="NZF147" s="274"/>
      <c r="NZG147" s="274"/>
      <c r="NZH147" s="274"/>
      <c r="NZI147" s="274"/>
      <c r="NZJ147" s="274"/>
      <c r="NZK147" s="274"/>
      <c r="NZL147" s="274"/>
      <c r="NZM147" s="274"/>
      <c r="NZN147" s="274"/>
      <c r="NZO147" s="274"/>
      <c r="NZP147" s="274"/>
      <c r="NZQ147" s="274"/>
      <c r="NZR147" s="274"/>
      <c r="NZS147" s="274"/>
      <c r="NZT147" s="274"/>
      <c r="NZU147" s="274"/>
      <c r="NZV147" s="274"/>
      <c r="NZW147" s="274"/>
      <c r="NZX147" s="274"/>
      <c r="NZY147" s="274"/>
      <c r="NZZ147" s="274"/>
      <c r="OAA147" s="274"/>
      <c r="OAB147" s="274"/>
      <c r="OAC147" s="274"/>
      <c r="OAD147" s="274"/>
      <c r="OAE147" s="274"/>
      <c r="OAF147" s="274"/>
      <c r="OAG147" s="274"/>
      <c r="OAH147" s="274"/>
      <c r="OAI147" s="274"/>
      <c r="OAJ147" s="274"/>
      <c r="OAK147" s="274"/>
      <c r="OAL147" s="274"/>
      <c r="OAM147" s="274"/>
      <c r="OAN147" s="274"/>
      <c r="OAO147" s="274"/>
      <c r="OAP147" s="274"/>
      <c r="OAQ147" s="274"/>
      <c r="OAR147" s="274"/>
      <c r="OAS147" s="274"/>
      <c r="OAT147" s="274"/>
      <c r="OAU147" s="274"/>
      <c r="OAV147" s="274"/>
      <c r="OAW147" s="274"/>
      <c r="OAX147" s="274"/>
      <c r="OAY147" s="274"/>
      <c r="OAZ147" s="274"/>
      <c r="OBA147" s="274"/>
      <c r="OBB147" s="274"/>
      <c r="OBC147" s="274"/>
      <c r="OBD147" s="274"/>
      <c r="OBE147" s="274"/>
      <c r="OBF147" s="274"/>
      <c r="OBG147" s="274"/>
      <c r="OBH147" s="274"/>
      <c r="OBI147" s="274"/>
      <c r="OBJ147" s="274"/>
      <c r="OBK147" s="274"/>
      <c r="OBL147" s="274"/>
      <c r="OBM147" s="274"/>
      <c r="OBN147" s="274"/>
      <c r="OBO147" s="274"/>
      <c r="OBP147" s="274"/>
      <c r="OBQ147" s="274"/>
      <c r="OBR147" s="274"/>
      <c r="OBS147" s="274"/>
      <c r="OBT147" s="274"/>
      <c r="OBU147" s="274"/>
      <c r="OBV147" s="274"/>
      <c r="OBW147" s="274"/>
      <c r="OBX147" s="274"/>
      <c r="OBY147" s="274"/>
      <c r="OBZ147" s="274"/>
      <c r="OCA147" s="274"/>
      <c r="OCB147" s="274"/>
      <c r="OCC147" s="274"/>
      <c r="OCD147" s="274"/>
      <c r="OCE147" s="274"/>
      <c r="OCF147" s="274"/>
      <c r="OCG147" s="274"/>
      <c r="OCH147" s="274"/>
      <c r="OCI147" s="274"/>
      <c r="OCJ147" s="274"/>
      <c r="OCK147" s="274"/>
      <c r="OCL147" s="274"/>
      <c r="OCM147" s="274"/>
      <c r="OCN147" s="274"/>
      <c r="OCO147" s="274"/>
      <c r="OCP147" s="274"/>
      <c r="OCQ147" s="274"/>
      <c r="OCR147" s="274"/>
      <c r="OCS147" s="274"/>
      <c r="OCT147" s="274"/>
      <c r="OCU147" s="274"/>
      <c r="OCV147" s="274"/>
      <c r="OCW147" s="274"/>
      <c r="OCX147" s="274"/>
      <c r="OCY147" s="274"/>
      <c r="OCZ147" s="274"/>
      <c r="ODA147" s="274"/>
      <c r="ODB147" s="274"/>
      <c r="ODC147" s="274"/>
      <c r="ODD147" s="274"/>
      <c r="ODE147" s="274"/>
      <c r="ODF147" s="274"/>
      <c r="ODG147" s="274"/>
      <c r="ODH147" s="274"/>
      <c r="ODI147" s="274"/>
      <c r="ODJ147" s="274"/>
      <c r="ODK147" s="274"/>
      <c r="ODL147" s="274"/>
      <c r="ODM147" s="274"/>
      <c r="ODN147" s="274"/>
      <c r="ODO147" s="274"/>
      <c r="ODP147" s="274"/>
      <c r="ODQ147" s="274"/>
      <c r="ODR147" s="274"/>
      <c r="ODS147" s="274"/>
      <c r="ODT147" s="274"/>
      <c r="ODU147" s="274"/>
      <c r="ODV147" s="274"/>
      <c r="ODW147" s="274"/>
      <c r="ODX147" s="274"/>
      <c r="ODY147" s="274"/>
      <c r="ODZ147" s="274"/>
      <c r="OEA147" s="274"/>
      <c r="OEB147" s="274"/>
      <c r="OEC147" s="274"/>
      <c r="OED147" s="274"/>
      <c r="OEE147" s="274"/>
      <c r="OEF147" s="274"/>
      <c r="OEG147" s="274"/>
      <c r="OEH147" s="274"/>
      <c r="OEI147" s="274"/>
      <c r="OEJ147" s="274"/>
      <c r="OEK147" s="274"/>
      <c r="OEL147" s="274"/>
      <c r="OEM147" s="274"/>
      <c r="OEN147" s="274"/>
      <c r="OEO147" s="274"/>
      <c r="OEP147" s="274"/>
      <c r="OEQ147" s="274"/>
      <c r="OER147" s="274"/>
      <c r="OES147" s="274"/>
      <c r="OET147" s="274"/>
      <c r="OEU147" s="274"/>
      <c r="OEV147" s="274"/>
      <c r="OEW147" s="274"/>
      <c r="OEX147" s="274"/>
      <c r="OEY147" s="274"/>
      <c r="OEZ147" s="274"/>
      <c r="OFA147" s="274"/>
      <c r="OFB147" s="274"/>
      <c r="OFC147" s="274"/>
      <c r="OFD147" s="274"/>
      <c r="OFE147" s="274"/>
      <c r="OFF147" s="274"/>
      <c r="OFG147" s="274"/>
      <c r="OFH147" s="274"/>
      <c r="OFI147" s="274"/>
      <c r="OFJ147" s="274"/>
      <c r="OFK147" s="274"/>
      <c r="OFL147" s="274"/>
      <c r="OFM147" s="274"/>
      <c r="OFN147" s="274"/>
      <c r="OFO147" s="274"/>
      <c r="OFP147" s="274"/>
      <c r="OFQ147" s="274"/>
      <c r="OFR147" s="274"/>
      <c r="OFS147" s="274"/>
      <c r="OFT147" s="274"/>
      <c r="OFU147" s="274"/>
      <c r="OFV147" s="274"/>
      <c r="OFW147" s="274"/>
      <c r="OFX147" s="274"/>
      <c r="OFY147" s="274"/>
      <c r="OFZ147" s="274"/>
      <c r="OGA147" s="274"/>
      <c r="OGB147" s="274"/>
      <c r="OGC147" s="274"/>
      <c r="OGD147" s="274"/>
      <c r="OGE147" s="274"/>
      <c r="OGF147" s="274"/>
      <c r="OGG147" s="274"/>
      <c r="OGH147" s="274"/>
      <c r="OGI147" s="274"/>
      <c r="OGJ147" s="274"/>
      <c r="OGK147" s="274"/>
      <c r="OGL147" s="274"/>
      <c r="OGM147" s="274"/>
      <c r="OGN147" s="274"/>
      <c r="OGO147" s="274"/>
      <c r="OGP147" s="274"/>
      <c r="OGQ147" s="274"/>
      <c r="OGR147" s="274"/>
      <c r="OGS147" s="274"/>
      <c r="OGT147" s="274"/>
      <c r="OGU147" s="274"/>
      <c r="OGV147" s="274"/>
      <c r="OGW147" s="274"/>
      <c r="OGX147" s="274"/>
      <c r="OGY147" s="274"/>
      <c r="OGZ147" s="274"/>
      <c r="OHA147" s="274"/>
      <c r="OHB147" s="274"/>
      <c r="OHC147" s="274"/>
      <c r="OHD147" s="274"/>
      <c r="OHE147" s="274"/>
      <c r="OHF147" s="274"/>
      <c r="OHG147" s="274"/>
      <c r="OHH147" s="274"/>
      <c r="OHI147" s="274"/>
      <c r="OHJ147" s="274"/>
      <c r="OHK147" s="274"/>
      <c r="OHL147" s="274"/>
      <c r="OHM147" s="274"/>
      <c r="OHN147" s="274"/>
      <c r="OHO147" s="274"/>
      <c r="OHP147" s="274"/>
      <c r="OHQ147" s="274"/>
      <c r="OHR147" s="274"/>
      <c r="OHS147" s="274"/>
      <c r="OHT147" s="274"/>
      <c r="OHU147" s="274"/>
      <c r="OHV147" s="274"/>
      <c r="OHW147" s="274"/>
      <c r="OHX147" s="274"/>
      <c r="OHY147" s="274"/>
      <c r="OHZ147" s="274"/>
      <c r="OIA147" s="274"/>
      <c r="OIB147" s="274"/>
      <c r="OIC147" s="274"/>
      <c r="OID147" s="274"/>
      <c r="OIE147" s="274"/>
      <c r="OIF147" s="274"/>
      <c r="OIG147" s="274"/>
      <c r="OIH147" s="274"/>
      <c r="OII147" s="274"/>
      <c r="OIJ147" s="274"/>
      <c r="OIK147" s="274"/>
      <c r="OIL147" s="274"/>
      <c r="OIM147" s="274"/>
      <c r="OIN147" s="274"/>
      <c r="OIO147" s="274"/>
      <c r="OIP147" s="274"/>
      <c r="OIQ147" s="274"/>
      <c r="OIR147" s="274"/>
      <c r="OIS147" s="274"/>
      <c r="OIT147" s="274"/>
      <c r="OIU147" s="274"/>
      <c r="OIV147" s="274"/>
      <c r="OIW147" s="274"/>
      <c r="OIX147" s="274"/>
      <c r="OIY147" s="274"/>
      <c r="OIZ147" s="274"/>
      <c r="OJA147" s="274"/>
      <c r="OJB147" s="274"/>
      <c r="OJC147" s="274"/>
      <c r="OJD147" s="274"/>
      <c r="OJE147" s="274"/>
      <c r="OJF147" s="274"/>
      <c r="OJG147" s="274"/>
      <c r="OJH147" s="274"/>
      <c r="OJI147" s="274"/>
      <c r="OJJ147" s="274"/>
      <c r="OJK147" s="274"/>
      <c r="OJL147" s="274"/>
      <c r="OJM147" s="274"/>
      <c r="OJN147" s="274"/>
      <c r="OJO147" s="274"/>
      <c r="OJP147" s="274"/>
      <c r="OJQ147" s="274"/>
      <c r="OJR147" s="274"/>
      <c r="OJS147" s="274"/>
      <c r="OJT147" s="274"/>
      <c r="OJU147" s="274"/>
      <c r="OJV147" s="274"/>
      <c r="OJW147" s="274"/>
      <c r="OJX147" s="274"/>
      <c r="OJY147" s="274"/>
      <c r="OJZ147" s="274"/>
      <c r="OKA147" s="274"/>
      <c r="OKB147" s="274"/>
      <c r="OKC147" s="274"/>
      <c r="OKD147" s="274"/>
      <c r="OKE147" s="274"/>
      <c r="OKF147" s="274"/>
      <c r="OKG147" s="274"/>
      <c r="OKH147" s="274"/>
      <c r="OKI147" s="274"/>
      <c r="OKJ147" s="274"/>
      <c r="OKK147" s="274"/>
      <c r="OKL147" s="274"/>
      <c r="OKM147" s="274"/>
      <c r="OKN147" s="274"/>
      <c r="OKO147" s="274"/>
      <c r="OKP147" s="274"/>
      <c r="OKQ147" s="274"/>
      <c r="OKR147" s="274"/>
      <c r="OKS147" s="274"/>
      <c r="OKT147" s="274"/>
      <c r="OKU147" s="274"/>
      <c r="OKV147" s="274"/>
      <c r="OKW147" s="274"/>
      <c r="OKX147" s="274"/>
      <c r="OKY147" s="274"/>
      <c r="OKZ147" s="274"/>
      <c r="OLA147" s="274"/>
      <c r="OLB147" s="274"/>
      <c r="OLC147" s="274"/>
      <c r="OLD147" s="274"/>
      <c r="OLE147" s="274"/>
      <c r="OLF147" s="274"/>
      <c r="OLG147" s="274"/>
      <c r="OLH147" s="274"/>
      <c r="OLI147" s="274"/>
      <c r="OLJ147" s="274"/>
      <c r="OLK147" s="274"/>
      <c r="OLL147" s="274"/>
      <c r="OLM147" s="274"/>
      <c r="OLN147" s="274"/>
      <c r="OLO147" s="274"/>
      <c r="OLP147" s="274"/>
      <c r="OLQ147" s="274"/>
      <c r="OLR147" s="274"/>
      <c r="OLS147" s="274"/>
      <c r="OLT147" s="274"/>
      <c r="OLU147" s="274"/>
      <c r="OLV147" s="274"/>
      <c r="OLW147" s="274"/>
      <c r="OLX147" s="274"/>
      <c r="OLY147" s="274"/>
      <c r="OLZ147" s="274"/>
      <c r="OMA147" s="274"/>
      <c r="OMB147" s="274"/>
      <c r="OMC147" s="274"/>
      <c r="OMD147" s="274"/>
      <c r="OME147" s="274"/>
      <c r="OMF147" s="274"/>
      <c r="OMG147" s="274"/>
      <c r="OMH147" s="274"/>
      <c r="OMI147" s="274"/>
      <c r="OMJ147" s="274"/>
      <c r="OMK147" s="274"/>
      <c r="OML147" s="274"/>
      <c r="OMM147" s="274"/>
      <c r="OMN147" s="274"/>
      <c r="OMO147" s="274"/>
      <c r="OMP147" s="274"/>
      <c r="OMQ147" s="274"/>
      <c r="OMR147" s="274"/>
      <c r="OMS147" s="274"/>
      <c r="OMT147" s="274"/>
      <c r="OMU147" s="274"/>
      <c r="OMV147" s="274"/>
      <c r="OMW147" s="274"/>
      <c r="OMX147" s="274"/>
      <c r="OMY147" s="274"/>
      <c r="OMZ147" s="274"/>
      <c r="ONA147" s="274"/>
      <c r="ONB147" s="274"/>
      <c r="ONC147" s="274"/>
      <c r="OND147" s="274"/>
      <c r="ONE147" s="274"/>
      <c r="ONF147" s="274"/>
      <c r="ONG147" s="274"/>
      <c r="ONH147" s="274"/>
      <c r="ONI147" s="274"/>
      <c r="ONJ147" s="274"/>
      <c r="ONK147" s="274"/>
      <c r="ONL147" s="274"/>
      <c r="ONM147" s="274"/>
      <c r="ONN147" s="274"/>
      <c r="ONO147" s="274"/>
      <c r="ONP147" s="274"/>
      <c r="ONQ147" s="274"/>
      <c r="ONR147" s="274"/>
      <c r="ONS147" s="274"/>
      <c r="ONT147" s="274"/>
      <c r="ONU147" s="274"/>
      <c r="ONV147" s="274"/>
      <c r="ONW147" s="274"/>
      <c r="ONX147" s="274"/>
      <c r="ONY147" s="274"/>
      <c r="ONZ147" s="274"/>
      <c r="OOA147" s="274"/>
      <c r="OOB147" s="274"/>
      <c r="OOC147" s="274"/>
      <c r="OOD147" s="274"/>
      <c r="OOE147" s="274"/>
      <c r="OOF147" s="274"/>
      <c r="OOG147" s="274"/>
      <c r="OOH147" s="274"/>
      <c r="OOI147" s="274"/>
      <c r="OOJ147" s="274"/>
      <c r="OOK147" s="274"/>
      <c r="OOL147" s="274"/>
      <c r="OOM147" s="274"/>
      <c r="OON147" s="274"/>
      <c r="OOO147" s="274"/>
      <c r="OOP147" s="274"/>
      <c r="OOQ147" s="274"/>
      <c r="OOR147" s="274"/>
      <c r="OOS147" s="274"/>
      <c r="OOT147" s="274"/>
      <c r="OOU147" s="274"/>
      <c r="OOV147" s="274"/>
      <c r="OOW147" s="274"/>
      <c r="OOX147" s="274"/>
      <c r="OOY147" s="274"/>
      <c r="OOZ147" s="274"/>
      <c r="OPA147" s="274"/>
      <c r="OPB147" s="274"/>
      <c r="OPC147" s="274"/>
      <c r="OPD147" s="274"/>
      <c r="OPE147" s="274"/>
      <c r="OPF147" s="274"/>
      <c r="OPG147" s="274"/>
      <c r="OPH147" s="274"/>
      <c r="OPI147" s="274"/>
      <c r="OPJ147" s="274"/>
      <c r="OPK147" s="274"/>
      <c r="OPL147" s="274"/>
      <c r="OPM147" s="274"/>
      <c r="OPN147" s="274"/>
      <c r="OPO147" s="274"/>
      <c r="OPP147" s="274"/>
      <c r="OPQ147" s="274"/>
      <c r="OPR147" s="274"/>
      <c r="OPS147" s="274"/>
      <c r="OPT147" s="274"/>
      <c r="OPU147" s="274"/>
      <c r="OPV147" s="274"/>
      <c r="OPW147" s="274"/>
      <c r="OPX147" s="274"/>
      <c r="OPY147" s="274"/>
      <c r="OPZ147" s="274"/>
      <c r="OQA147" s="274"/>
      <c r="OQB147" s="274"/>
      <c r="OQC147" s="274"/>
      <c r="OQD147" s="274"/>
      <c r="OQE147" s="274"/>
      <c r="OQF147" s="274"/>
      <c r="OQG147" s="274"/>
      <c r="OQH147" s="274"/>
      <c r="OQI147" s="274"/>
      <c r="OQJ147" s="274"/>
      <c r="OQK147" s="274"/>
      <c r="OQL147" s="274"/>
      <c r="OQM147" s="274"/>
      <c r="OQN147" s="274"/>
      <c r="OQO147" s="274"/>
      <c r="OQP147" s="274"/>
      <c r="OQQ147" s="274"/>
      <c r="OQR147" s="274"/>
      <c r="OQS147" s="274"/>
      <c r="OQT147" s="274"/>
      <c r="OQU147" s="274"/>
      <c r="OQV147" s="274"/>
      <c r="OQW147" s="274"/>
      <c r="OQX147" s="274"/>
      <c r="OQY147" s="274"/>
      <c r="OQZ147" s="274"/>
      <c r="ORA147" s="274"/>
      <c r="ORB147" s="274"/>
      <c r="ORC147" s="274"/>
      <c r="ORD147" s="274"/>
      <c r="ORE147" s="274"/>
      <c r="ORF147" s="274"/>
      <c r="ORG147" s="274"/>
      <c r="ORH147" s="274"/>
      <c r="ORI147" s="274"/>
      <c r="ORJ147" s="274"/>
      <c r="ORK147" s="274"/>
      <c r="ORL147" s="274"/>
      <c r="ORM147" s="274"/>
      <c r="ORN147" s="274"/>
      <c r="ORO147" s="274"/>
      <c r="ORP147" s="274"/>
      <c r="ORQ147" s="274"/>
      <c r="ORR147" s="274"/>
      <c r="ORS147" s="274"/>
      <c r="ORT147" s="274"/>
      <c r="ORU147" s="274"/>
      <c r="ORV147" s="274"/>
      <c r="ORW147" s="274"/>
      <c r="ORX147" s="274"/>
      <c r="ORY147" s="274"/>
      <c r="ORZ147" s="274"/>
      <c r="OSA147" s="274"/>
      <c r="OSB147" s="274"/>
      <c r="OSC147" s="274"/>
      <c r="OSD147" s="274"/>
      <c r="OSE147" s="274"/>
      <c r="OSF147" s="274"/>
      <c r="OSG147" s="274"/>
      <c r="OSH147" s="274"/>
      <c r="OSI147" s="274"/>
      <c r="OSJ147" s="274"/>
      <c r="OSK147" s="274"/>
      <c r="OSL147" s="274"/>
      <c r="OSM147" s="274"/>
      <c r="OSN147" s="274"/>
      <c r="OSO147" s="274"/>
      <c r="OSP147" s="274"/>
      <c r="OSQ147" s="274"/>
      <c r="OSR147" s="274"/>
      <c r="OSS147" s="274"/>
      <c r="OST147" s="274"/>
      <c r="OSU147" s="274"/>
      <c r="OSV147" s="274"/>
      <c r="OSW147" s="274"/>
      <c r="OSX147" s="274"/>
      <c r="OSY147" s="274"/>
      <c r="OSZ147" s="274"/>
      <c r="OTA147" s="274"/>
      <c r="OTB147" s="274"/>
      <c r="OTC147" s="274"/>
      <c r="OTD147" s="274"/>
      <c r="OTE147" s="274"/>
      <c r="OTF147" s="274"/>
      <c r="OTG147" s="274"/>
      <c r="OTH147" s="274"/>
      <c r="OTI147" s="274"/>
      <c r="OTJ147" s="274"/>
      <c r="OTK147" s="274"/>
      <c r="OTL147" s="274"/>
      <c r="OTM147" s="274"/>
      <c r="OTN147" s="274"/>
      <c r="OTO147" s="274"/>
      <c r="OTP147" s="274"/>
      <c r="OTQ147" s="274"/>
      <c r="OTR147" s="274"/>
      <c r="OTS147" s="274"/>
      <c r="OTT147" s="274"/>
      <c r="OTU147" s="274"/>
      <c r="OTV147" s="274"/>
      <c r="OTW147" s="274"/>
      <c r="OTX147" s="274"/>
      <c r="OTY147" s="274"/>
      <c r="OTZ147" s="274"/>
      <c r="OUA147" s="274"/>
      <c r="OUB147" s="274"/>
      <c r="OUC147" s="274"/>
      <c r="OUD147" s="274"/>
      <c r="OUE147" s="274"/>
      <c r="OUF147" s="274"/>
      <c r="OUG147" s="274"/>
      <c r="OUH147" s="274"/>
      <c r="OUI147" s="274"/>
      <c r="OUJ147" s="274"/>
      <c r="OUK147" s="274"/>
      <c r="OUL147" s="274"/>
      <c r="OUM147" s="274"/>
      <c r="OUN147" s="274"/>
      <c r="OUO147" s="274"/>
      <c r="OUP147" s="274"/>
      <c r="OUQ147" s="274"/>
      <c r="OUR147" s="274"/>
      <c r="OUS147" s="274"/>
      <c r="OUT147" s="274"/>
      <c r="OUU147" s="274"/>
      <c r="OUV147" s="274"/>
      <c r="OUW147" s="274"/>
      <c r="OUX147" s="274"/>
      <c r="OUY147" s="274"/>
      <c r="OUZ147" s="274"/>
      <c r="OVA147" s="274"/>
      <c r="OVB147" s="274"/>
      <c r="OVC147" s="274"/>
      <c r="OVD147" s="274"/>
      <c r="OVE147" s="274"/>
      <c r="OVF147" s="274"/>
      <c r="OVG147" s="274"/>
      <c r="OVH147" s="274"/>
      <c r="OVI147" s="274"/>
      <c r="OVJ147" s="274"/>
      <c r="OVK147" s="274"/>
      <c r="OVL147" s="274"/>
      <c r="OVM147" s="274"/>
      <c r="OVN147" s="274"/>
      <c r="OVO147" s="274"/>
      <c r="OVP147" s="274"/>
      <c r="OVQ147" s="274"/>
      <c r="OVR147" s="274"/>
      <c r="OVS147" s="274"/>
      <c r="OVT147" s="274"/>
      <c r="OVU147" s="274"/>
      <c r="OVV147" s="274"/>
      <c r="OVW147" s="274"/>
      <c r="OVX147" s="274"/>
      <c r="OVY147" s="274"/>
      <c r="OVZ147" s="274"/>
      <c r="OWA147" s="274"/>
      <c r="OWB147" s="274"/>
      <c r="OWC147" s="274"/>
      <c r="OWD147" s="274"/>
      <c r="OWE147" s="274"/>
      <c r="OWF147" s="274"/>
      <c r="OWG147" s="274"/>
      <c r="OWH147" s="274"/>
      <c r="OWI147" s="274"/>
      <c r="OWJ147" s="274"/>
      <c r="OWK147" s="274"/>
      <c r="OWL147" s="274"/>
      <c r="OWM147" s="274"/>
      <c r="OWN147" s="274"/>
      <c r="OWO147" s="274"/>
      <c r="OWP147" s="274"/>
      <c r="OWQ147" s="274"/>
      <c r="OWR147" s="274"/>
      <c r="OWS147" s="274"/>
      <c r="OWT147" s="274"/>
      <c r="OWU147" s="274"/>
      <c r="OWV147" s="274"/>
      <c r="OWW147" s="274"/>
      <c r="OWX147" s="274"/>
      <c r="OWY147" s="274"/>
      <c r="OWZ147" s="274"/>
      <c r="OXA147" s="274"/>
      <c r="OXB147" s="274"/>
      <c r="OXC147" s="274"/>
      <c r="OXD147" s="274"/>
      <c r="OXE147" s="274"/>
      <c r="OXF147" s="274"/>
      <c r="OXG147" s="274"/>
      <c r="OXH147" s="274"/>
      <c r="OXI147" s="274"/>
      <c r="OXJ147" s="274"/>
      <c r="OXK147" s="274"/>
      <c r="OXL147" s="274"/>
      <c r="OXM147" s="274"/>
      <c r="OXN147" s="274"/>
      <c r="OXO147" s="274"/>
      <c r="OXP147" s="274"/>
      <c r="OXQ147" s="274"/>
      <c r="OXR147" s="274"/>
      <c r="OXS147" s="274"/>
      <c r="OXT147" s="274"/>
      <c r="OXU147" s="274"/>
      <c r="OXV147" s="274"/>
      <c r="OXW147" s="274"/>
      <c r="OXX147" s="274"/>
      <c r="OXY147" s="274"/>
      <c r="OXZ147" s="274"/>
      <c r="OYA147" s="274"/>
      <c r="OYB147" s="274"/>
      <c r="OYC147" s="274"/>
      <c r="OYD147" s="274"/>
      <c r="OYE147" s="274"/>
      <c r="OYF147" s="274"/>
      <c r="OYG147" s="274"/>
      <c r="OYH147" s="274"/>
      <c r="OYI147" s="274"/>
      <c r="OYJ147" s="274"/>
      <c r="OYK147" s="274"/>
      <c r="OYL147" s="274"/>
      <c r="OYM147" s="274"/>
      <c r="OYN147" s="274"/>
      <c r="OYO147" s="274"/>
      <c r="OYP147" s="274"/>
      <c r="OYQ147" s="274"/>
      <c r="OYR147" s="274"/>
      <c r="OYS147" s="274"/>
      <c r="OYT147" s="274"/>
      <c r="OYU147" s="274"/>
      <c r="OYV147" s="274"/>
      <c r="OYW147" s="274"/>
      <c r="OYX147" s="274"/>
      <c r="OYY147" s="274"/>
      <c r="OYZ147" s="274"/>
      <c r="OZA147" s="274"/>
      <c r="OZB147" s="274"/>
      <c r="OZC147" s="274"/>
      <c r="OZD147" s="274"/>
      <c r="OZE147" s="274"/>
      <c r="OZF147" s="274"/>
      <c r="OZG147" s="274"/>
      <c r="OZH147" s="274"/>
      <c r="OZI147" s="274"/>
      <c r="OZJ147" s="274"/>
      <c r="OZK147" s="274"/>
      <c r="OZL147" s="274"/>
      <c r="OZM147" s="274"/>
      <c r="OZN147" s="274"/>
      <c r="OZO147" s="274"/>
      <c r="OZP147" s="274"/>
      <c r="OZQ147" s="274"/>
      <c r="OZR147" s="274"/>
      <c r="OZS147" s="274"/>
      <c r="OZT147" s="274"/>
      <c r="OZU147" s="274"/>
      <c r="OZV147" s="274"/>
      <c r="OZW147" s="274"/>
      <c r="OZX147" s="274"/>
      <c r="OZY147" s="274"/>
      <c r="OZZ147" s="274"/>
      <c r="PAA147" s="274"/>
      <c r="PAB147" s="274"/>
      <c r="PAC147" s="274"/>
      <c r="PAD147" s="274"/>
      <c r="PAE147" s="274"/>
      <c r="PAF147" s="274"/>
      <c r="PAG147" s="274"/>
      <c r="PAH147" s="274"/>
      <c r="PAI147" s="274"/>
      <c r="PAJ147" s="274"/>
      <c r="PAK147" s="274"/>
      <c r="PAL147" s="274"/>
      <c r="PAM147" s="274"/>
      <c r="PAN147" s="274"/>
      <c r="PAO147" s="274"/>
      <c r="PAP147" s="274"/>
      <c r="PAQ147" s="274"/>
      <c r="PAR147" s="274"/>
      <c r="PAS147" s="274"/>
      <c r="PAT147" s="274"/>
      <c r="PAU147" s="274"/>
      <c r="PAV147" s="274"/>
      <c r="PAW147" s="274"/>
      <c r="PAX147" s="274"/>
      <c r="PAY147" s="274"/>
      <c r="PAZ147" s="274"/>
      <c r="PBA147" s="274"/>
      <c r="PBB147" s="274"/>
      <c r="PBC147" s="274"/>
      <c r="PBD147" s="274"/>
      <c r="PBE147" s="274"/>
      <c r="PBF147" s="274"/>
      <c r="PBG147" s="274"/>
      <c r="PBH147" s="274"/>
      <c r="PBI147" s="274"/>
      <c r="PBJ147" s="274"/>
      <c r="PBK147" s="274"/>
      <c r="PBL147" s="274"/>
      <c r="PBM147" s="274"/>
      <c r="PBN147" s="274"/>
      <c r="PBO147" s="274"/>
      <c r="PBP147" s="274"/>
      <c r="PBQ147" s="274"/>
      <c r="PBR147" s="274"/>
      <c r="PBS147" s="274"/>
      <c r="PBT147" s="274"/>
      <c r="PBU147" s="274"/>
      <c r="PBV147" s="274"/>
      <c r="PBW147" s="274"/>
      <c r="PBX147" s="274"/>
      <c r="PBY147" s="274"/>
      <c r="PBZ147" s="274"/>
      <c r="PCA147" s="274"/>
      <c r="PCB147" s="274"/>
      <c r="PCC147" s="274"/>
      <c r="PCD147" s="274"/>
      <c r="PCE147" s="274"/>
      <c r="PCF147" s="274"/>
      <c r="PCG147" s="274"/>
      <c r="PCH147" s="274"/>
      <c r="PCI147" s="274"/>
      <c r="PCJ147" s="274"/>
      <c r="PCK147" s="274"/>
      <c r="PCL147" s="274"/>
      <c r="PCM147" s="274"/>
      <c r="PCN147" s="274"/>
      <c r="PCO147" s="274"/>
      <c r="PCP147" s="274"/>
      <c r="PCQ147" s="274"/>
      <c r="PCR147" s="274"/>
      <c r="PCS147" s="274"/>
      <c r="PCT147" s="274"/>
      <c r="PCU147" s="274"/>
      <c r="PCV147" s="274"/>
      <c r="PCW147" s="274"/>
      <c r="PCX147" s="274"/>
      <c r="PCY147" s="274"/>
      <c r="PCZ147" s="274"/>
      <c r="PDA147" s="274"/>
      <c r="PDB147" s="274"/>
      <c r="PDC147" s="274"/>
      <c r="PDD147" s="274"/>
      <c r="PDE147" s="274"/>
      <c r="PDF147" s="274"/>
      <c r="PDG147" s="274"/>
      <c r="PDH147" s="274"/>
      <c r="PDI147" s="274"/>
      <c r="PDJ147" s="274"/>
      <c r="PDK147" s="274"/>
      <c r="PDL147" s="274"/>
      <c r="PDM147" s="274"/>
      <c r="PDN147" s="274"/>
      <c r="PDO147" s="274"/>
      <c r="PDP147" s="274"/>
      <c r="PDQ147" s="274"/>
      <c r="PDR147" s="274"/>
      <c r="PDS147" s="274"/>
      <c r="PDT147" s="274"/>
      <c r="PDU147" s="274"/>
      <c r="PDV147" s="274"/>
      <c r="PDW147" s="274"/>
      <c r="PDX147" s="274"/>
      <c r="PDY147" s="274"/>
      <c r="PDZ147" s="274"/>
      <c r="PEA147" s="274"/>
      <c r="PEB147" s="274"/>
      <c r="PEC147" s="274"/>
      <c r="PED147" s="274"/>
      <c r="PEE147" s="274"/>
      <c r="PEF147" s="274"/>
      <c r="PEG147" s="274"/>
      <c r="PEH147" s="274"/>
      <c r="PEI147" s="274"/>
      <c r="PEJ147" s="274"/>
      <c r="PEK147" s="274"/>
      <c r="PEL147" s="274"/>
      <c r="PEM147" s="274"/>
      <c r="PEN147" s="274"/>
      <c r="PEO147" s="274"/>
      <c r="PEP147" s="274"/>
      <c r="PEQ147" s="274"/>
      <c r="PER147" s="274"/>
      <c r="PES147" s="274"/>
      <c r="PET147" s="274"/>
      <c r="PEU147" s="274"/>
      <c r="PEV147" s="274"/>
      <c r="PEW147" s="274"/>
      <c r="PEX147" s="274"/>
      <c r="PEY147" s="274"/>
      <c r="PEZ147" s="274"/>
      <c r="PFA147" s="274"/>
      <c r="PFB147" s="274"/>
      <c r="PFC147" s="274"/>
      <c r="PFD147" s="274"/>
      <c r="PFE147" s="274"/>
      <c r="PFF147" s="274"/>
      <c r="PFG147" s="274"/>
      <c r="PFH147" s="274"/>
      <c r="PFI147" s="274"/>
      <c r="PFJ147" s="274"/>
      <c r="PFK147" s="274"/>
      <c r="PFL147" s="274"/>
      <c r="PFM147" s="274"/>
      <c r="PFN147" s="274"/>
      <c r="PFO147" s="274"/>
      <c r="PFP147" s="274"/>
      <c r="PFQ147" s="274"/>
      <c r="PFR147" s="274"/>
      <c r="PFS147" s="274"/>
      <c r="PFT147" s="274"/>
      <c r="PFU147" s="274"/>
      <c r="PFV147" s="274"/>
      <c r="PFW147" s="274"/>
      <c r="PFX147" s="274"/>
      <c r="PFY147" s="274"/>
      <c r="PFZ147" s="274"/>
      <c r="PGA147" s="274"/>
      <c r="PGB147" s="274"/>
      <c r="PGC147" s="274"/>
      <c r="PGD147" s="274"/>
      <c r="PGE147" s="274"/>
      <c r="PGF147" s="274"/>
      <c r="PGG147" s="274"/>
      <c r="PGH147" s="274"/>
      <c r="PGI147" s="274"/>
      <c r="PGJ147" s="274"/>
      <c r="PGK147" s="274"/>
      <c r="PGL147" s="274"/>
      <c r="PGM147" s="274"/>
      <c r="PGN147" s="274"/>
      <c r="PGO147" s="274"/>
      <c r="PGP147" s="274"/>
      <c r="PGQ147" s="274"/>
      <c r="PGR147" s="274"/>
      <c r="PGS147" s="274"/>
      <c r="PGT147" s="274"/>
      <c r="PGU147" s="274"/>
      <c r="PGV147" s="274"/>
      <c r="PGW147" s="274"/>
      <c r="PGX147" s="274"/>
      <c r="PGY147" s="274"/>
      <c r="PGZ147" s="274"/>
      <c r="PHA147" s="274"/>
      <c r="PHB147" s="274"/>
      <c r="PHC147" s="274"/>
      <c r="PHD147" s="274"/>
      <c r="PHE147" s="274"/>
      <c r="PHF147" s="274"/>
      <c r="PHG147" s="274"/>
      <c r="PHH147" s="274"/>
      <c r="PHI147" s="274"/>
      <c r="PHJ147" s="274"/>
      <c r="PHK147" s="274"/>
      <c r="PHL147" s="274"/>
      <c r="PHM147" s="274"/>
      <c r="PHN147" s="274"/>
      <c r="PHO147" s="274"/>
      <c r="PHP147" s="274"/>
      <c r="PHQ147" s="274"/>
      <c r="PHR147" s="274"/>
      <c r="PHS147" s="274"/>
      <c r="PHT147" s="274"/>
      <c r="PHU147" s="274"/>
      <c r="PHV147" s="274"/>
      <c r="PHW147" s="274"/>
      <c r="PHX147" s="274"/>
      <c r="PHY147" s="274"/>
      <c r="PHZ147" s="274"/>
      <c r="PIA147" s="274"/>
      <c r="PIB147" s="274"/>
      <c r="PIC147" s="274"/>
      <c r="PID147" s="274"/>
      <c r="PIE147" s="274"/>
      <c r="PIF147" s="274"/>
      <c r="PIG147" s="274"/>
      <c r="PIH147" s="274"/>
      <c r="PII147" s="274"/>
      <c r="PIJ147" s="274"/>
      <c r="PIK147" s="274"/>
      <c r="PIL147" s="274"/>
      <c r="PIM147" s="274"/>
      <c r="PIN147" s="274"/>
      <c r="PIO147" s="274"/>
      <c r="PIP147" s="274"/>
      <c r="PIQ147" s="274"/>
      <c r="PIR147" s="274"/>
      <c r="PIS147" s="274"/>
      <c r="PIT147" s="274"/>
      <c r="PIU147" s="274"/>
      <c r="PIV147" s="274"/>
      <c r="PIW147" s="274"/>
      <c r="PIX147" s="274"/>
      <c r="PIY147" s="274"/>
      <c r="PIZ147" s="274"/>
      <c r="PJA147" s="274"/>
      <c r="PJB147" s="274"/>
      <c r="PJC147" s="274"/>
      <c r="PJD147" s="274"/>
      <c r="PJE147" s="274"/>
      <c r="PJF147" s="274"/>
      <c r="PJG147" s="274"/>
      <c r="PJH147" s="274"/>
      <c r="PJI147" s="274"/>
      <c r="PJJ147" s="274"/>
      <c r="PJK147" s="274"/>
      <c r="PJL147" s="274"/>
      <c r="PJM147" s="274"/>
      <c r="PJN147" s="274"/>
      <c r="PJO147" s="274"/>
      <c r="PJP147" s="274"/>
      <c r="PJQ147" s="274"/>
      <c r="PJR147" s="274"/>
      <c r="PJS147" s="274"/>
      <c r="PJT147" s="274"/>
      <c r="PJU147" s="274"/>
      <c r="PJV147" s="274"/>
      <c r="PJW147" s="274"/>
      <c r="PJX147" s="274"/>
      <c r="PJY147" s="274"/>
      <c r="PJZ147" s="274"/>
      <c r="PKA147" s="274"/>
      <c r="PKB147" s="274"/>
      <c r="PKC147" s="274"/>
      <c r="PKD147" s="274"/>
      <c r="PKE147" s="274"/>
      <c r="PKF147" s="274"/>
      <c r="PKG147" s="274"/>
      <c r="PKH147" s="274"/>
      <c r="PKI147" s="274"/>
      <c r="PKJ147" s="274"/>
      <c r="PKK147" s="274"/>
      <c r="PKL147" s="274"/>
      <c r="PKM147" s="274"/>
      <c r="PKN147" s="274"/>
      <c r="PKO147" s="274"/>
      <c r="PKP147" s="274"/>
      <c r="PKQ147" s="274"/>
      <c r="PKR147" s="274"/>
      <c r="PKS147" s="274"/>
      <c r="PKT147" s="274"/>
      <c r="PKU147" s="274"/>
      <c r="PKV147" s="274"/>
      <c r="PKW147" s="274"/>
      <c r="PKX147" s="274"/>
      <c r="PKY147" s="274"/>
      <c r="PKZ147" s="274"/>
      <c r="PLA147" s="274"/>
      <c r="PLB147" s="274"/>
      <c r="PLC147" s="274"/>
      <c r="PLD147" s="274"/>
      <c r="PLE147" s="274"/>
      <c r="PLF147" s="274"/>
      <c r="PLG147" s="274"/>
      <c r="PLH147" s="274"/>
      <c r="PLI147" s="274"/>
      <c r="PLJ147" s="274"/>
      <c r="PLK147" s="274"/>
      <c r="PLL147" s="274"/>
      <c r="PLM147" s="274"/>
      <c r="PLN147" s="274"/>
      <c r="PLO147" s="274"/>
      <c r="PLP147" s="274"/>
      <c r="PLQ147" s="274"/>
      <c r="PLR147" s="274"/>
      <c r="PLS147" s="274"/>
      <c r="PLT147" s="274"/>
      <c r="PLU147" s="274"/>
      <c r="PLV147" s="274"/>
      <c r="PLW147" s="274"/>
      <c r="PLX147" s="274"/>
      <c r="PLY147" s="274"/>
      <c r="PLZ147" s="274"/>
      <c r="PMA147" s="274"/>
      <c r="PMB147" s="274"/>
      <c r="PMC147" s="274"/>
      <c r="PMD147" s="274"/>
      <c r="PME147" s="274"/>
      <c r="PMF147" s="274"/>
      <c r="PMG147" s="274"/>
      <c r="PMH147" s="274"/>
      <c r="PMI147" s="274"/>
      <c r="PMJ147" s="274"/>
      <c r="PMK147" s="274"/>
      <c r="PML147" s="274"/>
      <c r="PMM147" s="274"/>
      <c r="PMN147" s="274"/>
      <c r="PMO147" s="274"/>
      <c r="PMP147" s="274"/>
      <c r="PMQ147" s="274"/>
      <c r="PMR147" s="274"/>
      <c r="PMS147" s="274"/>
      <c r="PMT147" s="274"/>
      <c r="PMU147" s="274"/>
      <c r="PMV147" s="274"/>
      <c r="PMW147" s="274"/>
      <c r="PMX147" s="274"/>
      <c r="PMY147" s="274"/>
      <c r="PMZ147" s="274"/>
      <c r="PNA147" s="274"/>
      <c r="PNB147" s="274"/>
      <c r="PNC147" s="274"/>
      <c r="PND147" s="274"/>
      <c r="PNE147" s="274"/>
      <c r="PNF147" s="274"/>
      <c r="PNG147" s="274"/>
      <c r="PNH147" s="274"/>
      <c r="PNI147" s="274"/>
      <c r="PNJ147" s="274"/>
      <c r="PNK147" s="274"/>
      <c r="PNL147" s="274"/>
      <c r="PNM147" s="274"/>
      <c r="PNN147" s="274"/>
      <c r="PNO147" s="274"/>
      <c r="PNP147" s="274"/>
      <c r="PNQ147" s="274"/>
      <c r="PNR147" s="274"/>
      <c r="PNS147" s="274"/>
      <c r="PNT147" s="274"/>
      <c r="PNU147" s="274"/>
      <c r="PNV147" s="274"/>
      <c r="PNW147" s="274"/>
      <c r="PNX147" s="274"/>
      <c r="PNY147" s="274"/>
      <c r="PNZ147" s="274"/>
      <c r="POA147" s="274"/>
      <c r="POB147" s="274"/>
      <c r="POC147" s="274"/>
      <c r="POD147" s="274"/>
      <c r="POE147" s="274"/>
      <c r="POF147" s="274"/>
      <c r="POG147" s="274"/>
      <c r="POH147" s="274"/>
      <c r="POI147" s="274"/>
      <c r="POJ147" s="274"/>
      <c r="POK147" s="274"/>
      <c r="POL147" s="274"/>
      <c r="POM147" s="274"/>
      <c r="PON147" s="274"/>
      <c r="POO147" s="274"/>
      <c r="POP147" s="274"/>
      <c r="POQ147" s="274"/>
      <c r="POR147" s="274"/>
      <c r="POS147" s="274"/>
      <c r="POT147" s="274"/>
      <c r="POU147" s="274"/>
      <c r="POV147" s="274"/>
      <c r="POW147" s="274"/>
      <c r="POX147" s="274"/>
      <c r="POY147" s="274"/>
      <c r="POZ147" s="274"/>
      <c r="PPA147" s="274"/>
      <c r="PPB147" s="274"/>
      <c r="PPC147" s="274"/>
      <c r="PPD147" s="274"/>
      <c r="PPE147" s="274"/>
      <c r="PPF147" s="274"/>
      <c r="PPG147" s="274"/>
      <c r="PPH147" s="274"/>
      <c r="PPI147" s="274"/>
      <c r="PPJ147" s="274"/>
      <c r="PPK147" s="274"/>
      <c r="PPL147" s="274"/>
      <c r="PPM147" s="274"/>
      <c r="PPN147" s="274"/>
      <c r="PPO147" s="274"/>
      <c r="PPP147" s="274"/>
      <c r="PPQ147" s="274"/>
      <c r="PPR147" s="274"/>
      <c r="PPS147" s="274"/>
      <c r="PPT147" s="274"/>
      <c r="PPU147" s="274"/>
      <c r="PPV147" s="274"/>
      <c r="PPW147" s="274"/>
      <c r="PPX147" s="274"/>
      <c r="PPY147" s="274"/>
      <c r="PPZ147" s="274"/>
      <c r="PQA147" s="274"/>
      <c r="PQB147" s="274"/>
      <c r="PQC147" s="274"/>
      <c r="PQD147" s="274"/>
      <c r="PQE147" s="274"/>
      <c r="PQF147" s="274"/>
      <c r="PQG147" s="274"/>
      <c r="PQH147" s="274"/>
      <c r="PQI147" s="274"/>
      <c r="PQJ147" s="274"/>
      <c r="PQK147" s="274"/>
      <c r="PQL147" s="274"/>
      <c r="PQM147" s="274"/>
      <c r="PQN147" s="274"/>
      <c r="PQO147" s="274"/>
      <c r="PQP147" s="274"/>
      <c r="PQQ147" s="274"/>
      <c r="PQR147" s="274"/>
      <c r="PQS147" s="274"/>
      <c r="PQT147" s="274"/>
      <c r="PQU147" s="274"/>
      <c r="PQV147" s="274"/>
      <c r="PQW147" s="274"/>
      <c r="PQX147" s="274"/>
      <c r="PQY147" s="274"/>
      <c r="PQZ147" s="274"/>
      <c r="PRA147" s="274"/>
      <c r="PRB147" s="274"/>
      <c r="PRC147" s="274"/>
      <c r="PRD147" s="274"/>
      <c r="PRE147" s="274"/>
      <c r="PRF147" s="274"/>
      <c r="PRG147" s="274"/>
      <c r="PRH147" s="274"/>
      <c r="PRI147" s="274"/>
      <c r="PRJ147" s="274"/>
      <c r="PRK147" s="274"/>
      <c r="PRL147" s="274"/>
      <c r="PRM147" s="274"/>
      <c r="PRN147" s="274"/>
      <c r="PRO147" s="274"/>
      <c r="PRP147" s="274"/>
      <c r="PRQ147" s="274"/>
      <c r="PRR147" s="274"/>
      <c r="PRS147" s="274"/>
      <c r="PRT147" s="274"/>
      <c r="PRU147" s="274"/>
      <c r="PRV147" s="274"/>
      <c r="PRW147" s="274"/>
      <c r="PRX147" s="274"/>
      <c r="PRY147" s="274"/>
      <c r="PRZ147" s="274"/>
      <c r="PSA147" s="274"/>
      <c r="PSB147" s="274"/>
      <c r="PSC147" s="274"/>
      <c r="PSD147" s="274"/>
      <c r="PSE147" s="274"/>
      <c r="PSF147" s="274"/>
      <c r="PSG147" s="274"/>
      <c r="PSH147" s="274"/>
      <c r="PSI147" s="274"/>
      <c r="PSJ147" s="274"/>
      <c r="PSK147" s="274"/>
      <c r="PSL147" s="274"/>
      <c r="PSM147" s="274"/>
      <c r="PSN147" s="274"/>
      <c r="PSO147" s="274"/>
      <c r="PSP147" s="274"/>
      <c r="PSQ147" s="274"/>
      <c r="PSR147" s="274"/>
      <c r="PSS147" s="274"/>
      <c r="PST147" s="274"/>
      <c r="PSU147" s="274"/>
      <c r="PSV147" s="274"/>
      <c r="PSW147" s="274"/>
      <c r="PSX147" s="274"/>
      <c r="PSY147" s="274"/>
      <c r="PSZ147" s="274"/>
      <c r="PTA147" s="274"/>
      <c r="PTB147" s="274"/>
      <c r="PTC147" s="274"/>
      <c r="PTD147" s="274"/>
      <c r="PTE147" s="274"/>
      <c r="PTF147" s="274"/>
      <c r="PTG147" s="274"/>
      <c r="PTH147" s="274"/>
      <c r="PTI147" s="274"/>
      <c r="PTJ147" s="274"/>
      <c r="PTK147" s="274"/>
      <c r="PTL147" s="274"/>
      <c r="PTM147" s="274"/>
      <c r="PTN147" s="274"/>
      <c r="PTO147" s="274"/>
      <c r="PTP147" s="274"/>
      <c r="PTQ147" s="274"/>
      <c r="PTR147" s="274"/>
      <c r="PTS147" s="274"/>
      <c r="PTT147" s="274"/>
      <c r="PTU147" s="274"/>
      <c r="PTV147" s="274"/>
      <c r="PTW147" s="274"/>
      <c r="PTX147" s="274"/>
      <c r="PTY147" s="274"/>
      <c r="PTZ147" s="274"/>
      <c r="PUA147" s="274"/>
      <c r="PUB147" s="274"/>
      <c r="PUC147" s="274"/>
      <c r="PUD147" s="274"/>
      <c r="PUE147" s="274"/>
      <c r="PUF147" s="274"/>
      <c r="PUG147" s="274"/>
      <c r="PUH147" s="274"/>
      <c r="PUI147" s="274"/>
      <c r="PUJ147" s="274"/>
      <c r="PUK147" s="274"/>
      <c r="PUL147" s="274"/>
      <c r="PUM147" s="274"/>
      <c r="PUN147" s="274"/>
      <c r="PUO147" s="274"/>
      <c r="PUP147" s="274"/>
      <c r="PUQ147" s="274"/>
      <c r="PUR147" s="274"/>
      <c r="PUS147" s="274"/>
      <c r="PUT147" s="274"/>
      <c r="PUU147" s="274"/>
      <c r="PUV147" s="274"/>
      <c r="PUW147" s="274"/>
      <c r="PUX147" s="274"/>
      <c r="PUY147" s="274"/>
      <c r="PUZ147" s="274"/>
      <c r="PVA147" s="274"/>
      <c r="PVB147" s="274"/>
      <c r="PVC147" s="274"/>
      <c r="PVD147" s="274"/>
      <c r="PVE147" s="274"/>
      <c r="PVF147" s="274"/>
      <c r="PVG147" s="274"/>
      <c r="PVH147" s="274"/>
      <c r="PVI147" s="274"/>
      <c r="PVJ147" s="274"/>
      <c r="PVK147" s="274"/>
      <c r="PVL147" s="274"/>
      <c r="PVM147" s="274"/>
      <c r="PVN147" s="274"/>
      <c r="PVO147" s="274"/>
      <c r="PVP147" s="274"/>
      <c r="PVQ147" s="274"/>
      <c r="PVR147" s="274"/>
      <c r="PVS147" s="274"/>
      <c r="PVT147" s="274"/>
      <c r="PVU147" s="274"/>
      <c r="PVV147" s="274"/>
      <c r="PVW147" s="274"/>
      <c r="PVX147" s="274"/>
      <c r="PVY147" s="274"/>
      <c r="PVZ147" s="274"/>
      <c r="PWA147" s="274"/>
      <c r="PWB147" s="274"/>
      <c r="PWC147" s="274"/>
      <c r="PWD147" s="274"/>
      <c r="PWE147" s="274"/>
      <c r="PWF147" s="274"/>
      <c r="PWG147" s="274"/>
      <c r="PWH147" s="274"/>
      <c r="PWI147" s="274"/>
      <c r="PWJ147" s="274"/>
      <c r="PWK147" s="274"/>
      <c r="PWL147" s="274"/>
      <c r="PWM147" s="274"/>
      <c r="PWN147" s="274"/>
      <c r="PWO147" s="274"/>
      <c r="PWP147" s="274"/>
      <c r="PWQ147" s="274"/>
      <c r="PWR147" s="274"/>
      <c r="PWS147" s="274"/>
      <c r="PWT147" s="274"/>
      <c r="PWU147" s="274"/>
      <c r="PWV147" s="274"/>
      <c r="PWW147" s="274"/>
      <c r="PWX147" s="274"/>
      <c r="PWY147" s="274"/>
      <c r="PWZ147" s="274"/>
      <c r="PXA147" s="274"/>
      <c r="PXB147" s="274"/>
      <c r="PXC147" s="274"/>
      <c r="PXD147" s="274"/>
      <c r="PXE147" s="274"/>
      <c r="PXF147" s="274"/>
      <c r="PXG147" s="274"/>
      <c r="PXH147" s="274"/>
      <c r="PXI147" s="274"/>
      <c r="PXJ147" s="274"/>
      <c r="PXK147" s="274"/>
      <c r="PXL147" s="274"/>
      <c r="PXM147" s="274"/>
      <c r="PXN147" s="274"/>
      <c r="PXO147" s="274"/>
      <c r="PXP147" s="274"/>
      <c r="PXQ147" s="274"/>
      <c r="PXR147" s="274"/>
      <c r="PXS147" s="274"/>
      <c r="PXT147" s="274"/>
      <c r="PXU147" s="274"/>
      <c r="PXV147" s="274"/>
      <c r="PXW147" s="274"/>
      <c r="PXX147" s="274"/>
      <c r="PXY147" s="274"/>
      <c r="PXZ147" s="274"/>
      <c r="PYA147" s="274"/>
      <c r="PYB147" s="274"/>
      <c r="PYC147" s="274"/>
      <c r="PYD147" s="274"/>
      <c r="PYE147" s="274"/>
      <c r="PYF147" s="274"/>
      <c r="PYG147" s="274"/>
      <c r="PYH147" s="274"/>
      <c r="PYI147" s="274"/>
      <c r="PYJ147" s="274"/>
      <c r="PYK147" s="274"/>
      <c r="PYL147" s="274"/>
      <c r="PYM147" s="274"/>
      <c r="PYN147" s="274"/>
      <c r="PYO147" s="274"/>
      <c r="PYP147" s="274"/>
      <c r="PYQ147" s="274"/>
      <c r="PYR147" s="274"/>
      <c r="PYS147" s="274"/>
      <c r="PYT147" s="274"/>
      <c r="PYU147" s="274"/>
      <c r="PYV147" s="274"/>
      <c r="PYW147" s="274"/>
      <c r="PYX147" s="274"/>
      <c r="PYY147" s="274"/>
      <c r="PYZ147" s="274"/>
      <c r="PZA147" s="274"/>
      <c r="PZB147" s="274"/>
      <c r="PZC147" s="274"/>
      <c r="PZD147" s="274"/>
      <c r="PZE147" s="274"/>
      <c r="PZF147" s="274"/>
      <c r="PZG147" s="274"/>
      <c r="PZH147" s="274"/>
      <c r="PZI147" s="274"/>
      <c r="PZJ147" s="274"/>
      <c r="PZK147" s="274"/>
      <c r="PZL147" s="274"/>
      <c r="PZM147" s="274"/>
      <c r="PZN147" s="274"/>
      <c r="PZO147" s="274"/>
      <c r="PZP147" s="274"/>
      <c r="PZQ147" s="274"/>
      <c r="PZR147" s="274"/>
      <c r="PZS147" s="274"/>
      <c r="PZT147" s="274"/>
      <c r="PZU147" s="274"/>
      <c r="PZV147" s="274"/>
      <c r="PZW147" s="274"/>
      <c r="PZX147" s="274"/>
      <c r="PZY147" s="274"/>
      <c r="PZZ147" s="274"/>
      <c r="QAA147" s="274"/>
      <c r="QAB147" s="274"/>
      <c r="QAC147" s="274"/>
      <c r="QAD147" s="274"/>
      <c r="QAE147" s="274"/>
      <c r="QAF147" s="274"/>
      <c r="QAG147" s="274"/>
      <c r="QAH147" s="274"/>
      <c r="QAI147" s="274"/>
      <c r="QAJ147" s="274"/>
      <c r="QAK147" s="274"/>
      <c r="QAL147" s="274"/>
      <c r="QAM147" s="274"/>
      <c r="QAN147" s="274"/>
      <c r="QAO147" s="274"/>
      <c r="QAP147" s="274"/>
      <c r="QAQ147" s="274"/>
      <c r="QAR147" s="274"/>
      <c r="QAS147" s="274"/>
      <c r="QAT147" s="274"/>
      <c r="QAU147" s="274"/>
      <c r="QAV147" s="274"/>
      <c r="QAW147" s="274"/>
      <c r="QAX147" s="274"/>
      <c r="QAY147" s="274"/>
      <c r="QAZ147" s="274"/>
      <c r="QBA147" s="274"/>
      <c r="QBB147" s="274"/>
      <c r="QBC147" s="274"/>
      <c r="QBD147" s="274"/>
      <c r="QBE147" s="274"/>
      <c r="QBF147" s="274"/>
      <c r="QBG147" s="274"/>
      <c r="QBH147" s="274"/>
      <c r="QBI147" s="274"/>
      <c r="QBJ147" s="274"/>
      <c r="QBK147" s="274"/>
      <c r="QBL147" s="274"/>
      <c r="QBM147" s="274"/>
      <c r="QBN147" s="274"/>
      <c r="QBO147" s="274"/>
      <c r="QBP147" s="274"/>
      <c r="QBQ147" s="274"/>
      <c r="QBR147" s="274"/>
      <c r="QBS147" s="274"/>
      <c r="QBT147" s="274"/>
      <c r="QBU147" s="274"/>
      <c r="QBV147" s="274"/>
      <c r="QBW147" s="274"/>
      <c r="QBX147" s="274"/>
      <c r="QBY147" s="274"/>
      <c r="QBZ147" s="274"/>
      <c r="QCA147" s="274"/>
      <c r="QCB147" s="274"/>
      <c r="QCC147" s="274"/>
      <c r="QCD147" s="274"/>
      <c r="QCE147" s="274"/>
      <c r="QCF147" s="274"/>
      <c r="QCG147" s="274"/>
      <c r="QCH147" s="274"/>
      <c r="QCI147" s="274"/>
      <c r="QCJ147" s="274"/>
      <c r="QCK147" s="274"/>
      <c r="QCL147" s="274"/>
      <c r="QCM147" s="274"/>
      <c r="QCN147" s="274"/>
      <c r="QCO147" s="274"/>
      <c r="QCP147" s="274"/>
      <c r="QCQ147" s="274"/>
      <c r="QCR147" s="274"/>
      <c r="QCS147" s="274"/>
      <c r="QCT147" s="274"/>
      <c r="QCU147" s="274"/>
      <c r="QCV147" s="274"/>
      <c r="QCW147" s="274"/>
      <c r="QCX147" s="274"/>
      <c r="QCY147" s="274"/>
      <c r="QCZ147" s="274"/>
      <c r="QDA147" s="274"/>
      <c r="QDB147" s="274"/>
      <c r="QDC147" s="274"/>
      <c r="QDD147" s="274"/>
      <c r="QDE147" s="274"/>
      <c r="QDF147" s="274"/>
      <c r="QDG147" s="274"/>
      <c r="QDH147" s="274"/>
      <c r="QDI147" s="274"/>
      <c r="QDJ147" s="274"/>
      <c r="QDK147" s="274"/>
      <c r="QDL147" s="274"/>
      <c r="QDM147" s="274"/>
      <c r="QDN147" s="274"/>
      <c r="QDO147" s="274"/>
      <c r="QDP147" s="274"/>
      <c r="QDQ147" s="274"/>
      <c r="QDR147" s="274"/>
      <c r="QDS147" s="274"/>
      <c r="QDT147" s="274"/>
      <c r="QDU147" s="274"/>
      <c r="QDV147" s="274"/>
      <c r="QDW147" s="274"/>
      <c r="QDX147" s="274"/>
      <c r="QDY147" s="274"/>
      <c r="QDZ147" s="274"/>
      <c r="QEA147" s="274"/>
      <c r="QEB147" s="274"/>
      <c r="QEC147" s="274"/>
      <c r="QED147" s="274"/>
      <c r="QEE147" s="274"/>
      <c r="QEF147" s="274"/>
      <c r="QEG147" s="274"/>
      <c r="QEH147" s="274"/>
      <c r="QEI147" s="274"/>
      <c r="QEJ147" s="274"/>
      <c r="QEK147" s="274"/>
      <c r="QEL147" s="274"/>
      <c r="QEM147" s="274"/>
      <c r="QEN147" s="274"/>
      <c r="QEO147" s="274"/>
      <c r="QEP147" s="274"/>
      <c r="QEQ147" s="274"/>
      <c r="QER147" s="274"/>
      <c r="QES147" s="274"/>
      <c r="QET147" s="274"/>
      <c r="QEU147" s="274"/>
      <c r="QEV147" s="274"/>
      <c r="QEW147" s="274"/>
      <c r="QEX147" s="274"/>
      <c r="QEY147" s="274"/>
      <c r="QEZ147" s="274"/>
      <c r="QFA147" s="274"/>
      <c r="QFB147" s="274"/>
      <c r="QFC147" s="274"/>
      <c r="QFD147" s="274"/>
      <c r="QFE147" s="274"/>
      <c r="QFF147" s="274"/>
      <c r="QFG147" s="274"/>
      <c r="QFH147" s="274"/>
      <c r="QFI147" s="274"/>
      <c r="QFJ147" s="274"/>
      <c r="QFK147" s="274"/>
      <c r="QFL147" s="274"/>
      <c r="QFM147" s="274"/>
      <c r="QFN147" s="274"/>
      <c r="QFO147" s="274"/>
      <c r="QFP147" s="274"/>
      <c r="QFQ147" s="274"/>
      <c r="QFR147" s="274"/>
      <c r="QFS147" s="274"/>
      <c r="QFT147" s="274"/>
      <c r="QFU147" s="274"/>
      <c r="QFV147" s="274"/>
      <c r="QFW147" s="274"/>
      <c r="QFX147" s="274"/>
      <c r="QFY147" s="274"/>
      <c r="QFZ147" s="274"/>
      <c r="QGA147" s="274"/>
      <c r="QGB147" s="274"/>
      <c r="QGC147" s="274"/>
      <c r="QGD147" s="274"/>
      <c r="QGE147" s="274"/>
      <c r="QGF147" s="274"/>
      <c r="QGG147" s="274"/>
      <c r="QGH147" s="274"/>
      <c r="QGI147" s="274"/>
      <c r="QGJ147" s="274"/>
      <c r="QGK147" s="274"/>
      <c r="QGL147" s="274"/>
      <c r="QGM147" s="274"/>
      <c r="QGN147" s="274"/>
      <c r="QGO147" s="274"/>
      <c r="QGP147" s="274"/>
      <c r="QGQ147" s="274"/>
      <c r="QGR147" s="274"/>
      <c r="QGS147" s="274"/>
      <c r="QGT147" s="274"/>
      <c r="QGU147" s="274"/>
      <c r="QGV147" s="274"/>
      <c r="QGW147" s="274"/>
      <c r="QGX147" s="274"/>
      <c r="QGY147" s="274"/>
      <c r="QGZ147" s="274"/>
      <c r="QHA147" s="274"/>
      <c r="QHB147" s="274"/>
      <c r="QHC147" s="274"/>
      <c r="QHD147" s="274"/>
      <c r="QHE147" s="274"/>
      <c r="QHF147" s="274"/>
      <c r="QHG147" s="274"/>
      <c r="QHH147" s="274"/>
      <c r="QHI147" s="274"/>
      <c r="QHJ147" s="274"/>
      <c r="QHK147" s="274"/>
      <c r="QHL147" s="274"/>
      <c r="QHM147" s="274"/>
      <c r="QHN147" s="274"/>
      <c r="QHO147" s="274"/>
      <c r="QHP147" s="274"/>
      <c r="QHQ147" s="274"/>
      <c r="QHR147" s="274"/>
      <c r="QHS147" s="274"/>
      <c r="QHT147" s="274"/>
      <c r="QHU147" s="274"/>
      <c r="QHV147" s="274"/>
      <c r="QHW147" s="274"/>
      <c r="QHX147" s="274"/>
      <c r="QHY147" s="274"/>
      <c r="QHZ147" s="274"/>
      <c r="QIA147" s="274"/>
      <c r="QIB147" s="274"/>
      <c r="QIC147" s="274"/>
      <c r="QID147" s="274"/>
      <c r="QIE147" s="274"/>
      <c r="QIF147" s="274"/>
      <c r="QIG147" s="274"/>
      <c r="QIH147" s="274"/>
      <c r="QII147" s="274"/>
      <c r="QIJ147" s="274"/>
      <c r="QIK147" s="274"/>
      <c r="QIL147" s="274"/>
      <c r="QIM147" s="274"/>
      <c r="QIN147" s="274"/>
      <c r="QIO147" s="274"/>
      <c r="QIP147" s="274"/>
      <c r="QIQ147" s="274"/>
      <c r="QIR147" s="274"/>
      <c r="QIS147" s="274"/>
      <c r="QIT147" s="274"/>
      <c r="QIU147" s="274"/>
      <c r="QIV147" s="274"/>
      <c r="QIW147" s="274"/>
      <c r="QIX147" s="274"/>
      <c r="QIY147" s="274"/>
      <c r="QIZ147" s="274"/>
      <c r="QJA147" s="274"/>
      <c r="QJB147" s="274"/>
      <c r="QJC147" s="274"/>
      <c r="QJD147" s="274"/>
      <c r="QJE147" s="274"/>
      <c r="QJF147" s="274"/>
      <c r="QJG147" s="274"/>
      <c r="QJH147" s="274"/>
      <c r="QJI147" s="274"/>
      <c r="QJJ147" s="274"/>
      <c r="QJK147" s="274"/>
      <c r="QJL147" s="274"/>
      <c r="QJM147" s="274"/>
      <c r="QJN147" s="274"/>
      <c r="QJO147" s="274"/>
      <c r="QJP147" s="274"/>
      <c r="QJQ147" s="274"/>
      <c r="QJR147" s="274"/>
      <c r="QJS147" s="274"/>
      <c r="QJT147" s="274"/>
      <c r="QJU147" s="274"/>
      <c r="QJV147" s="274"/>
      <c r="QJW147" s="274"/>
      <c r="QJX147" s="274"/>
      <c r="QJY147" s="274"/>
      <c r="QJZ147" s="274"/>
      <c r="QKA147" s="274"/>
      <c r="QKB147" s="274"/>
      <c r="QKC147" s="274"/>
      <c r="QKD147" s="274"/>
      <c r="QKE147" s="274"/>
      <c r="QKF147" s="274"/>
      <c r="QKG147" s="274"/>
      <c r="QKH147" s="274"/>
      <c r="QKI147" s="274"/>
      <c r="QKJ147" s="274"/>
      <c r="QKK147" s="274"/>
      <c r="QKL147" s="274"/>
      <c r="QKM147" s="274"/>
      <c r="QKN147" s="274"/>
      <c r="QKO147" s="274"/>
      <c r="QKP147" s="274"/>
      <c r="QKQ147" s="274"/>
      <c r="QKR147" s="274"/>
      <c r="QKS147" s="274"/>
      <c r="QKT147" s="274"/>
      <c r="QKU147" s="274"/>
      <c r="QKV147" s="274"/>
      <c r="QKW147" s="274"/>
      <c r="QKX147" s="274"/>
      <c r="QKY147" s="274"/>
      <c r="QKZ147" s="274"/>
      <c r="QLA147" s="274"/>
      <c r="QLB147" s="274"/>
      <c r="QLC147" s="274"/>
      <c r="QLD147" s="274"/>
      <c r="QLE147" s="274"/>
      <c r="QLF147" s="274"/>
      <c r="QLG147" s="274"/>
      <c r="QLH147" s="274"/>
      <c r="QLI147" s="274"/>
      <c r="QLJ147" s="274"/>
      <c r="QLK147" s="274"/>
      <c r="QLL147" s="274"/>
      <c r="QLM147" s="274"/>
      <c r="QLN147" s="274"/>
      <c r="QLO147" s="274"/>
      <c r="QLP147" s="274"/>
      <c r="QLQ147" s="274"/>
      <c r="QLR147" s="274"/>
      <c r="QLS147" s="274"/>
      <c r="QLT147" s="274"/>
      <c r="QLU147" s="274"/>
      <c r="QLV147" s="274"/>
      <c r="QLW147" s="274"/>
      <c r="QLX147" s="274"/>
      <c r="QLY147" s="274"/>
      <c r="QLZ147" s="274"/>
      <c r="QMA147" s="274"/>
      <c r="QMB147" s="274"/>
      <c r="QMC147" s="274"/>
      <c r="QMD147" s="274"/>
      <c r="QME147" s="274"/>
      <c r="QMF147" s="274"/>
      <c r="QMG147" s="274"/>
      <c r="QMH147" s="274"/>
      <c r="QMI147" s="274"/>
      <c r="QMJ147" s="274"/>
      <c r="QMK147" s="274"/>
      <c r="QML147" s="274"/>
      <c r="QMM147" s="274"/>
      <c r="QMN147" s="274"/>
      <c r="QMO147" s="274"/>
      <c r="QMP147" s="274"/>
      <c r="QMQ147" s="274"/>
      <c r="QMR147" s="274"/>
      <c r="QMS147" s="274"/>
      <c r="QMT147" s="274"/>
      <c r="QMU147" s="274"/>
      <c r="QMV147" s="274"/>
      <c r="QMW147" s="274"/>
      <c r="QMX147" s="274"/>
      <c r="QMY147" s="274"/>
      <c r="QMZ147" s="274"/>
      <c r="QNA147" s="274"/>
      <c r="QNB147" s="274"/>
      <c r="QNC147" s="274"/>
      <c r="QND147" s="274"/>
      <c r="QNE147" s="274"/>
      <c r="QNF147" s="274"/>
      <c r="QNG147" s="274"/>
      <c r="QNH147" s="274"/>
      <c r="QNI147" s="274"/>
      <c r="QNJ147" s="274"/>
      <c r="QNK147" s="274"/>
      <c r="QNL147" s="274"/>
      <c r="QNM147" s="274"/>
      <c r="QNN147" s="274"/>
      <c r="QNO147" s="274"/>
      <c r="QNP147" s="274"/>
      <c r="QNQ147" s="274"/>
      <c r="QNR147" s="274"/>
      <c r="QNS147" s="274"/>
      <c r="QNT147" s="274"/>
      <c r="QNU147" s="274"/>
      <c r="QNV147" s="274"/>
      <c r="QNW147" s="274"/>
      <c r="QNX147" s="274"/>
      <c r="QNY147" s="274"/>
      <c r="QNZ147" s="274"/>
      <c r="QOA147" s="274"/>
      <c r="QOB147" s="274"/>
      <c r="QOC147" s="274"/>
      <c r="QOD147" s="274"/>
      <c r="QOE147" s="274"/>
      <c r="QOF147" s="274"/>
      <c r="QOG147" s="274"/>
      <c r="QOH147" s="274"/>
      <c r="QOI147" s="274"/>
      <c r="QOJ147" s="274"/>
      <c r="QOK147" s="274"/>
      <c r="QOL147" s="274"/>
      <c r="QOM147" s="274"/>
      <c r="QON147" s="274"/>
      <c r="QOO147" s="274"/>
      <c r="QOP147" s="274"/>
      <c r="QOQ147" s="274"/>
      <c r="QOR147" s="274"/>
      <c r="QOS147" s="274"/>
      <c r="QOT147" s="274"/>
      <c r="QOU147" s="274"/>
      <c r="QOV147" s="274"/>
      <c r="QOW147" s="274"/>
      <c r="QOX147" s="274"/>
      <c r="QOY147" s="274"/>
      <c r="QOZ147" s="274"/>
      <c r="QPA147" s="274"/>
      <c r="QPB147" s="274"/>
      <c r="QPC147" s="274"/>
      <c r="QPD147" s="274"/>
      <c r="QPE147" s="274"/>
      <c r="QPF147" s="274"/>
      <c r="QPG147" s="274"/>
      <c r="QPH147" s="274"/>
      <c r="QPI147" s="274"/>
      <c r="QPJ147" s="274"/>
      <c r="QPK147" s="274"/>
      <c r="QPL147" s="274"/>
      <c r="QPM147" s="274"/>
      <c r="QPN147" s="274"/>
      <c r="QPO147" s="274"/>
      <c r="QPP147" s="274"/>
      <c r="QPQ147" s="274"/>
      <c r="QPR147" s="274"/>
      <c r="QPS147" s="274"/>
      <c r="QPT147" s="274"/>
      <c r="QPU147" s="274"/>
      <c r="QPV147" s="274"/>
      <c r="QPW147" s="274"/>
      <c r="QPX147" s="274"/>
      <c r="QPY147" s="274"/>
      <c r="QPZ147" s="274"/>
      <c r="QQA147" s="274"/>
      <c r="QQB147" s="274"/>
      <c r="QQC147" s="274"/>
      <c r="QQD147" s="274"/>
      <c r="QQE147" s="274"/>
      <c r="QQF147" s="274"/>
      <c r="QQG147" s="274"/>
      <c r="QQH147" s="274"/>
      <c r="QQI147" s="274"/>
      <c r="QQJ147" s="274"/>
      <c r="QQK147" s="274"/>
      <c r="QQL147" s="274"/>
      <c r="QQM147" s="274"/>
      <c r="QQN147" s="274"/>
      <c r="QQO147" s="274"/>
      <c r="QQP147" s="274"/>
      <c r="QQQ147" s="274"/>
      <c r="QQR147" s="274"/>
      <c r="QQS147" s="274"/>
      <c r="QQT147" s="274"/>
      <c r="QQU147" s="274"/>
      <c r="QQV147" s="274"/>
      <c r="QQW147" s="274"/>
      <c r="QQX147" s="274"/>
      <c r="QQY147" s="274"/>
      <c r="QQZ147" s="274"/>
      <c r="QRA147" s="274"/>
      <c r="QRB147" s="274"/>
      <c r="QRC147" s="274"/>
      <c r="QRD147" s="274"/>
      <c r="QRE147" s="274"/>
      <c r="QRF147" s="274"/>
      <c r="QRG147" s="274"/>
      <c r="QRH147" s="274"/>
      <c r="QRI147" s="274"/>
      <c r="QRJ147" s="274"/>
      <c r="QRK147" s="274"/>
      <c r="QRL147" s="274"/>
      <c r="QRM147" s="274"/>
      <c r="QRN147" s="274"/>
      <c r="QRO147" s="274"/>
      <c r="QRP147" s="274"/>
      <c r="QRQ147" s="274"/>
      <c r="QRR147" s="274"/>
      <c r="QRS147" s="274"/>
      <c r="QRT147" s="274"/>
      <c r="QRU147" s="274"/>
      <c r="QRV147" s="274"/>
      <c r="QRW147" s="274"/>
      <c r="QRX147" s="274"/>
      <c r="QRY147" s="274"/>
      <c r="QRZ147" s="274"/>
      <c r="QSA147" s="274"/>
      <c r="QSB147" s="274"/>
      <c r="QSC147" s="274"/>
      <c r="QSD147" s="274"/>
      <c r="QSE147" s="274"/>
      <c r="QSF147" s="274"/>
      <c r="QSG147" s="274"/>
      <c r="QSH147" s="274"/>
      <c r="QSI147" s="274"/>
      <c r="QSJ147" s="274"/>
      <c r="QSK147" s="274"/>
      <c r="QSL147" s="274"/>
      <c r="QSM147" s="274"/>
      <c r="QSN147" s="274"/>
      <c r="QSO147" s="274"/>
      <c r="QSP147" s="274"/>
      <c r="QSQ147" s="274"/>
      <c r="QSR147" s="274"/>
      <c r="QSS147" s="274"/>
      <c r="QST147" s="274"/>
      <c r="QSU147" s="274"/>
      <c r="QSV147" s="274"/>
      <c r="QSW147" s="274"/>
      <c r="QSX147" s="274"/>
      <c r="QSY147" s="274"/>
      <c r="QSZ147" s="274"/>
      <c r="QTA147" s="274"/>
      <c r="QTB147" s="274"/>
      <c r="QTC147" s="274"/>
      <c r="QTD147" s="274"/>
      <c r="QTE147" s="274"/>
      <c r="QTF147" s="274"/>
      <c r="QTG147" s="274"/>
      <c r="QTH147" s="274"/>
      <c r="QTI147" s="274"/>
      <c r="QTJ147" s="274"/>
      <c r="QTK147" s="274"/>
      <c r="QTL147" s="274"/>
      <c r="QTM147" s="274"/>
      <c r="QTN147" s="274"/>
      <c r="QTO147" s="274"/>
      <c r="QTP147" s="274"/>
      <c r="QTQ147" s="274"/>
      <c r="QTR147" s="274"/>
      <c r="QTS147" s="274"/>
      <c r="QTT147" s="274"/>
      <c r="QTU147" s="274"/>
      <c r="QTV147" s="274"/>
      <c r="QTW147" s="274"/>
      <c r="QTX147" s="274"/>
      <c r="QTY147" s="274"/>
      <c r="QTZ147" s="274"/>
      <c r="QUA147" s="274"/>
      <c r="QUB147" s="274"/>
      <c r="QUC147" s="274"/>
      <c r="QUD147" s="274"/>
      <c r="QUE147" s="274"/>
      <c r="QUF147" s="274"/>
      <c r="QUG147" s="274"/>
      <c r="QUH147" s="274"/>
      <c r="QUI147" s="274"/>
      <c r="QUJ147" s="274"/>
      <c r="QUK147" s="274"/>
      <c r="QUL147" s="274"/>
      <c r="QUM147" s="274"/>
      <c r="QUN147" s="274"/>
      <c r="QUO147" s="274"/>
      <c r="QUP147" s="274"/>
      <c r="QUQ147" s="274"/>
      <c r="QUR147" s="274"/>
      <c r="QUS147" s="274"/>
      <c r="QUT147" s="274"/>
      <c r="QUU147" s="274"/>
      <c r="QUV147" s="274"/>
      <c r="QUW147" s="274"/>
      <c r="QUX147" s="274"/>
      <c r="QUY147" s="274"/>
      <c r="QUZ147" s="274"/>
      <c r="QVA147" s="274"/>
      <c r="QVB147" s="274"/>
      <c r="QVC147" s="274"/>
      <c r="QVD147" s="274"/>
      <c r="QVE147" s="274"/>
      <c r="QVF147" s="274"/>
      <c r="QVG147" s="274"/>
      <c r="QVH147" s="274"/>
      <c r="QVI147" s="274"/>
      <c r="QVJ147" s="274"/>
      <c r="QVK147" s="274"/>
      <c r="QVL147" s="274"/>
      <c r="QVM147" s="274"/>
      <c r="QVN147" s="274"/>
      <c r="QVO147" s="274"/>
      <c r="QVP147" s="274"/>
      <c r="QVQ147" s="274"/>
      <c r="QVR147" s="274"/>
      <c r="QVS147" s="274"/>
      <c r="QVT147" s="274"/>
      <c r="QVU147" s="274"/>
      <c r="QVV147" s="274"/>
      <c r="QVW147" s="274"/>
      <c r="QVX147" s="274"/>
      <c r="QVY147" s="274"/>
      <c r="QVZ147" s="274"/>
      <c r="QWA147" s="274"/>
      <c r="QWB147" s="274"/>
      <c r="QWC147" s="274"/>
      <c r="QWD147" s="274"/>
      <c r="QWE147" s="274"/>
      <c r="QWF147" s="274"/>
      <c r="QWG147" s="274"/>
      <c r="QWH147" s="274"/>
      <c r="QWI147" s="274"/>
      <c r="QWJ147" s="274"/>
      <c r="QWK147" s="274"/>
      <c r="QWL147" s="274"/>
      <c r="QWM147" s="274"/>
      <c r="QWN147" s="274"/>
      <c r="QWO147" s="274"/>
      <c r="QWP147" s="274"/>
      <c r="QWQ147" s="274"/>
      <c r="QWR147" s="274"/>
      <c r="QWS147" s="274"/>
      <c r="QWT147" s="274"/>
      <c r="QWU147" s="274"/>
      <c r="QWV147" s="274"/>
      <c r="QWW147" s="274"/>
      <c r="QWX147" s="274"/>
      <c r="QWY147" s="274"/>
      <c r="QWZ147" s="274"/>
      <c r="QXA147" s="274"/>
      <c r="QXB147" s="274"/>
      <c r="QXC147" s="274"/>
      <c r="QXD147" s="274"/>
      <c r="QXE147" s="274"/>
      <c r="QXF147" s="274"/>
      <c r="QXG147" s="274"/>
      <c r="QXH147" s="274"/>
      <c r="QXI147" s="274"/>
      <c r="QXJ147" s="274"/>
      <c r="QXK147" s="274"/>
      <c r="QXL147" s="274"/>
      <c r="QXM147" s="274"/>
      <c r="QXN147" s="274"/>
      <c r="QXO147" s="274"/>
      <c r="QXP147" s="274"/>
      <c r="QXQ147" s="274"/>
      <c r="QXR147" s="274"/>
      <c r="QXS147" s="274"/>
      <c r="QXT147" s="274"/>
      <c r="QXU147" s="274"/>
      <c r="QXV147" s="274"/>
      <c r="QXW147" s="274"/>
      <c r="QXX147" s="274"/>
      <c r="QXY147" s="274"/>
      <c r="QXZ147" s="274"/>
      <c r="QYA147" s="274"/>
      <c r="QYB147" s="274"/>
      <c r="QYC147" s="274"/>
      <c r="QYD147" s="274"/>
      <c r="QYE147" s="274"/>
      <c r="QYF147" s="274"/>
      <c r="QYG147" s="274"/>
      <c r="QYH147" s="274"/>
      <c r="QYI147" s="274"/>
      <c r="QYJ147" s="274"/>
      <c r="QYK147" s="274"/>
      <c r="QYL147" s="274"/>
      <c r="QYM147" s="274"/>
      <c r="QYN147" s="274"/>
      <c r="QYO147" s="274"/>
      <c r="QYP147" s="274"/>
      <c r="QYQ147" s="274"/>
      <c r="QYR147" s="274"/>
      <c r="QYS147" s="274"/>
      <c r="QYT147" s="274"/>
      <c r="QYU147" s="274"/>
      <c r="QYV147" s="274"/>
      <c r="QYW147" s="274"/>
      <c r="QYX147" s="274"/>
      <c r="QYY147" s="274"/>
      <c r="QYZ147" s="274"/>
      <c r="QZA147" s="274"/>
      <c r="QZB147" s="274"/>
      <c r="QZC147" s="274"/>
      <c r="QZD147" s="274"/>
      <c r="QZE147" s="274"/>
      <c r="QZF147" s="274"/>
      <c r="QZG147" s="274"/>
      <c r="QZH147" s="274"/>
      <c r="QZI147" s="274"/>
      <c r="QZJ147" s="274"/>
      <c r="QZK147" s="274"/>
      <c r="QZL147" s="274"/>
      <c r="QZM147" s="274"/>
      <c r="QZN147" s="274"/>
      <c r="QZO147" s="274"/>
      <c r="QZP147" s="274"/>
      <c r="QZQ147" s="274"/>
      <c r="QZR147" s="274"/>
      <c r="QZS147" s="274"/>
      <c r="QZT147" s="274"/>
      <c r="QZU147" s="274"/>
      <c r="QZV147" s="274"/>
      <c r="QZW147" s="274"/>
      <c r="QZX147" s="274"/>
      <c r="QZY147" s="274"/>
      <c r="QZZ147" s="274"/>
      <c r="RAA147" s="274"/>
      <c r="RAB147" s="274"/>
      <c r="RAC147" s="274"/>
      <c r="RAD147" s="274"/>
      <c r="RAE147" s="274"/>
      <c r="RAF147" s="274"/>
      <c r="RAG147" s="274"/>
      <c r="RAH147" s="274"/>
      <c r="RAI147" s="274"/>
      <c r="RAJ147" s="274"/>
      <c r="RAK147" s="274"/>
      <c r="RAL147" s="274"/>
      <c r="RAM147" s="274"/>
      <c r="RAN147" s="274"/>
      <c r="RAO147" s="274"/>
      <c r="RAP147" s="274"/>
      <c r="RAQ147" s="274"/>
      <c r="RAR147" s="274"/>
      <c r="RAS147" s="274"/>
      <c r="RAT147" s="274"/>
      <c r="RAU147" s="274"/>
      <c r="RAV147" s="274"/>
      <c r="RAW147" s="274"/>
      <c r="RAX147" s="274"/>
      <c r="RAY147" s="274"/>
      <c r="RAZ147" s="274"/>
      <c r="RBA147" s="274"/>
      <c r="RBB147" s="274"/>
      <c r="RBC147" s="274"/>
      <c r="RBD147" s="274"/>
      <c r="RBE147" s="274"/>
      <c r="RBF147" s="274"/>
      <c r="RBG147" s="274"/>
      <c r="RBH147" s="274"/>
      <c r="RBI147" s="274"/>
      <c r="RBJ147" s="274"/>
      <c r="RBK147" s="274"/>
      <c r="RBL147" s="274"/>
      <c r="RBM147" s="274"/>
      <c r="RBN147" s="274"/>
      <c r="RBO147" s="274"/>
      <c r="RBP147" s="274"/>
      <c r="RBQ147" s="274"/>
      <c r="RBR147" s="274"/>
      <c r="RBS147" s="274"/>
      <c r="RBT147" s="274"/>
      <c r="RBU147" s="274"/>
      <c r="RBV147" s="274"/>
      <c r="RBW147" s="274"/>
      <c r="RBX147" s="274"/>
      <c r="RBY147" s="274"/>
      <c r="RBZ147" s="274"/>
      <c r="RCA147" s="274"/>
      <c r="RCB147" s="274"/>
      <c r="RCC147" s="274"/>
      <c r="RCD147" s="274"/>
      <c r="RCE147" s="274"/>
      <c r="RCF147" s="274"/>
      <c r="RCG147" s="274"/>
      <c r="RCH147" s="274"/>
      <c r="RCI147" s="274"/>
      <c r="RCJ147" s="274"/>
      <c r="RCK147" s="274"/>
      <c r="RCL147" s="274"/>
      <c r="RCM147" s="274"/>
      <c r="RCN147" s="274"/>
      <c r="RCO147" s="274"/>
      <c r="RCP147" s="274"/>
      <c r="RCQ147" s="274"/>
      <c r="RCR147" s="274"/>
      <c r="RCS147" s="274"/>
      <c r="RCT147" s="274"/>
      <c r="RCU147" s="274"/>
      <c r="RCV147" s="274"/>
      <c r="RCW147" s="274"/>
      <c r="RCX147" s="274"/>
      <c r="RCY147" s="274"/>
      <c r="RCZ147" s="274"/>
      <c r="RDA147" s="274"/>
      <c r="RDB147" s="274"/>
      <c r="RDC147" s="274"/>
      <c r="RDD147" s="274"/>
      <c r="RDE147" s="274"/>
      <c r="RDF147" s="274"/>
      <c r="RDG147" s="274"/>
      <c r="RDH147" s="274"/>
      <c r="RDI147" s="274"/>
      <c r="RDJ147" s="274"/>
      <c r="RDK147" s="274"/>
      <c r="RDL147" s="274"/>
      <c r="RDM147" s="274"/>
      <c r="RDN147" s="274"/>
      <c r="RDO147" s="274"/>
      <c r="RDP147" s="274"/>
      <c r="RDQ147" s="274"/>
      <c r="RDR147" s="274"/>
      <c r="RDS147" s="274"/>
      <c r="RDT147" s="274"/>
      <c r="RDU147" s="274"/>
      <c r="RDV147" s="274"/>
      <c r="RDW147" s="274"/>
      <c r="RDX147" s="274"/>
      <c r="RDY147" s="274"/>
      <c r="RDZ147" s="274"/>
      <c r="REA147" s="274"/>
      <c r="REB147" s="274"/>
      <c r="REC147" s="274"/>
      <c r="RED147" s="274"/>
      <c r="REE147" s="274"/>
      <c r="REF147" s="274"/>
      <c r="REG147" s="274"/>
      <c r="REH147" s="274"/>
      <c r="REI147" s="274"/>
      <c r="REJ147" s="274"/>
      <c r="REK147" s="274"/>
      <c r="REL147" s="274"/>
      <c r="REM147" s="274"/>
      <c r="REN147" s="274"/>
      <c r="REO147" s="274"/>
      <c r="REP147" s="274"/>
      <c r="REQ147" s="274"/>
      <c r="RER147" s="274"/>
      <c r="RES147" s="274"/>
      <c r="RET147" s="274"/>
      <c r="REU147" s="274"/>
      <c r="REV147" s="274"/>
      <c r="REW147" s="274"/>
      <c r="REX147" s="274"/>
      <c r="REY147" s="274"/>
      <c r="REZ147" s="274"/>
      <c r="RFA147" s="274"/>
      <c r="RFB147" s="274"/>
      <c r="RFC147" s="274"/>
      <c r="RFD147" s="274"/>
      <c r="RFE147" s="274"/>
      <c r="RFF147" s="274"/>
      <c r="RFG147" s="274"/>
      <c r="RFH147" s="274"/>
      <c r="RFI147" s="274"/>
      <c r="RFJ147" s="274"/>
      <c r="RFK147" s="274"/>
      <c r="RFL147" s="274"/>
      <c r="RFM147" s="274"/>
      <c r="RFN147" s="274"/>
      <c r="RFO147" s="274"/>
      <c r="RFP147" s="274"/>
      <c r="RFQ147" s="274"/>
      <c r="RFR147" s="274"/>
      <c r="RFS147" s="274"/>
      <c r="RFT147" s="274"/>
      <c r="RFU147" s="274"/>
      <c r="RFV147" s="274"/>
      <c r="RFW147" s="274"/>
      <c r="RFX147" s="274"/>
      <c r="RFY147" s="274"/>
      <c r="RFZ147" s="274"/>
      <c r="RGA147" s="274"/>
      <c r="RGB147" s="274"/>
      <c r="RGC147" s="274"/>
      <c r="RGD147" s="274"/>
      <c r="RGE147" s="274"/>
      <c r="RGF147" s="274"/>
      <c r="RGG147" s="274"/>
      <c r="RGH147" s="274"/>
      <c r="RGI147" s="274"/>
      <c r="RGJ147" s="274"/>
      <c r="RGK147" s="274"/>
      <c r="RGL147" s="274"/>
      <c r="RGM147" s="274"/>
      <c r="RGN147" s="274"/>
      <c r="RGO147" s="274"/>
      <c r="RGP147" s="274"/>
      <c r="RGQ147" s="274"/>
      <c r="RGR147" s="274"/>
      <c r="RGS147" s="274"/>
      <c r="RGT147" s="274"/>
      <c r="RGU147" s="274"/>
      <c r="RGV147" s="274"/>
      <c r="RGW147" s="274"/>
      <c r="RGX147" s="274"/>
      <c r="RGY147" s="274"/>
      <c r="RGZ147" s="274"/>
      <c r="RHA147" s="274"/>
      <c r="RHB147" s="274"/>
      <c r="RHC147" s="274"/>
      <c r="RHD147" s="274"/>
      <c r="RHE147" s="274"/>
      <c r="RHF147" s="274"/>
      <c r="RHG147" s="274"/>
      <c r="RHH147" s="274"/>
      <c r="RHI147" s="274"/>
      <c r="RHJ147" s="274"/>
      <c r="RHK147" s="274"/>
      <c r="RHL147" s="274"/>
      <c r="RHM147" s="274"/>
      <c r="RHN147" s="274"/>
      <c r="RHO147" s="274"/>
      <c r="RHP147" s="274"/>
      <c r="RHQ147" s="274"/>
      <c r="RHR147" s="274"/>
      <c r="RHS147" s="274"/>
      <c r="RHT147" s="274"/>
      <c r="RHU147" s="274"/>
      <c r="RHV147" s="274"/>
      <c r="RHW147" s="274"/>
      <c r="RHX147" s="274"/>
      <c r="RHY147" s="274"/>
      <c r="RHZ147" s="274"/>
      <c r="RIA147" s="274"/>
      <c r="RIB147" s="274"/>
      <c r="RIC147" s="274"/>
      <c r="RID147" s="274"/>
      <c r="RIE147" s="274"/>
      <c r="RIF147" s="274"/>
      <c r="RIG147" s="274"/>
      <c r="RIH147" s="274"/>
      <c r="RII147" s="274"/>
      <c r="RIJ147" s="274"/>
      <c r="RIK147" s="274"/>
      <c r="RIL147" s="274"/>
      <c r="RIM147" s="274"/>
      <c r="RIN147" s="274"/>
      <c r="RIO147" s="274"/>
      <c r="RIP147" s="274"/>
      <c r="RIQ147" s="274"/>
      <c r="RIR147" s="274"/>
      <c r="RIS147" s="274"/>
      <c r="RIT147" s="274"/>
      <c r="RIU147" s="274"/>
      <c r="RIV147" s="274"/>
      <c r="RIW147" s="274"/>
      <c r="RIX147" s="274"/>
      <c r="RIY147" s="274"/>
      <c r="RIZ147" s="274"/>
      <c r="RJA147" s="274"/>
      <c r="RJB147" s="274"/>
      <c r="RJC147" s="274"/>
      <c r="RJD147" s="274"/>
      <c r="RJE147" s="274"/>
      <c r="RJF147" s="274"/>
      <c r="RJG147" s="274"/>
      <c r="RJH147" s="274"/>
      <c r="RJI147" s="274"/>
      <c r="RJJ147" s="274"/>
      <c r="RJK147" s="274"/>
      <c r="RJL147" s="274"/>
      <c r="RJM147" s="274"/>
      <c r="RJN147" s="274"/>
      <c r="RJO147" s="274"/>
      <c r="RJP147" s="274"/>
      <c r="RJQ147" s="274"/>
      <c r="RJR147" s="274"/>
      <c r="RJS147" s="274"/>
      <c r="RJT147" s="274"/>
      <c r="RJU147" s="274"/>
      <c r="RJV147" s="274"/>
      <c r="RJW147" s="274"/>
      <c r="RJX147" s="274"/>
      <c r="RJY147" s="274"/>
      <c r="RJZ147" s="274"/>
      <c r="RKA147" s="274"/>
      <c r="RKB147" s="274"/>
      <c r="RKC147" s="274"/>
      <c r="RKD147" s="274"/>
      <c r="RKE147" s="274"/>
      <c r="RKF147" s="274"/>
      <c r="RKG147" s="274"/>
      <c r="RKH147" s="274"/>
      <c r="RKI147" s="274"/>
      <c r="RKJ147" s="274"/>
      <c r="RKK147" s="274"/>
      <c r="RKL147" s="274"/>
      <c r="RKM147" s="274"/>
      <c r="RKN147" s="274"/>
      <c r="RKO147" s="274"/>
      <c r="RKP147" s="274"/>
      <c r="RKQ147" s="274"/>
      <c r="RKR147" s="274"/>
      <c r="RKS147" s="274"/>
      <c r="RKT147" s="274"/>
      <c r="RKU147" s="274"/>
      <c r="RKV147" s="274"/>
      <c r="RKW147" s="274"/>
      <c r="RKX147" s="274"/>
      <c r="RKY147" s="274"/>
      <c r="RKZ147" s="274"/>
      <c r="RLA147" s="274"/>
      <c r="RLB147" s="274"/>
      <c r="RLC147" s="274"/>
      <c r="RLD147" s="274"/>
      <c r="RLE147" s="274"/>
      <c r="RLF147" s="274"/>
      <c r="RLG147" s="274"/>
      <c r="RLH147" s="274"/>
      <c r="RLI147" s="274"/>
      <c r="RLJ147" s="274"/>
      <c r="RLK147" s="274"/>
      <c r="RLL147" s="274"/>
      <c r="RLM147" s="274"/>
      <c r="RLN147" s="274"/>
      <c r="RLO147" s="274"/>
      <c r="RLP147" s="274"/>
      <c r="RLQ147" s="274"/>
      <c r="RLR147" s="274"/>
      <c r="RLS147" s="274"/>
      <c r="RLT147" s="274"/>
      <c r="RLU147" s="274"/>
      <c r="RLV147" s="274"/>
      <c r="RLW147" s="274"/>
      <c r="RLX147" s="274"/>
      <c r="RLY147" s="274"/>
      <c r="RLZ147" s="274"/>
      <c r="RMA147" s="274"/>
      <c r="RMB147" s="274"/>
      <c r="RMC147" s="274"/>
      <c r="RMD147" s="274"/>
      <c r="RME147" s="274"/>
      <c r="RMF147" s="274"/>
      <c r="RMG147" s="274"/>
      <c r="RMH147" s="274"/>
      <c r="RMI147" s="274"/>
      <c r="RMJ147" s="274"/>
      <c r="RMK147" s="274"/>
      <c r="RML147" s="274"/>
      <c r="RMM147" s="274"/>
      <c r="RMN147" s="274"/>
      <c r="RMO147" s="274"/>
      <c r="RMP147" s="274"/>
      <c r="RMQ147" s="274"/>
      <c r="RMR147" s="274"/>
      <c r="RMS147" s="274"/>
      <c r="RMT147" s="274"/>
      <c r="RMU147" s="274"/>
      <c r="RMV147" s="274"/>
      <c r="RMW147" s="274"/>
      <c r="RMX147" s="274"/>
      <c r="RMY147" s="274"/>
      <c r="RMZ147" s="274"/>
      <c r="RNA147" s="274"/>
      <c r="RNB147" s="274"/>
      <c r="RNC147" s="274"/>
      <c r="RND147" s="274"/>
      <c r="RNE147" s="274"/>
      <c r="RNF147" s="274"/>
      <c r="RNG147" s="274"/>
      <c r="RNH147" s="274"/>
      <c r="RNI147" s="274"/>
      <c r="RNJ147" s="274"/>
      <c r="RNK147" s="274"/>
      <c r="RNL147" s="274"/>
      <c r="RNM147" s="274"/>
      <c r="RNN147" s="274"/>
      <c r="RNO147" s="274"/>
      <c r="RNP147" s="274"/>
      <c r="RNQ147" s="274"/>
      <c r="RNR147" s="274"/>
      <c r="RNS147" s="274"/>
      <c r="RNT147" s="274"/>
      <c r="RNU147" s="274"/>
      <c r="RNV147" s="274"/>
      <c r="RNW147" s="274"/>
      <c r="RNX147" s="274"/>
      <c r="RNY147" s="274"/>
      <c r="RNZ147" s="274"/>
      <c r="ROA147" s="274"/>
      <c r="ROB147" s="274"/>
      <c r="ROC147" s="274"/>
      <c r="ROD147" s="274"/>
      <c r="ROE147" s="274"/>
      <c r="ROF147" s="274"/>
      <c r="ROG147" s="274"/>
      <c r="ROH147" s="274"/>
      <c r="ROI147" s="274"/>
      <c r="ROJ147" s="274"/>
      <c r="ROK147" s="274"/>
      <c r="ROL147" s="274"/>
      <c r="ROM147" s="274"/>
      <c r="RON147" s="274"/>
      <c r="ROO147" s="274"/>
      <c r="ROP147" s="274"/>
      <c r="ROQ147" s="274"/>
      <c r="ROR147" s="274"/>
      <c r="ROS147" s="274"/>
      <c r="ROT147" s="274"/>
      <c r="ROU147" s="274"/>
      <c r="ROV147" s="274"/>
      <c r="ROW147" s="274"/>
      <c r="ROX147" s="274"/>
      <c r="ROY147" s="274"/>
      <c r="ROZ147" s="274"/>
      <c r="RPA147" s="274"/>
      <c r="RPB147" s="274"/>
      <c r="RPC147" s="274"/>
      <c r="RPD147" s="274"/>
      <c r="RPE147" s="274"/>
      <c r="RPF147" s="274"/>
      <c r="RPG147" s="274"/>
      <c r="RPH147" s="274"/>
      <c r="RPI147" s="274"/>
      <c r="RPJ147" s="274"/>
      <c r="RPK147" s="274"/>
      <c r="RPL147" s="274"/>
      <c r="RPM147" s="274"/>
      <c r="RPN147" s="274"/>
      <c r="RPO147" s="274"/>
      <c r="RPP147" s="274"/>
      <c r="RPQ147" s="274"/>
      <c r="RPR147" s="274"/>
      <c r="RPS147" s="274"/>
      <c r="RPT147" s="274"/>
      <c r="RPU147" s="274"/>
      <c r="RPV147" s="274"/>
      <c r="RPW147" s="274"/>
      <c r="RPX147" s="274"/>
      <c r="RPY147" s="274"/>
      <c r="RPZ147" s="274"/>
      <c r="RQA147" s="274"/>
      <c r="RQB147" s="274"/>
      <c r="RQC147" s="274"/>
      <c r="RQD147" s="274"/>
      <c r="RQE147" s="274"/>
      <c r="RQF147" s="274"/>
      <c r="RQG147" s="274"/>
      <c r="RQH147" s="274"/>
      <c r="RQI147" s="274"/>
      <c r="RQJ147" s="274"/>
      <c r="RQK147" s="274"/>
      <c r="RQL147" s="274"/>
      <c r="RQM147" s="274"/>
      <c r="RQN147" s="274"/>
      <c r="RQO147" s="274"/>
      <c r="RQP147" s="274"/>
      <c r="RQQ147" s="274"/>
      <c r="RQR147" s="274"/>
      <c r="RQS147" s="274"/>
      <c r="RQT147" s="274"/>
      <c r="RQU147" s="274"/>
      <c r="RQV147" s="274"/>
      <c r="RQW147" s="274"/>
      <c r="RQX147" s="274"/>
      <c r="RQY147" s="274"/>
      <c r="RQZ147" s="274"/>
      <c r="RRA147" s="274"/>
      <c r="RRB147" s="274"/>
      <c r="RRC147" s="274"/>
      <c r="RRD147" s="274"/>
      <c r="RRE147" s="274"/>
      <c r="RRF147" s="274"/>
      <c r="RRG147" s="274"/>
      <c r="RRH147" s="274"/>
      <c r="RRI147" s="274"/>
      <c r="RRJ147" s="274"/>
      <c r="RRK147" s="274"/>
      <c r="RRL147" s="274"/>
      <c r="RRM147" s="274"/>
      <c r="RRN147" s="274"/>
      <c r="RRO147" s="274"/>
      <c r="RRP147" s="274"/>
      <c r="RRQ147" s="274"/>
      <c r="RRR147" s="274"/>
      <c r="RRS147" s="274"/>
      <c r="RRT147" s="274"/>
      <c r="RRU147" s="274"/>
      <c r="RRV147" s="274"/>
      <c r="RRW147" s="274"/>
      <c r="RRX147" s="274"/>
      <c r="RRY147" s="274"/>
      <c r="RRZ147" s="274"/>
      <c r="RSA147" s="274"/>
      <c r="RSB147" s="274"/>
      <c r="RSC147" s="274"/>
      <c r="RSD147" s="274"/>
      <c r="RSE147" s="274"/>
      <c r="RSF147" s="274"/>
      <c r="RSG147" s="274"/>
      <c r="RSH147" s="274"/>
      <c r="RSI147" s="274"/>
      <c r="RSJ147" s="274"/>
      <c r="RSK147" s="274"/>
      <c r="RSL147" s="274"/>
      <c r="RSM147" s="274"/>
      <c r="RSN147" s="274"/>
      <c r="RSO147" s="274"/>
      <c r="RSP147" s="274"/>
      <c r="RSQ147" s="274"/>
      <c r="RSR147" s="274"/>
      <c r="RSS147" s="274"/>
      <c r="RST147" s="274"/>
      <c r="RSU147" s="274"/>
      <c r="RSV147" s="274"/>
      <c r="RSW147" s="274"/>
      <c r="RSX147" s="274"/>
      <c r="RSY147" s="274"/>
      <c r="RSZ147" s="274"/>
      <c r="RTA147" s="274"/>
      <c r="RTB147" s="274"/>
      <c r="RTC147" s="274"/>
      <c r="RTD147" s="274"/>
      <c r="RTE147" s="274"/>
      <c r="RTF147" s="274"/>
      <c r="RTG147" s="274"/>
      <c r="RTH147" s="274"/>
      <c r="RTI147" s="274"/>
      <c r="RTJ147" s="274"/>
      <c r="RTK147" s="274"/>
      <c r="RTL147" s="274"/>
      <c r="RTM147" s="274"/>
      <c r="RTN147" s="274"/>
      <c r="RTO147" s="274"/>
      <c r="RTP147" s="274"/>
      <c r="RTQ147" s="274"/>
      <c r="RTR147" s="274"/>
      <c r="RTS147" s="274"/>
      <c r="RTT147" s="274"/>
      <c r="RTU147" s="274"/>
      <c r="RTV147" s="274"/>
      <c r="RTW147" s="274"/>
      <c r="RTX147" s="274"/>
      <c r="RTY147" s="274"/>
      <c r="RTZ147" s="274"/>
      <c r="RUA147" s="274"/>
      <c r="RUB147" s="274"/>
      <c r="RUC147" s="274"/>
      <c r="RUD147" s="274"/>
      <c r="RUE147" s="274"/>
      <c r="RUF147" s="274"/>
      <c r="RUG147" s="274"/>
      <c r="RUH147" s="274"/>
      <c r="RUI147" s="274"/>
      <c r="RUJ147" s="274"/>
      <c r="RUK147" s="274"/>
      <c r="RUL147" s="274"/>
      <c r="RUM147" s="274"/>
      <c r="RUN147" s="274"/>
      <c r="RUO147" s="274"/>
      <c r="RUP147" s="274"/>
      <c r="RUQ147" s="274"/>
      <c r="RUR147" s="274"/>
      <c r="RUS147" s="274"/>
      <c r="RUT147" s="274"/>
      <c r="RUU147" s="274"/>
      <c r="RUV147" s="274"/>
      <c r="RUW147" s="274"/>
      <c r="RUX147" s="274"/>
      <c r="RUY147" s="274"/>
      <c r="RUZ147" s="274"/>
      <c r="RVA147" s="274"/>
      <c r="RVB147" s="274"/>
      <c r="RVC147" s="274"/>
      <c r="RVD147" s="274"/>
      <c r="RVE147" s="274"/>
      <c r="RVF147" s="274"/>
      <c r="RVG147" s="274"/>
      <c r="RVH147" s="274"/>
      <c r="RVI147" s="274"/>
      <c r="RVJ147" s="274"/>
      <c r="RVK147" s="274"/>
      <c r="RVL147" s="274"/>
      <c r="RVM147" s="274"/>
      <c r="RVN147" s="274"/>
      <c r="RVO147" s="274"/>
      <c r="RVP147" s="274"/>
      <c r="RVQ147" s="274"/>
      <c r="RVR147" s="274"/>
      <c r="RVS147" s="274"/>
      <c r="RVT147" s="274"/>
      <c r="RVU147" s="274"/>
      <c r="RVV147" s="274"/>
      <c r="RVW147" s="274"/>
      <c r="RVX147" s="274"/>
      <c r="RVY147" s="274"/>
      <c r="RVZ147" s="274"/>
      <c r="RWA147" s="274"/>
      <c r="RWB147" s="274"/>
      <c r="RWC147" s="274"/>
      <c r="RWD147" s="274"/>
      <c r="RWE147" s="274"/>
      <c r="RWF147" s="274"/>
      <c r="RWG147" s="274"/>
      <c r="RWH147" s="274"/>
      <c r="RWI147" s="274"/>
      <c r="RWJ147" s="274"/>
      <c r="RWK147" s="274"/>
      <c r="RWL147" s="274"/>
      <c r="RWM147" s="274"/>
      <c r="RWN147" s="274"/>
      <c r="RWO147" s="274"/>
      <c r="RWP147" s="274"/>
      <c r="RWQ147" s="274"/>
      <c r="RWR147" s="274"/>
      <c r="RWS147" s="274"/>
      <c r="RWT147" s="274"/>
      <c r="RWU147" s="274"/>
      <c r="RWV147" s="274"/>
      <c r="RWW147" s="274"/>
      <c r="RWX147" s="274"/>
      <c r="RWY147" s="274"/>
      <c r="RWZ147" s="274"/>
      <c r="RXA147" s="274"/>
      <c r="RXB147" s="274"/>
      <c r="RXC147" s="274"/>
      <c r="RXD147" s="274"/>
      <c r="RXE147" s="274"/>
      <c r="RXF147" s="274"/>
      <c r="RXG147" s="274"/>
      <c r="RXH147" s="274"/>
      <c r="RXI147" s="274"/>
      <c r="RXJ147" s="274"/>
      <c r="RXK147" s="274"/>
      <c r="RXL147" s="274"/>
      <c r="RXM147" s="274"/>
      <c r="RXN147" s="274"/>
      <c r="RXO147" s="274"/>
      <c r="RXP147" s="274"/>
      <c r="RXQ147" s="274"/>
      <c r="RXR147" s="274"/>
      <c r="RXS147" s="274"/>
      <c r="RXT147" s="274"/>
      <c r="RXU147" s="274"/>
      <c r="RXV147" s="274"/>
      <c r="RXW147" s="274"/>
      <c r="RXX147" s="274"/>
      <c r="RXY147" s="274"/>
      <c r="RXZ147" s="274"/>
      <c r="RYA147" s="274"/>
      <c r="RYB147" s="274"/>
      <c r="RYC147" s="274"/>
      <c r="RYD147" s="274"/>
      <c r="RYE147" s="274"/>
      <c r="RYF147" s="274"/>
      <c r="RYG147" s="274"/>
      <c r="RYH147" s="274"/>
      <c r="RYI147" s="274"/>
      <c r="RYJ147" s="274"/>
      <c r="RYK147" s="274"/>
      <c r="RYL147" s="274"/>
      <c r="RYM147" s="274"/>
      <c r="RYN147" s="274"/>
      <c r="RYO147" s="274"/>
      <c r="RYP147" s="274"/>
      <c r="RYQ147" s="274"/>
      <c r="RYR147" s="274"/>
      <c r="RYS147" s="274"/>
      <c r="RYT147" s="274"/>
      <c r="RYU147" s="274"/>
      <c r="RYV147" s="274"/>
      <c r="RYW147" s="274"/>
      <c r="RYX147" s="274"/>
      <c r="RYY147" s="274"/>
      <c r="RYZ147" s="274"/>
      <c r="RZA147" s="274"/>
      <c r="RZB147" s="274"/>
      <c r="RZC147" s="274"/>
      <c r="RZD147" s="274"/>
      <c r="RZE147" s="274"/>
      <c r="RZF147" s="274"/>
      <c r="RZG147" s="274"/>
      <c r="RZH147" s="274"/>
      <c r="RZI147" s="274"/>
      <c r="RZJ147" s="274"/>
      <c r="RZK147" s="274"/>
      <c r="RZL147" s="274"/>
      <c r="RZM147" s="274"/>
      <c r="RZN147" s="274"/>
      <c r="RZO147" s="274"/>
      <c r="RZP147" s="274"/>
      <c r="RZQ147" s="274"/>
      <c r="RZR147" s="274"/>
      <c r="RZS147" s="274"/>
      <c r="RZT147" s="274"/>
      <c r="RZU147" s="274"/>
      <c r="RZV147" s="274"/>
      <c r="RZW147" s="274"/>
      <c r="RZX147" s="274"/>
      <c r="RZY147" s="274"/>
      <c r="RZZ147" s="274"/>
      <c r="SAA147" s="274"/>
      <c r="SAB147" s="274"/>
      <c r="SAC147" s="274"/>
      <c r="SAD147" s="274"/>
      <c r="SAE147" s="274"/>
      <c r="SAF147" s="274"/>
      <c r="SAG147" s="274"/>
      <c r="SAH147" s="274"/>
      <c r="SAI147" s="274"/>
      <c r="SAJ147" s="274"/>
      <c r="SAK147" s="274"/>
      <c r="SAL147" s="274"/>
      <c r="SAM147" s="274"/>
      <c r="SAN147" s="274"/>
      <c r="SAO147" s="274"/>
      <c r="SAP147" s="274"/>
      <c r="SAQ147" s="274"/>
      <c r="SAR147" s="274"/>
      <c r="SAS147" s="274"/>
      <c r="SAT147" s="274"/>
      <c r="SAU147" s="274"/>
      <c r="SAV147" s="274"/>
      <c r="SAW147" s="274"/>
      <c r="SAX147" s="274"/>
      <c r="SAY147" s="274"/>
      <c r="SAZ147" s="274"/>
      <c r="SBA147" s="274"/>
      <c r="SBB147" s="274"/>
      <c r="SBC147" s="274"/>
      <c r="SBD147" s="274"/>
      <c r="SBE147" s="274"/>
      <c r="SBF147" s="274"/>
      <c r="SBG147" s="274"/>
      <c r="SBH147" s="274"/>
      <c r="SBI147" s="274"/>
      <c r="SBJ147" s="274"/>
      <c r="SBK147" s="274"/>
      <c r="SBL147" s="274"/>
      <c r="SBM147" s="274"/>
      <c r="SBN147" s="274"/>
      <c r="SBO147" s="274"/>
      <c r="SBP147" s="274"/>
      <c r="SBQ147" s="274"/>
      <c r="SBR147" s="274"/>
      <c r="SBS147" s="274"/>
      <c r="SBT147" s="274"/>
      <c r="SBU147" s="274"/>
      <c r="SBV147" s="274"/>
      <c r="SBW147" s="274"/>
      <c r="SBX147" s="274"/>
      <c r="SBY147" s="274"/>
      <c r="SBZ147" s="274"/>
      <c r="SCA147" s="274"/>
      <c r="SCB147" s="274"/>
      <c r="SCC147" s="274"/>
      <c r="SCD147" s="274"/>
      <c r="SCE147" s="274"/>
      <c r="SCF147" s="274"/>
      <c r="SCG147" s="274"/>
      <c r="SCH147" s="274"/>
      <c r="SCI147" s="274"/>
      <c r="SCJ147" s="274"/>
      <c r="SCK147" s="274"/>
      <c r="SCL147" s="274"/>
      <c r="SCM147" s="274"/>
      <c r="SCN147" s="274"/>
      <c r="SCO147" s="274"/>
      <c r="SCP147" s="274"/>
      <c r="SCQ147" s="274"/>
      <c r="SCR147" s="274"/>
      <c r="SCS147" s="274"/>
      <c r="SCT147" s="274"/>
      <c r="SCU147" s="274"/>
      <c r="SCV147" s="274"/>
      <c r="SCW147" s="274"/>
      <c r="SCX147" s="274"/>
      <c r="SCY147" s="274"/>
      <c r="SCZ147" s="274"/>
      <c r="SDA147" s="274"/>
      <c r="SDB147" s="274"/>
      <c r="SDC147" s="274"/>
      <c r="SDD147" s="274"/>
      <c r="SDE147" s="274"/>
      <c r="SDF147" s="274"/>
      <c r="SDG147" s="274"/>
      <c r="SDH147" s="274"/>
      <c r="SDI147" s="274"/>
      <c r="SDJ147" s="274"/>
      <c r="SDK147" s="274"/>
      <c r="SDL147" s="274"/>
      <c r="SDM147" s="274"/>
      <c r="SDN147" s="274"/>
      <c r="SDO147" s="274"/>
      <c r="SDP147" s="274"/>
      <c r="SDQ147" s="274"/>
      <c r="SDR147" s="274"/>
      <c r="SDS147" s="274"/>
      <c r="SDT147" s="274"/>
      <c r="SDU147" s="274"/>
      <c r="SDV147" s="274"/>
      <c r="SDW147" s="274"/>
      <c r="SDX147" s="274"/>
      <c r="SDY147" s="274"/>
      <c r="SDZ147" s="274"/>
      <c r="SEA147" s="274"/>
      <c r="SEB147" s="274"/>
      <c r="SEC147" s="274"/>
      <c r="SED147" s="274"/>
      <c r="SEE147" s="274"/>
      <c r="SEF147" s="274"/>
      <c r="SEG147" s="274"/>
      <c r="SEH147" s="274"/>
      <c r="SEI147" s="274"/>
      <c r="SEJ147" s="274"/>
      <c r="SEK147" s="274"/>
      <c r="SEL147" s="274"/>
      <c r="SEM147" s="274"/>
      <c r="SEN147" s="274"/>
      <c r="SEO147" s="274"/>
      <c r="SEP147" s="274"/>
      <c r="SEQ147" s="274"/>
      <c r="SER147" s="274"/>
      <c r="SES147" s="274"/>
      <c r="SET147" s="274"/>
      <c r="SEU147" s="274"/>
      <c r="SEV147" s="274"/>
      <c r="SEW147" s="274"/>
      <c r="SEX147" s="274"/>
      <c r="SEY147" s="274"/>
      <c r="SEZ147" s="274"/>
      <c r="SFA147" s="274"/>
      <c r="SFB147" s="274"/>
      <c r="SFC147" s="274"/>
      <c r="SFD147" s="274"/>
      <c r="SFE147" s="274"/>
      <c r="SFF147" s="274"/>
      <c r="SFG147" s="274"/>
      <c r="SFH147" s="274"/>
      <c r="SFI147" s="274"/>
      <c r="SFJ147" s="274"/>
      <c r="SFK147" s="274"/>
      <c r="SFL147" s="274"/>
      <c r="SFM147" s="274"/>
      <c r="SFN147" s="274"/>
      <c r="SFO147" s="274"/>
      <c r="SFP147" s="274"/>
      <c r="SFQ147" s="274"/>
      <c r="SFR147" s="274"/>
      <c r="SFS147" s="274"/>
      <c r="SFT147" s="274"/>
      <c r="SFU147" s="274"/>
      <c r="SFV147" s="274"/>
      <c r="SFW147" s="274"/>
      <c r="SFX147" s="274"/>
      <c r="SFY147" s="274"/>
      <c r="SFZ147" s="274"/>
      <c r="SGA147" s="274"/>
      <c r="SGB147" s="274"/>
      <c r="SGC147" s="274"/>
      <c r="SGD147" s="274"/>
      <c r="SGE147" s="274"/>
      <c r="SGF147" s="274"/>
      <c r="SGG147" s="274"/>
      <c r="SGH147" s="274"/>
      <c r="SGI147" s="274"/>
      <c r="SGJ147" s="274"/>
      <c r="SGK147" s="274"/>
      <c r="SGL147" s="274"/>
      <c r="SGM147" s="274"/>
      <c r="SGN147" s="274"/>
      <c r="SGO147" s="274"/>
      <c r="SGP147" s="274"/>
      <c r="SGQ147" s="274"/>
      <c r="SGR147" s="274"/>
      <c r="SGS147" s="274"/>
      <c r="SGT147" s="274"/>
      <c r="SGU147" s="274"/>
      <c r="SGV147" s="274"/>
      <c r="SGW147" s="274"/>
      <c r="SGX147" s="274"/>
      <c r="SGY147" s="274"/>
      <c r="SGZ147" s="274"/>
      <c r="SHA147" s="274"/>
      <c r="SHB147" s="274"/>
      <c r="SHC147" s="274"/>
      <c r="SHD147" s="274"/>
      <c r="SHE147" s="274"/>
      <c r="SHF147" s="274"/>
      <c r="SHG147" s="274"/>
      <c r="SHH147" s="274"/>
      <c r="SHI147" s="274"/>
      <c r="SHJ147" s="274"/>
      <c r="SHK147" s="274"/>
      <c r="SHL147" s="274"/>
      <c r="SHM147" s="274"/>
      <c r="SHN147" s="274"/>
      <c r="SHO147" s="274"/>
      <c r="SHP147" s="274"/>
      <c r="SHQ147" s="274"/>
      <c r="SHR147" s="274"/>
      <c r="SHS147" s="274"/>
      <c r="SHT147" s="274"/>
      <c r="SHU147" s="274"/>
      <c r="SHV147" s="274"/>
      <c r="SHW147" s="274"/>
      <c r="SHX147" s="274"/>
      <c r="SHY147" s="274"/>
      <c r="SHZ147" s="274"/>
      <c r="SIA147" s="274"/>
      <c r="SIB147" s="274"/>
      <c r="SIC147" s="274"/>
      <c r="SID147" s="274"/>
      <c r="SIE147" s="274"/>
      <c r="SIF147" s="274"/>
      <c r="SIG147" s="274"/>
      <c r="SIH147" s="274"/>
      <c r="SII147" s="274"/>
      <c r="SIJ147" s="274"/>
      <c r="SIK147" s="274"/>
      <c r="SIL147" s="274"/>
      <c r="SIM147" s="274"/>
      <c r="SIN147" s="274"/>
      <c r="SIO147" s="274"/>
      <c r="SIP147" s="274"/>
      <c r="SIQ147" s="274"/>
      <c r="SIR147" s="274"/>
      <c r="SIS147" s="274"/>
      <c r="SIT147" s="274"/>
      <c r="SIU147" s="274"/>
      <c r="SIV147" s="274"/>
      <c r="SIW147" s="274"/>
      <c r="SIX147" s="274"/>
      <c r="SIY147" s="274"/>
      <c r="SIZ147" s="274"/>
      <c r="SJA147" s="274"/>
      <c r="SJB147" s="274"/>
      <c r="SJC147" s="274"/>
      <c r="SJD147" s="274"/>
      <c r="SJE147" s="274"/>
      <c r="SJF147" s="274"/>
      <c r="SJG147" s="274"/>
      <c r="SJH147" s="274"/>
      <c r="SJI147" s="274"/>
      <c r="SJJ147" s="274"/>
      <c r="SJK147" s="274"/>
      <c r="SJL147" s="274"/>
      <c r="SJM147" s="274"/>
      <c r="SJN147" s="274"/>
      <c r="SJO147" s="274"/>
      <c r="SJP147" s="274"/>
      <c r="SJQ147" s="274"/>
      <c r="SJR147" s="274"/>
      <c r="SJS147" s="274"/>
      <c r="SJT147" s="274"/>
      <c r="SJU147" s="274"/>
      <c r="SJV147" s="274"/>
      <c r="SJW147" s="274"/>
      <c r="SJX147" s="274"/>
      <c r="SJY147" s="274"/>
      <c r="SJZ147" s="274"/>
      <c r="SKA147" s="274"/>
      <c r="SKB147" s="274"/>
      <c r="SKC147" s="274"/>
      <c r="SKD147" s="274"/>
      <c r="SKE147" s="274"/>
      <c r="SKF147" s="274"/>
      <c r="SKG147" s="274"/>
      <c r="SKH147" s="274"/>
      <c r="SKI147" s="274"/>
      <c r="SKJ147" s="274"/>
      <c r="SKK147" s="274"/>
      <c r="SKL147" s="274"/>
      <c r="SKM147" s="274"/>
      <c r="SKN147" s="274"/>
      <c r="SKO147" s="274"/>
      <c r="SKP147" s="274"/>
      <c r="SKQ147" s="274"/>
      <c r="SKR147" s="274"/>
      <c r="SKS147" s="274"/>
      <c r="SKT147" s="274"/>
      <c r="SKU147" s="274"/>
      <c r="SKV147" s="274"/>
      <c r="SKW147" s="274"/>
      <c r="SKX147" s="274"/>
      <c r="SKY147" s="274"/>
      <c r="SKZ147" s="274"/>
      <c r="SLA147" s="274"/>
      <c r="SLB147" s="274"/>
      <c r="SLC147" s="274"/>
      <c r="SLD147" s="274"/>
      <c r="SLE147" s="274"/>
      <c r="SLF147" s="274"/>
      <c r="SLG147" s="274"/>
      <c r="SLH147" s="274"/>
      <c r="SLI147" s="274"/>
      <c r="SLJ147" s="274"/>
      <c r="SLK147" s="274"/>
      <c r="SLL147" s="274"/>
      <c r="SLM147" s="274"/>
      <c r="SLN147" s="274"/>
      <c r="SLO147" s="274"/>
      <c r="SLP147" s="274"/>
      <c r="SLQ147" s="274"/>
      <c r="SLR147" s="274"/>
      <c r="SLS147" s="274"/>
      <c r="SLT147" s="274"/>
      <c r="SLU147" s="274"/>
      <c r="SLV147" s="274"/>
      <c r="SLW147" s="274"/>
      <c r="SLX147" s="274"/>
      <c r="SLY147" s="274"/>
      <c r="SLZ147" s="274"/>
      <c r="SMA147" s="274"/>
      <c r="SMB147" s="274"/>
      <c r="SMC147" s="274"/>
      <c r="SMD147" s="274"/>
      <c r="SME147" s="274"/>
      <c r="SMF147" s="274"/>
      <c r="SMG147" s="274"/>
      <c r="SMH147" s="274"/>
      <c r="SMI147" s="274"/>
      <c r="SMJ147" s="274"/>
      <c r="SMK147" s="274"/>
      <c r="SML147" s="274"/>
      <c r="SMM147" s="274"/>
      <c r="SMN147" s="274"/>
      <c r="SMO147" s="274"/>
      <c r="SMP147" s="274"/>
      <c r="SMQ147" s="274"/>
      <c r="SMR147" s="274"/>
      <c r="SMS147" s="274"/>
      <c r="SMT147" s="274"/>
      <c r="SMU147" s="274"/>
      <c r="SMV147" s="274"/>
      <c r="SMW147" s="274"/>
      <c r="SMX147" s="274"/>
      <c r="SMY147" s="274"/>
      <c r="SMZ147" s="274"/>
      <c r="SNA147" s="274"/>
      <c r="SNB147" s="274"/>
      <c r="SNC147" s="274"/>
      <c r="SND147" s="274"/>
      <c r="SNE147" s="274"/>
      <c r="SNF147" s="274"/>
      <c r="SNG147" s="274"/>
      <c r="SNH147" s="274"/>
      <c r="SNI147" s="274"/>
      <c r="SNJ147" s="274"/>
      <c r="SNK147" s="274"/>
      <c r="SNL147" s="274"/>
      <c r="SNM147" s="274"/>
      <c r="SNN147" s="274"/>
      <c r="SNO147" s="274"/>
      <c r="SNP147" s="274"/>
      <c r="SNQ147" s="274"/>
      <c r="SNR147" s="274"/>
      <c r="SNS147" s="274"/>
      <c r="SNT147" s="274"/>
      <c r="SNU147" s="274"/>
      <c r="SNV147" s="274"/>
      <c r="SNW147" s="274"/>
      <c r="SNX147" s="274"/>
      <c r="SNY147" s="274"/>
      <c r="SNZ147" s="274"/>
      <c r="SOA147" s="274"/>
      <c r="SOB147" s="274"/>
      <c r="SOC147" s="274"/>
      <c r="SOD147" s="274"/>
      <c r="SOE147" s="274"/>
      <c r="SOF147" s="274"/>
      <c r="SOG147" s="274"/>
      <c r="SOH147" s="274"/>
      <c r="SOI147" s="274"/>
      <c r="SOJ147" s="274"/>
      <c r="SOK147" s="274"/>
      <c r="SOL147" s="274"/>
      <c r="SOM147" s="274"/>
      <c r="SON147" s="274"/>
      <c r="SOO147" s="274"/>
      <c r="SOP147" s="274"/>
      <c r="SOQ147" s="274"/>
      <c r="SOR147" s="274"/>
      <c r="SOS147" s="274"/>
      <c r="SOT147" s="274"/>
      <c r="SOU147" s="274"/>
      <c r="SOV147" s="274"/>
      <c r="SOW147" s="274"/>
      <c r="SOX147" s="274"/>
      <c r="SOY147" s="274"/>
      <c r="SOZ147" s="274"/>
      <c r="SPA147" s="274"/>
      <c r="SPB147" s="274"/>
      <c r="SPC147" s="274"/>
      <c r="SPD147" s="274"/>
      <c r="SPE147" s="274"/>
      <c r="SPF147" s="274"/>
      <c r="SPG147" s="274"/>
      <c r="SPH147" s="274"/>
      <c r="SPI147" s="274"/>
      <c r="SPJ147" s="274"/>
      <c r="SPK147" s="274"/>
      <c r="SPL147" s="274"/>
      <c r="SPM147" s="274"/>
      <c r="SPN147" s="274"/>
      <c r="SPO147" s="274"/>
      <c r="SPP147" s="274"/>
      <c r="SPQ147" s="274"/>
      <c r="SPR147" s="274"/>
      <c r="SPS147" s="274"/>
      <c r="SPT147" s="274"/>
      <c r="SPU147" s="274"/>
      <c r="SPV147" s="274"/>
      <c r="SPW147" s="274"/>
      <c r="SPX147" s="274"/>
      <c r="SPY147" s="274"/>
      <c r="SPZ147" s="274"/>
      <c r="SQA147" s="274"/>
      <c r="SQB147" s="274"/>
      <c r="SQC147" s="274"/>
      <c r="SQD147" s="274"/>
      <c r="SQE147" s="274"/>
      <c r="SQF147" s="274"/>
      <c r="SQG147" s="274"/>
      <c r="SQH147" s="274"/>
      <c r="SQI147" s="274"/>
      <c r="SQJ147" s="274"/>
      <c r="SQK147" s="274"/>
      <c r="SQL147" s="274"/>
      <c r="SQM147" s="274"/>
      <c r="SQN147" s="274"/>
      <c r="SQO147" s="274"/>
      <c r="SQP147" s="274"/>
      <c r="SQQ147" s="274"/>
      <c r="SQR147" s="274"/>
      <c r="SQS147" s="274"/>
      <c r="SQT147" s="274"/>
      <c r="SQU147" s="274"/>
      <c r="SQV147" s="274"/>
      <c r="SQW147" s="274"/>
      <c r="SQX147" s="274"/>
      <c r="SQY147" s="274"/>
      <c r="SQZ147" s="274"/>
      <c r="SRA147" s="274"/>
      <c r="SRB147" s="274"/>
      <c r="SRC147" s="274"/>
      <c r="SRD147" s="274"/>
      <c r="SRE147" s="274"/>
      <c r="SRF147" s="274"/>
      <c r="SRG147" s="274"/>
      <c r="SRH147" s="274"/>
      <c r="SRI147" s="274"/>
      <c r="SRJ147" s="274"/>
      <c r="SRK147" s="274"/>
      <c r="SRL147" s="274"/>
      <c r="SRM147" s="274"/>
      <c r="SRN147" s="274"/>
      <c r="SRO147" s="274"/>
      <c r="SRP147" s="274"/>
      <c r="SRQ147" s="274"/>
      <c r="SRR147" s="274"/>
      <c r="SRS147" s="274"/>
      <c r="SRT147" s="274"/>
      <c r="SRU147" s="274"/>
      <c r="SRV147" s="274"/>
      <c r="SRW147" s="274"/>
      <c r="SRX147" s="274"/>
      <c r="SRY147" s="274"/>
      <c r="SRZ147" s="274"/>
      <c r="SSA147" s="274"/>
      <c r="SSB147" s="274"/>
      <c r="SSC147" s="274"/>
      <c r="SSD147" s="274"/>
      <c r="SSE147" s="274"/>
      <c r="SSF147" s="274"/>
      <c r="SSG147" s="274"/>
      <c r="SSH147" s="274"/>
      <c r="SSI147" s="274"/>
      <c r="SSJ147" s="274"/>
      <c r="SSK147" s="274"/>
      <c r="SSL147" s="274"/>
      <c r="SSM147" s="274"/>
      <c r="SSN147" s="274"/>
      <c r="SSO147" s="274"/>
      <c r="SSP147" s="274"/>
      <c r="SSQ147" s="274"/>
      <c r="SSR147" s="274"/>
      <c r="SSS147" s="274"/>
      <c r="SST147" s="274"/>
      <c r="SSU147" s="274"/>
      <c r="SSV147" s="274"/>
      <c r="SSW147" s="274"/>
      <c r="SSX147" s="274"/>
      <c r="SSY147" s="274"/>
      <c r="SSZ147" s="274"/>
      <c r="STA147" s="274"/>
      <c r="STB147" s="274"/>
      <c r="STC147" s="274"/>
      <c r="STD147" s="274"/>
      <c r="STE147" s="274"/>
      <c r="STF147" s="274"/>
      <c r="STG147" s="274"/>
      <c r="STH147" s="274"/>
      <c r="STI147" s="274"/>
      <c r="STJ147" s="274"/>
      <c r="STK147" s="274"/>
      <c r="STL147" s="274"/>
      <c r="STM147" s="274"/>
      <c r="STN147" s="274"/>
      <c r="STO147" s="274"/>
      <c r="STP147" s="274"/>
      <c r="STQ147" s="274"/>
      <c r="STR147" s="274"/>
      <c r="STS147" s="274"/>
      <c r="STT147" s="274"/>
      <c r="STU147" s="274"/>
      <c r="STV147" s="274"/>
      <c r="STW147" s="274"/>
      <c r="STX147" s="274"/>
      <c r="STY147" s="274"/>
      <c r="STZ147" s="274"/>
      <c r="SUA147" s="274"/>
      <c r="SUB147" s="274"/>
      <c r="SUC147" s="274"/>
      <c r="SUD147" s="274"/>
      <c r="SUE147" s="274"/>
      <c r="SUF147" s="274"/>
      <c r="SUG147" s="274"/>
      <c r="SUH147" s="274"/>
      <c r="SUI147" s="274"/>
      <c r="SUJ147" s="274"/>
      <c r="SUK147" s="274"/>
      <c r="SUL147" s="274"/>
      <c r="SUM147" s="274"/>
      <c r="SUN147" s="274"/>
      <c r="SUO147" s="274"/>
      <c r="SUP147" s="274"/>
      <c r="SUQ147" s="274"/>
      <c r="SUR147" s="274"/>
      <c r="SUS147" s="274"/>
      <c r="SUT147" s="274"/>
      <c r="SUU147" s="274"/>
      <c r="SUV147" s="274"/>
      <c r="SUW147" s="274"/>
      <c r="SUX147" s="274"/>
      <c r="SUY147" s="274"/>
      <c r="SUZ147" s="274"/>
      <c r="SVA147" s="274"/>
      <c r="SVB147" s="274"/>
      <c r="SVC147" s="274"/>
      <c r="SVD147" s="274"/>
      <c r="SVE147" s="274"/>
      <c r="SVF147" s="274"/>
      <c r="SVG147" s="274"/>
      <c r="SVH147" s="274"/>
      <c r="SVI147" s="274"/>
      <c r="SVJ147" s="274"/>
      <c r="SVK147" s="274"/>
      <c r="SVL147" s="274"/>
      <c r="SVM147" s="274"/>
      <c r="SVN147" s="274"/>
      <c r="SVO147" s="274"/>
      <c r="SVP147" s="274"/>
      <c r="SVQ147" s="274"/>
      <c r="SVR147" s="274"/>
      <c r="SVS147" s="274"/>
      <c r="SVT147" s="274"/>
      <c r="SVU147" s="274"/>
      <c r="SVV147" s="274"/>
      <c r="SVW147" s="274"/>
      <c r="SVX147" s="274"/>
      <c r="SVY147" s="274"/>
      <c r="SVZ147" s="274"/>
      <c r="SWA147" s="274"/>
      <c r="SWB147" s="274"/>
      <c r="SWC147" s="274"/>
      <c r="SWD147" s="274"/>
      <c r="SWE147" s="274"/>
      <c r="SWF147" s="274"/>
      <c r="SWG147" s="274"/>
      <c r="SWH147" s="274"/>
      <c r="SWI147" s="274"/>
      <c r="SWJ147" s="274"/>
      <c r="SWK147" s="274"/>
      <c r="SWL147" s="274"/>
      <c r="SWM147" s="274"/>
      <c r="SWN147" s="274"/>
      <c r="SWO147" s="274"/>
      <c r="SWP147" s="274"/>
      <c r="SWQ147" s="274"/>
      <c r="SWR147" s="274"/>
      <c r="SWS147" s="274"/>
      <c r="SWT147" s="274"/>
      <c r="SWU147" s="274"/>
      <c r="SWV147" s="274"/>
      <c r="SWW147" s="274"/>
      <c r="SWX147" s="274"/>
      <c r="SWY147" s="274"/>
      <c r="SWZ147" s="274"/>
      <c r="SXA147" s="274"/>
      <c r="SXB147" s="274"/>
      <c r="SXC147" s="274"/>
      <c r="SXD147" s="274"/>
      <c r="SXE147" s="274"/>
      <c r="SXF147" s="274"/>
      <c r="SXG147" s="274"/>
      <c r="SXH147" s="274"/>
      <c r="SXI147" s="274"/>
      <c r="SXJ147" s="274"/>
      <c r="SXK147" s="274"/>
      <c r="SXL147" s="274"/>
      <c r="SXM147" s="274"/>
      <c r="SXN147" s="274"/>
      <c r="SXO147" s="274"/>
      <c r="SXP147" s="274"/>
      <c r="SXQ147" s="274"/>
      <c r="SXR147" s="274"/>
      <c r="SXS147" s="274"/>
      <c r="SXT147" s="274"/>
      <c r="SXU147" s="274"/>
      <c r="SXV147" s="274"/>
      <c r="SXW147" s="274"/>
      <c r="SXX147" s="274"/>
      <c r="SXY147" s="274"/>
      <c r="SXZ147" s="274"/>
      <c r="SYA147" s="274"/>
      <c r="SYB147" s="274"/>
      <c r="SYC147" s="274"/>
      <c r="SYD147" s="274"/>
      <c r="SYE147" s="274"/>
      <c r="SYF147" s="274"/>
      <c r="SYG147" s="274"/>
      <c r="SYH147" s="274"/>
      <c r="SYI147" s="274"/>
      <c r="SYJ147" s="274"/>
      <c r="SYK147" s="274"/>
      <c r="SYL147" s="274"/>
      <c r="SYM147" s="274"/>
      <c r="SYN147" s="274"/>
      <c r="SYO147" s="274"/>
      <c r="SYP147" s="274"/>
      <c r="SYQ147" s="274"/>
      <c r="SYR147" s="274"/>
      <c r="SYS147" s="274"/>
      <c r="SYT147" s="274"/>
      <c r="SYU147" s="274"/>
      <c r="SYV147" s="274"/>
      <c r="SYW147" s="274"/>
      <c r="SYX147" s="274"/>
      <c r="SYY147" s="274"/>
      <c r="SYZ147" s="274"/>
      <c r="SZA147" s="274"/>
      <c r="SZB147" s="274"/>
      <c r="SZC147" s="274"/>
      <c r="SZD147" s="274"/>
      <c r="SZE147" s="274"/>
      <c r="SZF147" s="274"/>
      <c r="SZG147" s="274"/>
      <c r="SZH147" s="274"/>
      <c r="SZI147" s="274"/>
      <c r="SZJ147" s="274"/>
      <c r="SZK147" s="274"/>
      <c r="SZL147" s="274"/>
      <c r="SZM147" s="274"/>
      <c r="SZN147" s="274"/>
      <c r="SZO147" s="274"/>
      <c r="SZP147" s="274"/>
      <c r="SZQ147" s="274"/>
      <c r="SZR147" s="274"/>
      <c r="SZS147" s="274"/>
      <c r="SZT147" s="274"/>
      <c r="SZU147" s="274"/>
      <c r="SZV147" s="274"/>
      <c r="SZW147" s="274"/>
      <c r="SZX147" s="274"/>
      <c r="SZY147" s="274"/>
      <c r="SZZ147" s="274"/>
      <c r="TAA147" s="274"/>
      <c r="TAB147" s="274"/>
      <c r="TAC147" s="274"/>
      <c r="TAD147" s="274"/>
      <c r="TAE147" s="274"/>
      <c r="TAF147" s="274"/>
      <c r="TAG147" s="274"/>
      <c r="TAH147" s="274"/>
      <c r="TAI147" s="274"/>
      <c r="TAJ147" s="274"/>
      <c r="TAK147" s="274"/>
      <c r="TAL147" s="274"/>
      <c r="TAM147" s="274"/>
      <c r="TAN147" s="274"/>
      <c r="TAO147" s="274"/>
      <c r="TAP147" s="274"/>
      <c r="TAQ147" s="274"/>
      <c r="TAR147" s="274"/>
      <c r="TAS147" s="274"/>
      <c r="TAT147" s="274"/>
      <c r="TAU147" s="274"/>
      <c r="TAV147" s="274"/>
      <c r="TAW147" s="274"/>
      <c r="TAX147" s="274"/>
      <c r="TAY147" s="274"/>
      <c r="TAZ147" s="274"/>
      <c r="TBA147" s="274"/>
      <c r="TBB147" s="274"/>
      <c r="TBC147" s="274"/>
      <c r="TBD147" s="274"/>
      <c r="TBE147" s="274"/>
      <c r="TBF147" s="274"/>
      <c r="TBG147" s="274"/>
      <c r="TBH147" s="274"/>
      <c r="TBI147" s="274"/>
      <c r="TBJ147" s="274"/>
      <c r="TBK147" s="274"/>
      <c r="TBL147" s="274"/>
      <c r="TBM147" s="274"/>
      <c r="TBN147" s="274"/>
      <c r="TBO147" s="274"/>
      <c r="TBP147" s="274"/>
      <c r="TBQ147" s="274"/>
      <c r="TBR147" s="274"/>
      <c r="TBS147" s="274"/>
      <c r="TBT147" s="274"/>
      <c r="TBU147" s="274"/>
      <c r="TBV147" s="274"/>
      <c r="TBW147" s="274"/>
      <c r="TBX147" s="274"/>
      <c r="TBY147" s="274"/>
      <c r="TBZ147" s="274"/>
      <c r="TCA147" s="274"/>
      <c r="TCB147" s="274"/>
      <c r="TCC147" s="274"/>
      <c r="TCD147" s="274"/>
      <c r="TCE147" s="274"/>
      <c r="TCF147" s="274"/>
      <c r="TCG147" s="274"/>
      <c r="TCH147" s="274"/>
      <c r="TCI147" s="274"/>
      <c r="TCJ147" s="274"/>
      <c r="TCK147" s="274"/>
      <c r="TCL147" s="274"/>
      <c r="TCM147" s="274"/>
      <c r="TCN147" s="274"/>
      <c r="TCO147" s="274"/>
      <c r="TCP147" s="274"/>
      <c r="TCQ147" s="274"/>
      <c r="TCR147" s="274"/>
      <c r="TCS147" s="274"/>
      <c r="TCT147" s="274"/>
      <c r="TCU147" s="274"/>
      <c r="TCV147" s="274"/>
      <c r="TCW147" s="274"/>
      <c r="TCX147" s="274"/>
      <c r="TCY147" s="274"/>
      <c r="TCZ147" s="274"/>
      <c r="TDA147" s="274"/>
      <c r="TDB147" s="274"/>
      <c r="TDC147" s="274"/>
      <c r="TDD147" s="274"/>
      <c r="TDE147" s="274"/>
      <c r="TDF147" s="274"/>
      <c r="TDG147" s="274"/>
      <c r="TDH147" s="274"/>
      <c r="TDI147" s="274"/>
      <c r="TDJ147" s="274"/>
      <c r="TDK147" s="274"/>
      <c r="TDL147" s="274"/>
      <c r="TDM147" s="274"/>
      <c r="TDN147" s="274"/>
      <c r="TDO147" s="274"/>
      <c r="TDP147" s="274"/>
      <c r="TDQ147" s="274"/>
      <c r="TDR147" s="274"/>
      <c r="TDS147" s="274"/>
      <c r="TDT147" s="274"/>
      <c r="TDU147" s="274"/>
      <c r="TDV147" s="274"/>
      <c r="TDW147" s="274"/>
      <c r="TDX147" s="274"/>
      <c r="TDY147" s="274"/>
      <c r="TDZ147" s="274"/>
      <c r="TEA147" s="274"/>
      <c r="TEB147" s="274"/>
      <c r="TEC147" s="274"/>
      <c r="TED147" s="274"/>
      <c r="TEE147" s="274"/>
      <c r="TEF147" s="274"/>
      <c r="TEG147" s="274"/>
      <c r="TEH147" s="274"/>
      <c r="TEI147" s="274"/>
      <c r="TEJ147" s="274"/>
      <c r="TEK147" s="274"/>
      <c r="TEL147" s="274"/>
      <c r="TEM147" s="274"/>
      <c r="TEN147" s="274"/>
      <c r="TEO147" s="274"/>
      <c r="TEP147" s="274"/>
      <c r="TEQ147" s="274"/>
      <c r="TER147" s="274"/>
      <c r="TES147" s="274"/>
      <c r="TET147" s="274"/>
      <c r="TEU147" s="274"/>
      <c r="TEV147" s="274"/>
      <c r="TEW147" s="274"/>
      <c r="TEX147" s="274"/>
      <c r="TEY147" s="274"/>
      <c r="TEZ147" s="274"/>
      <c r="TFA147" s="274"/>
      <c r="TFB147" s="274"/>
      <c r="TFC147" s="274"/>
      <c r="TFD147" s="274"/>
      <c r="TFE147" s="274"/>
      <c r="TFF147" s="274"/>
      <c r="TFG147" s="274"/>
      <c r="TFH147" s="274"/>
      <c r="TFI147" s="274"/>
      <c r="TFJ147" s="274"/>
      <c r="TFK147" s="274"/>
      <c r="TFL147" s="274"/>
      <c r="TFM147" s="274"/>
      <c r="TFN147" s="274"/>
      <c r="TFO147" s="274"/>
      <c r="TFP147" s="274"/>
      <c r="TFQ147" s="274"/>
      <c r="TFR147" s="274"/>
      <c r="TFS147" s="274"/>
      <c r="TFT147" s="274"/>
      <c r="TFU147" s="274"/>
      <c r="TFV147" s="274"/>
      <c r="TFW147" s="274"/>
      <c r="TFX147" s="274"/>
      <c r="TFY147" s="274"/>
      <c r="TFZ147" s="274"/>
      <c r="TGA147" s="274"/>
      <c r="TGB147" s="274"/>
      <c r="TGC147" s="274"/>
      <c r="TGD147" s="274"/>
      <c r="TGE147" s="274"/>
      <c r="TGF147" s="274"/>
      <c r="TGG147" s="274"/>
      <c r="TGH147" s="274"/>
      <c r="TGI147" s="274"/>
      <c r="TGJ147" s="274"/>
      <c r="TGK147" s="274"/>
      <c r="TGL147" s="274"/>
      <c r="TGM147" s="274"/>
      <c r="TGN147" s="274"/>
      <c r="TGO147" s="274"/>
      <c r="TGP147" s="274"/>
      <c r="TGQ147" s="274"/>
      <c r="TGR147" s="274"/>
      <c r="TGS147" s="274"/>
      <c r="TGT147" s="274"/>
      <c r="TGU147" s="274"/>
      <c r="TGV147" s="274"/>
      <c r="TGW147" s="274"/>
      <c r="TGX147" s="274"/>
      <c r="TGY147" s="274"/>
      <c r="TGZ147" s="274"/>
      <c r="THA147" s="274"/>
      <c r="THB147" s="274"/>
      <c r="THC147" s="274"/>
      <c r="THD147" s="274"/>
      <c r="THE147" s="274"/>
      <c r="THF147" s="274"/>
      <c r="THG147" s="274"/>
      <c r="THH147" s="274"/>
      <c r="THI147" s="274"/>
      <c r="THJ147" s="274"/>
      <c r="THK147" s="274"/>
      <c r="THL147" s="274"/>
      <c r="THM147" s="274"/>
      <c r="THN147" s="274"/>
      <c r="THO147" s="274"/>
      <c r="THP147" s="274"/>
      <c r="THQ147" s="274"/>
      <c r="THR147" s="274"/>
      <c r="THS147" s="274"/>
      <c r="THT147" s="274"/>
      <c r="THU147" s="274"/>
      <c r="THV147" s="274"/>
      <c r="THW147" s="274"/>
      <c r="THX147" s="274"/>
      <c r="THY147" s="274"/>
      <c r="THZ147" s="274"/>
      <c r="TIA147" s="274"/>
      <c r="TIB147" s="274"/>
      <c r="TIC147" s="274"/>
      <c r="TID147" s="274"/>
      <c r="TIE147" s="274"/>
      <c r="TIF147" s="274"/>
      <c r="TIG147" s="274"/>
      <c r="TIH147" s="274"/>
      <c r="TII147" s="274"/>
      <c r="TIJ147" s="274"/>
      <c r="TIK147" s="274"/>
      <c r="TIL147" s="274"/>
      <c r="TIM147" s="274"/>
      <c r="TIN147" s="274"/>
      <c r="TIO147" s="274"/>
      <c r="TIP147" s="274"/>
      <c r="TIQ147" s="274"/>
      <c r="TIR147" s="274"/>
      <c r="TIS147" s="274"/>
      <c r="TIT147" s="274"/>
      <c r="TIU147" s="274"/>
      <c r="TIV147" s="274"/>
      <c r="TIW147" s="274"/>
      <c r="TIX147" s="274"/>
      <c r="TIY147" s="274"/>
      <c r="TIZ147" s="274"/>
      <c r="TJA147" s="274"/>
      <c r="TJB147" s="274"/>
      <c r="TJC147" s="274"/>
      <c r="TJD147" s="274"/>
      <c r="TJE147" s="274"/>
      <c r="TJF147" s="274"/>
      <c r="TJG147" s="274"/>
      <c r="TJH147" s="274"/>
      <c r="TJI147" s="274"/>
      <c r="TJJ147" s="274"/>
      <c r="TJK147" s="274"/>
      <c r="TJL147" s="274"/>
      <c r="TJM147" s="274"/>
      <c r="TJN147" s="274"/>
      <c r="TJO147" s="274"/>
      <c r="TJP147" s="274"/>
      <c r="TJQ147" s="274"/>
      <c r="TJR147" s="274"/>
      <c r="TJS147" s="274"/>
      <c r="TJT147" s="274"/>
      <c r="TJU147" s="274"/>
      <c r="TJV147" s="274"/>
      <c r="TJW147" s="274"/>
      <c r="TJX147" s="274"/>
      <c r="TJY147" s="274"/>
      <c r="TJZ147" s="274"/>
      <c r="TKA147" s="274"/>
      <c r="TKB147" s="274"/>
      <c r="TKC147" s="274"/>
      <c r="TKD147" s="274"/>
      <c r="TKE147" s="274"/>
      <c r="TKF147" s="274"/>
      <c r="TKG147" s="274"/>
      <c r="TKH147" s="274"/>
      <c r="TKI147" s="274"/>
      <c r="TKJ147" s="274"/>
      <c r="TKK147" s="274"/>
      <c r="TKL147" s="274"/>
      <c r="TKM147" s="274"/>
      <c r="TKN147" s="274"/>
      <c r="TKO147" s="274"/>
      <c r="TKP147" s="274"/>
      <c r="TKQ147" s="274"/>
      <c r="TKR147" s="274"/>
      <c r="TKS147" s="274"/>
      <c r="TKT147" s="274"/>
      <c r="TKU147" s="274"/>
      <c r="TKV147" s="274"/>
      <c r="TKW147" s="274"/>
      <c r="TKX147" s="274"/>
      <c r="TKY147" s="274"/>
      <c r="TKZ147" s="274"/>
      <c r="TLA147" s="274"/>
      <c r="TLB147" s="274"/>
      <c r="TLC147" s="274"/>
      <c r="TLD147" s="274"/>
      <c r="TLE147" s="274"/>
      <c r="TLF147" s="274"/>
      <c r="TLG147" s="274"/>
      <c r="TLH147" s="274"/>
      <c r="TLI147" s="274"/>
      <c r="TLJ147" s="274"/>
      <c r="TLK147" s="274"/>
      <c r="TLL147" s="274"/>
      <c r="TLM147" s="274"/>
      <c r="TLN147" s="274"/>
      <c r="TLO147" s="274"/>
      <c r="TLP147" s="274"/>
      <c r="TLQ147" s="274"/>
      <c r="TLR147" s="274"/>
      <c r="TLS147" s="274"/>
      <c r="TLT147" s="274"/>
      <c r="TLU147" s="274"/>
      <c r="TLV147" s="274"/>
      <c r="TLW147" s="274"/>
      <c r="TLX147" s="274"/>
      <c r="TLY147" s="274"/>
      <c r="TLZ147" s="274"/>
      <c r="TMA147" s="274"/>
      <c r="TMB147" s="274"/>
      <c r="TMC147" s="274"/>
      <c r="TMD147" s="274"/>
      <c r="TME147" s="274"/>
      <c r="TMF147" s="274"/>
      <c r="TMG147" s="274"/>
      <c r="TMH147" s="274"/>
      <c r="TMI147" s="274"/>
      <c r="TMJ147" s="274"/>
      <c r="TMK147" s="274"/>
      <c r="TML147" s="274"/>
      <c r="TMM147" s="274"/>
      <c r="TMN147" s="274"/>
      <c r="TMO147" s="274"/>
      <c r="TMP147" s="274"/>
      <c r="TMQ147" s="274"/>
      <c r="TMR147" s="274"/>
      <c r="TMS147" s="274"/>
      <c r="TMT147" s="274"/>
      <c r="TMU147" s="274"/>
      <c r="TMV147" s="274"/>
      <c r="TMW147" s="274"/>
      <c r="TMX147" s="274"/>
      <c r="TMY147" s="274"/>
      <c r="TMZ147" s="274"/>
      <c r="TNA147" s="274"/>
      <c r="TNB147" s="274"/>
      <c r="TNC147" s="274"/>
      <c r="TND147" s="274"/>
      <c r="TNE147" s="274"/>
      <c r="TNF147" s="274"/>
      <c r="TNG147" s="274"/>
      <c r="TNH147" s="274"/>
      <c r="TNI147" s="274"/>
      <c r="TNJ147" s="274"/>
      <c r="TNK147" s="274"/>
      <c r="TNL147" s="274"/>
      <c r="TNM147" s="274"/>
      <c r="TNN147" s="274"/>
      <c r="TNO147" s="274"/>
      <c r="TNP147" s="274"/>
      <c r="TNQ147" s="274"/>
      <c r="TNR147" s="274"/>
      <c r="TNS147" s="274"/>
      <c r="TNT147" s="274"/>
      <c r="TNU147" s="274"/>
      <c r="TNV147" s="274"/>
      <c r="TNW147" s="274"/>
      <c r="TNX147" s="274"/>
      <c r="TNY147" s="274"/>
      <c r="TNZ147" s="274"/>
      <c r="TOA147" s="274"/>
      <c r="TOB147" s="274"/>
      <c r="TOC147" s="274"/>
      <c r="TOD147" s="274"/>
      <c r="TOE147" s="274"/>
      <c r="TOF147" s="274"/>
      <c r="TOG147" s="274"/>
      <c r="TOH147" s="274"/>
      <c r="TOI147" s="274"/>
      <c r="TOJ147" s="274"/>
      <c r="TOK147" s="274"/>
      <c r="TOL147" s="274"/>
      <c r="TOM147" s="274"/>
      <c r="TON147" s="274"/>
      <c r="TOO147" s="274"/>
      <c r="TOP147" s="274"/>
      <c r="TOQ147" s="274"/>
      <c r="TOR147" s="274"/>
      <c r="TOS147" s="274"/>
      <c r="TOT147" s="274"/>
      <c r="TOU147" s="274"/>
      <c r="TOV147" s="274"/>
      <c r="TOW147" s="274"/>
      <c r="TOX147" s="274"/>
      <c r="TOY147" s="274"/>
      <c r="TOZ147" s="274"/>
      <c r="TPA147" s="274"/>
      <c r="TPB147" s="274"/>
      <c r="TPC147" s="274"/>
      <c r="TPD147" s="274"/>
      <c r="TPE147" s="274"/>
      <c r="TPF147" s="274"/>
      <c r="TPG147" s="274"/>
      <c r="TPH147" s="274"/>
      <c r="TPI147" s="274"/>
      <c r="TPJ147" s="274"/>
      <c r="TPK147" s="274"/>
      <c r="TPL147" s="274"/>
      <c r="TPM147" s="274"/>
      <c r="TPN147" s="274"/>
      <c r="TPO147" s="274"/>
      <c r="TPP147" s="274"/>
      <c r="TPQ147" s="274"/>
      <c r="TPR147" s="274"/>
      <c r="TPS147" s="274"/>
      <c r="TPT147" s="274"/>
      <c r="TPU147" s="274"/>
      <c r="TPV147" s="274"/>
      <c r="TPW147" s="274"/>
      <c r="TPX147" s="274"/>
      <c r="TPY147" s="274"/>
      <c r="TPZ147" s="274"/>
      <c r="TQA147" s="274"/>
      <c r="TQB147" s="274"/>
      <c r="TQC147" s="274"/>
      <c r="TQD147" s="274"/>
      <c r="TQE147" s="274"/>
      <c r="TQF147" s="274"/>
      <c r="TQG147" s="274"/>
      <c r="TQH147" s="274"/>
      <c r="TQI147" s="274"/>
      <c r="TQJ147" s="274"/>
      <c r="TQK147" s="274"/>
      <c r="TQL147" s="274"/>
      <c r="TQM147" s="274"/>
      <c r="TQN147" s="274"/>
      <c r="TQO147" s="274"/>
      <c r="TQP147" s="274"/>
      <c r="TQQ147" s="274"/>
      <c r="TQR147" s="274"/>
      <c r="TQS147" s="274"/>
      <c r="TQT147" s="274"/>
      <c r="TQU147" s="274"/>
      <c r="TQV147" s="274"/>
      <c r="TQW147" s="274"/>
      <c r="TQX147" s="274"/>
      <c r="TQY147" s="274"/>
      <c r="TQZ147" s="274"/>
      <c r="TRA147" s="274"/>
      <c r="TRB147" s="274"/>
      <c r="TRC147" s="274"/>
      <c r="TRD147" s="274"/>
      <c r="TRE147" s="274"/>
      <c r="TRF147" s="274"/>
      <c r="TRG147" s="274"/>
      <c r="TRH147" s="274"/>
      <c r="TRI147" s="274"/>
      <c r="TRJ147" s="274"/>
      <c r="TRK147" s="274"/>
      <c r="TRL147" s="274"/>
      <c r="TRM147" s="274"/>
      <c r="TRN147" s="274"/>
      <c r="TRO147" s="274"/>
      <c r="TRP147" s="274"/>
      <c r="TRQ147" s="274"/>
      <c r="TRR147" s="274"/>
      <c r="TRS147" s="274"/>
      <c r="TRT147" s="274"/>
      <c r="TRU147" s="274"/>
      <c r="TRV147" s="274"/>
      <c r="TRW147" s="274"/>
      <c r="TRX147" s="274"/>
      <c r="TRY147" s="274"/>
      <c r="TRZ147" s="274"/>
      <c r="TSA147" s="274"/>
      <c r="TSB147" s="274"/>
      <c r="TSC147" s="274"/>
      <c r="TSD147" s="274"/>
      <c r="TSE147" s="274"/>
      <c r="TSF147" s="274"/>
      <c r="TSG147" s="274"/>
      <c r="TSH147" s="274"/>
      <c r="TSI147" s="274"/>
      <c r="TSJ147" s="274"/>
      <c r="TSK147" s="274"/>
      <c r="TSL147" s="274"/>
      <c r="TSM147" s="274"/>
      <c r="TSN147" s="274"/>
      <c r="TSO147" s="274"/>
      <c r="TSP147" s="274"/>
      <c r="TSQ147" s="274"/>
      <c r="TSR147" s="274"/>
      <c r="TSS147" s="274"/>
      <c r="TST147" s="274"/>
      <c r="TSU147" s="274"/>
      <c r="TSV147" s="274"/>
      <c r="TSW147" s="274"/>
      <c r="TSX147" s="274"/>
      <c r="TSY147" s="274"/>
      <c r="TSZ147" s="274"/>
      <c r="TTA147" s="274"/>
      <c r="TTB147" s="274"/>
      <c r="TTC147" s="274"/>
      <c r="TTD147" s="274"/>
      <c r="TTE147" s="274"/>
      <c r="TTF147" s="274"/>
      <c r="TTG147" s="274"/>
      <c r="TTH147" s="274"/>
      <c r="TTI147" s="274"/>
      <c r="TTJ147" s="274"/>
      <c r="TTK147" s="274"/>
      <c r="TTL147" s="274"/>
      <c r="TTM147" s="274"/>
      <c r="TTN147" s="274"/>
      <c r="TTO147" s="274"/>
      <c r="TTP147" s="274"/>
      <c r="TTQ147" s="274"/>
      <c r="TTR147" s="274"/>
      <c r="TTS147" s="274"/>
      <c r="TTT147" s="274"/>
      <c r="TTU147" s="274"/>
      <c r="TTV147" s="274"/>
      <c r="TTW147" s="274"/>
      <c r="TTX147" s="274"/>
      <c r="TTY147" s="274"/>
      <c r="TTZ147" s="274"/>
      <c r="TUA147" s="274"/>
      <c r="TUB147" s="274"/>
      <c r="TUC147" s="274"/>
      <c r="TUD147" s="274"/>
      <c r="TUE147" s="274"/>
      <c r="TUF147" s="274"/>
      <c r="TUG147" s="274"/>
      <c r="TUH147" s="274"/>
      <c r="TUI147" s="274"/>
      <c r="TUJ147" s="274"/>
      <c r="TUK147" s="274"/>
      <c r="TUL147" s="274"/>
      <c r="TUM147" s="274"/>
      <c r="TUN147" s="274"/>
      <c r="TUO147" s="274"/>
      <c r="TUP147" s="274"/>
      <c r="TUQ147" s="274"/>
      <c r="TUR147" s="274"/>
      <c r="TUS147" s="274"/>
      <c r="TUT147" s="274"/>
      <c r="TUU147" s="274"/>
      <c r="TUV147" s="274"/>
      <c r="TUW147" s="274"/>
      <c r="TUX147" s="274"/>
      <c r="TUY147" s="274"/>
      <c r="TUZ147" s="274"/>
      <c r="TVA147" s="274"/>
      <c r="TVB147" s="274"/>
      <c r="TVC147" s="274"/>
      <c r="TVD147" s="274"/>
      <c r="TVE147" s="274"/>
      <c r="TVF147" s="274"/>
      <c r="TVG147" s="274"/>
      <c r="TVH147" s="274"/>
      <c r="TVI147" s="274"/>
      <c r="TVJ147" s="274"/>
      <c r="TVK147" s="274"/>
      <c r="TVL147" s="274"/>
      <c r="TVM147" s="274"/>
      <c r="TVN147" s="274"/>
      <c r="TVO147" s="274"/>
      <c r="TVP147" s="274"/>
      <c r="TVQ147" s="274"/>
      <c r="TVR147" s="274"/>
      <c r="TVS147" s="274"/>
      <c r="TVT147" s="274"/>
      <c r="TVU147" s="274"/>
      <c r="TVV147" s="274"/>
      <c r="TVW147" s="274"/>
      <c r="TVX147" s="274"/>
      <c r="TVY147" s="274"/>
      <c r="TVZ147" s="274"/>
      <c r="TWA147" s="274"/>
      <c r="TWB147" s="274"/>
      <c r="TWC147" s="274"/>
      <c r="TWD147" s="274"/>
      <c r="TWE147" s="274"/>
      <c r="TWF147" s="274"/>
      <c r="TWG147" s="274"/>
      <c r="TWH147" s="274"/>
      <c r="TWI147" s="274"/>
      <c r="TWJ147" s="274"/>
      <c r="TWK147" s="274"/>
      <c r="TWL147" s="274"/>
      <c r="TWM147" s="274"/>
      <c r="TWN147" s="274"/>
      <c r="TWO147" s="274"/>
      <c r="TWP147" s="274"/>
      <c r="TWQ147" s="274"/>
      <c r="TWR147" s="274"/>
      <c r="TWS147" s="274"/>
      <c r="TWT147" s="274"/>
      <c r="TWU147" s="274"/>
      <c r="TWV147" s="274"/>
      <c r="TWW147" s="274"/>
      <c r="TWX147" s="274"/>
      <c r="TWY147" s="274"/>
      <c r="TWZ147" s="274"/>
      <c r="TXA147" s="274"/>
      <c r="TXB147" s="274"/>
      <c r="TXC147" s="274"/>
      <c r="TXD147" s="274"/>
      <c r="TXE147" s="274"/>
      <c r="TXF147" s="274"/>
      <c r="TXG147" s="274"/>
      <c r="TXH147" s="274"/>
      <c r="TXI147" s="274"/>
      <c r="TXJ147" s="274"/>
      <c r="TXK147" s="274"/>
      <c r="TXL147" s="274"/>
      <c r="TXM147" s="274"/>
      <c r="TXN147" s="274"/>
      <c r="TXO147" s="274"/>
      <c r="TXP147" s="274"/>
      <c r="TXQ147" s="274"/>
      <c r="TXR147" s="274"/>
      <c r="TXS147" s="274"/>
      <c r="TXT147" s="274"/>
      <c r="TXU147" s="274"/>
      <c r="TXV147" s="274"/>
      <c r="TXW147" s="274"/>
      <c r="TXX147" s="274"/>
      <c r="TXY147" s="274"/>
      <c r="TXZ147" s="274"/>
      <c r="TYA147" s="274"/>
      <c r="TYB147" s="274"/>
      <c r="TYC147" s="274"/>
      <c r="TYD147" s="274"/>
      <c r="TYE147" s="274"/>
      <c r="TYF147" s="274"/>
      <c r="TYG147" s="274"/>
      <c r="TYH147" s="274"/>
      <c r="TYI147" s="274"/>
      <c r="TYJ147" s="274"/>
      <c r="TYK147" s="274"/>
      <c r="TYL147" s="274"/>
      <c r="TYM147" s="274"/>
      <c r="TYN147" s="274"/>
      <c r="TYO147" s="274"/>
      <c r="TYP147" s="274"/>
      <c r="TYQ147" s="274"/>
      <c r="TYR147" s="274"/>
      <c r="TYS147" s="274"/>
      <c r="TYT147" s="274"/>
      <c r="TYU147" s="274"/>
      <c r="TYV147" s="274"/>
      <c r="TYW147" s="274"/>
      <c r="TYX147" s="274"/>
      <c r="TYY147" s="274"/>
      <c r="TYZ147" s="274"/>
      <c r="TZA147" s="274"/>
      <c r="TZB147" s="274"/>
      <c r="TZC147" s="274"/>
      <c r="TZD147" s="274"/>
      <c r="TZE147" s="274"/>
      <c r="TZF147" s="274"/>
      <c r="TZG147" s="274"/>
      <c r="TZH147" s="274"/>
      <c r="TZI147" s="274"/>
      <c r="TZJ147" s="274"/>
      <c r="TZK147" s="274"/>
      <c r="TZL147" s="274"/>
      <c r="TZM147" s="274"/>
      <c r="TZN147" s="274"/>
      <c r="TZO147" s="274"/>
      <c r="TZP147" s="274"/>
      <c r="TZQ147" s="274"/>
      <c r="TZR147" s="274"/>
      <c r="TZS147" s="274"/>
      <c r="TZT147" s="274"/>
      <c r="TZU147" s="274"/>
      <c r="TZV147" s="274"/>
      <c r="TZW147" s="274"/>
      <c r="TZX147" s="274"/>
      <c r="TZY147" s="274"/>
      <c r="TZZ147" s="274"/>
      <c r="UAA147" s="274"/>
      <c r="UAB147" s="274"/>
      <c r="UAC147" s="274"/>
      <c r="UAD147" s="274"/>
      <c r="UAE147" s="274"/>
      <c r="UAF147" s="274"/>
      <c r="UAG147" s="274"/>
      <c r="UAH147" s="274"/>
      <c r="UAI147" s="274"/>
      <c r="UAJ147" s="274"/>
      <c r="UAK147" s="274"/>
      <c r="UAL147" s="274"/>
      <c r="UAM147" s="274"/>
      <c r="UAN147" s="274"/>
      <c r="UAO147" s="274"/>
      <c r="UAP147" s="274"/>
      <c r="UAQ147" s="274"/>
      <c r="UAR147" s="274"/>
      <c r="UAS147" s="274"/>
      <c r="UAT147" s="274"/>
      <c r="UAU147" s="274"/>
      <c r="UAV147" s="274"/>
      <c r="UAW147" s="274"/>
      <c r="UAX147" s="274"/>
      <c r="UAY147" s="274"/>
      <c r="UAZ147" s="274"/>
      <c r="UBA147" s="274"/>
      <c r="UBB147" s="274"/>
      <c r="UBC147" s="274"/>
      <c r="UBD147" s="274"/>
      <c r="UBE147" s="274"/>
      <c r="UBF147" s="274"/>
      <c r="UBG147" s="274"/>
      <c r="UBH147" s="274"/>
      <c r="UBI147" s="274"/>
      <c r="UBJ147" s="274"/>
      <c r="UBK147" s="274"/>
      <c r="UBL147" s="274"/>
      <c r="UBM147" s="274"/>
      <c r="UBN147" s="274"/>
      <c r="UBO147" s="274"/>
      <c r="UBP147" s="274"/>
      <c r="UBQ147" s="274"/>
      <c r="UBR147" s="274"/>
      <c r="UBS147" s="274"/>
      <c r="UBT147" s="274"/>
      <c r="UBU147" s="274"/>
      <c r="UBV147" s="274"/>
      <c r="UBW147" s="274"/>
      <c r="UBX147" s="274"/>
      <c r="UBY147" s="274"/>
      <c r="UBZ147" s="274"/>
      <c r="UCA147" s="274"/>
      <c r="UCB147" s="274"/>
      <c r="UCC147" s="274"/>
      <c r="UCD147" s="274"/>
      <c r="UCE147" s="274"/>
      <c r="UCF147" s="274"/>
      <c r="UCG147" s="274"/>
      <c r="UCH147" s="274"/>
      <c r="UCI147" s="274"/>
      <c r="UCJ147" s="274"/>
      <c r="UCK147" s="274"/>
      <c r="UCL147" s="274"/>
      <c r="UCM147" s="274"/>
      <c r="UCN147" s="274"/>
      <c r="UCO147" s="274"/>
      <c r="UCP147" s="274"/>
      <c r="UCQ147" s="274"/>
      <c r="UCR147" s="274"/>
      <c r="UCS147" s="274"/>
      <c r="UCT147" s="274"/>
      <c r="UCU147" s="274"/>
      <c r="UCV147" s="274"/>
      <c r="UCW147" s="274"/>
      <c r="UCX147" s="274"/>
      <c r="UCY147" s="274"/>
      <c r="UCZ147" s="274"/>
      <c r="UDA147" s="274"/>
      <c r="UDB147" s="274"/>
      <c r="UDC147" s="274"/>
      <c r="UDD147" s="274"/>
      <c r="UDE147" s="274"/>
      <c r="UDF147" s="274"/>
      <c r="UDG147" s="274"/>
      <c r="UDH147" s="274"/>
      <c r="UDI147" s="274"/>
      <c r="UDJ147" s="274"/>
      <c r="UDK147" s="274"/>
      <c r="UDL147" s="274"/>
      <c r="UDM147" s="274"/>
      <c r="UDN147" s="274"/>
      <c r="UDO147" s="274"/>
      <c r="UDP147" s="274"/>
      <c r="UDQ147" s="274"/>
      <c r="UDR147" s="274"/>
      <c r="UDS147" s="274"/>
      <c r="UDT147" s="274"/>
      <c r="UDU147" s="274"/>
      <c r="UDV147" s="274"/>
      <c r="UDW147" s="274"/>
      <c r="UDX147" s="274"/>
      <c r="UDY147" s="274"/>
      <c r="UDZ147" s="274"/>
      <c r="UEA147" s="274"/>
      <c r="UEB147" s="274"/>
      <c r="UEC147" s="274"/>
      <c r="UED147" s="274"/>
      <c r="UEE147" s="274"/>
      <c r="UEF147" s="274"/>
      <c r="UEG147" s="274"/>
      <c r="UEH147" s="274"/>
      <c r="UEI147" s="274"/>
      <c r="UEJ147" s="274"/>
      <c r="UEK147" s="274"/>
      <c r="UEL147" s="274"/>
      <c r="UEM147" s="274"/>
      <c r="UEN147" s="274"/>
      <c r="UEO147" s="274"/>
      <c r="UEP147" s="274"/>
      <c r="UEQ147" s="274"/>
      <c r="UER147" s="274"/>
      <c r="UES147" s="274"/>
      <c r="UET147" s="274"/>
      <c r="UEU147" s="274"/>
      <c r="UEV147" s="274"/>
      <c r="UEW147" s="274"/>
      <c r="UEX147" s="274"/>
      <c r="UEY147" s="274"/>
      <c r="UEZ147" s="274"/>
      <c r="UFA147" s="274"/>
      <c r="UFB147" s="274"/>
      <c r="UFC147" s="274"/>
      <c r="UFD147" s="274"/>
      <c r="UFE147" s="274"/>
      <c r="UFF147" s="274"/>
      <c r="UFG147" s="274"/>
      <c r="UFH147" s="274"/>
      <c r="UFI147" s="274"/>
      <c r="UFJ147" s="274"/>
      <c r="UFK147" s="274"/>
      <c r="UFL147" s="274"/>
      <c r="UFM147" s="274"/>
      <c r="UFN147" s="274"/>
      <c r="UFO147" s="274"/>
      <c r="UFP147" s="274"/>
      <c r="UFQ147" s="274"/>
      <c r="UFR147" s="274"/>
      <c r="UFS147" s="274"/>
      <c r="UFT147" s="274"/>
      <c r="UFU147" s="274"/>
      <c r="UFV147" s="274"/>
      <c r="UFW147" s="274"/>
      <c r="UFX147" s="274"/>
      <c r="UFY147" s="274"/>
      <c r="UFZ147" s="274"/>
      <c r="UGA147" s="274"/>
      <c r="UGB147" s="274"/>
      <c r="UGC147" s="274"/>
      <c r="UGD147" s="274"/>
      <c r="UGE147" s="274"/>
      <c r="UGF147" s="274"/>
      <c r="UGG147" s="274"/>
      <c r="UGH147" s="274"/>
      <c r="UGI147" s="274"/>
      <c r="UGJ147" s="274"/>
      <c r="UGK147" s="274"/>
      <c r="UGL147" s="274"/>
      <c r="UGM147" s="274"/>
      <c r="UGN147" s="274"/>
      <c r="UGO147" s="274"/>
      <c r="UGP147" s="274"/>
      <c r="UGQ147" s="274"/>
      <c r="UGR147" s="274"/>
      <c r="UGS147" s="274"/>
      <c r="UGT147" s="274"/>
      <c r="UGU147" s="274"/>
      <c r="UGV147" s="274"/>
      <c r="UGW147" s="274"/>
      <c r="UGX147" s="274"/>
      <c r="UGY147" s="274"/>
      <c r="UGZ147" s="274"/>
      <c r="UHA147" s="274"/>
      <c r="UHB147" s="274"/>
      <c r="UHC147" s="274"/>
      <c r="UHD147" s="274"/>
      <c r="UHE147" s="274"/>
      <c r="UHF147" s="274"/>
      <c r="UHG147" s="274"/>
      <c r="UHH147" s="274"/>
      <c r="UHI147" s="274"/>
      <c r="UHJ147" s="274"/>
      <c r="UHK147" s="274"/>
      <c r="UHL147" s="274"/>
      <c r="UHM147" s="274"/>
      <c r="UHN147" s="274"/>
      <c r="UHO147" s="274"/>
      <c r="UHP147" s="274"/>
      <c r="UHQ147" s="274"/>
      <c r="UHR147" s="274"/>
      <c r="UHS147" s="274"/>
      <c r="UHT147" s="274"/>
      <c r="UHU147" s="274"/>
      <c r="UHV147" s="274"/>
      <c r="UHW147" s="274"/>
      <c r="UHX147" s="274"/>
      <c r="UHY147" s="274"/>
      <c r="UHZ147" s="274"/>
      <c r="UIA147" s="274"/>
      <c r="UIB147" s="274"/>
      <c r="UIC147" s="274"/>
      <c r="UID147" s="274"/>
      <c r="UIE147" s="274"/>
      <c r="UIF147" s="274"/>
      <c r="UIG147" s="274"/>
      <c r="UIH147" s="274"/>
      <c r="UII147" s="274"/>
      <c r="UIJ147" s="274"/>
      <c r="UIK147" s="274"/>
      <c r="UIL147" s="274"/>
      <c r="UIM147" s="274"/>
      <c r="UIN147" s="274"/>
      <c r="UIO147" s="274"/>
      <c r="UIP147" s="274"/>
      <c r="UIQ147" s="274"/>
      <c r="UIR147" s="274"/>
      <c r="UIS147" s="274"/>
      <c r="UIT147" s="274"/>
      <c r="UIU147" s="274"/>
      <c r="UIV147" s="274"/>
      <c r="UIW147" s="274"/>
      <c r="UIX147" s="274"/>
      <c r="UIY147" s="274"/>
      <c r="UIZ147" s="274"/>
      <c r="UJA147" s="274"/>
      <c r="UJB147" s="274"/>
      <c r="UJC147" s="274"/>
      <c r="UJD147" s="274"/>
      <c r="UJE147" s="274"/>
      <c r="UJF147" s="274"/>
      <c r="UJG147" s="274"/>
      <c r="UJH147" s="274"/>
      <c r="UJI147" s="274"/>
      <c r="UJJ147" s="274"/>
      <c r="UJK147" s="274"/>
      <c r="UJL147" s="274"/>
      <c r="UJM147" s="274"/>
      <c r="UJN147" s="274"/>
      <c r="UJO147" s="274"/>
      <c r="UJP147" s="274"/>
      <c r="UJQ147" s="274"/>
      <c r="UJR147" s="274"/>
      <c r="UJS147" s="274"/>
      <c r="UJT147" s="274"/>
      <c r="UJU147" s="274"/>
      <c r="UJV147" s="274"/>
      <c r="UJW147" s="274"/>
      <c r="UJX147" s="274"/>
      <c r="UJY147" s="274"/>
      <c r="UJZ147" s="274"/>
      <c r="UKA147" s="274"/>
      <c r="UKB147" s="274"/>
      <c r="UKC147" s="274"/>
      <c r="UKD147" s="274"/>
      <c r="UKE147" s="274"/>
      <c r="UKF147" s="274"/>
      <c r="UKG147" s="274"/>
      <c r="UKH147" s="274"/>
      <c r="UKI147" s="274"/>
      <c r="UKJ147" s="274"/>
      <c r="UKK147" s="274"/>
      <c r="UKL147" s="274"/>
      <c r="UKM147" s="274"/>
      <c r="UKN147" s="274"/>
      <c r="UKO147" s="274"/>
      <c r="UKP147" s="274"/>
      <c r="UKQ147" s="274"/>
      <c r="UKR147" s="274"/>
      <c r="UKS147" s="274"/>
      <c r="UKT147" s="274"/>
      <c r="UKU147" s="274"/>
      <c r="UKV147" s="274"/>
      <c r="UKW147" s="274"/>
      <c r="UKX147" s="274"/>
      <c r="UKY147" s="274"/>
      <c r="UKZ147" s="274"/>
      <c r="ULA147" s="274"/>
      <c r="ULB147" s="274"/>
      <c r="ULC147" s="274"/>
      <c r="ULD147" s="274"/>
      <c r="ULE147" s="274"/>
      <c r="ULF147" s="274"/>
      <c r="ULG147" s="274"/>
      <c r="ULH147" s="274"/>
      <c r="ULI147" s="274"/>
      <c r="ULJ147" s="274"/>
      <c r="ULK147" s="274"/>
      <c r="ULL147" s="274"/>
      <c r="ULM147" s="274"/>
      <c r="ULN147" s="274"/>
      <c r="ULO147" s="274"/>
      <c r="ULP147" s="274"/>
      <c r="ULQ147" s="274"/>
      <c r="ULR147" s="274"/>
      <c r="ULS147" s="274"/>
      <c r="ULT147" s="274"/>
      <c r="ULU147" s="274"/>
      <c r="ULV147" s="274"/>
      <c r="ULW147" s="274"/>
      <c r="ULX147" s="274"/>
      <c r="ULY147" s="274"/>
      <c r="ULZ147" s="274"/>
      <c r="UMA147" s="274"/>
      <c r="UMB147" s="274"/>
      <c r="UMC147" s="274"/>
      <c r="UMD147" s="274"/>
      <c r="UME147" s="274"/>
      <c r="UMF147" s="274"/>
      <c r="UMG147" s="274"/>
      <c r="UMH147" s="274"/>
      <c r="UMI147" s="274"/>
      <c r="UMJ147" s="274"/>
      <c r="UMK147" s="274"/>
      <c r="UML147" s="274"/>
      <c r="UMM147" s="274"/>
      <c r="UMN147" s="274"/>
      <c r="UMO147" s="274"/>
      <c r="UMP147" s="274"/>
      <c r="UMQ147" s="274"/>
      <c r="UMR147" s="274"/>
      <c r="UMS147" s="274"/>
      <c r="UMT147" s="274"/>
      <c r="UMU147" s="274"/>
      <c r="UMV147" s="274"/>
      <c r="UMW147" s="274"/>
      <c r="UMX147" s="274"/>
      <c r="UMY147" s="274"/>
      <c r="UMZ147" s="274"/>
      <c r="UNA147" s="274"/>
      <c r="UNB147" s="274"/>
      <c r="UNC147" s="274"/>
      <c r="UND147" s="274"/>
      <c r="UNE147" s="274"/>
      <c r="UNF147" s="274"/>
      <c r="UNG147" s="274"/>
      <c r="UNH147" s="274"/>
      <c r="UNI147" s="274"/>
      <c r="UNJ147" s="274"/>
      <c r="UNK147" s="274"/>
      <c r="UNL147" s="274"/>
      <c r="UNM147" s="274"/>
      <c r="UNN147" s="274"/>
      <c r="UNO147" s="274"/>
      <c r="UNP147" s="274"/>
      <c r="UNQ147" s="274"/>
      <c r="UNR147" s="274"/>
      <c r="UNS147" s="274"/>
      <c r="UNT147" s="274"/>
      <c r="UNU147" s="274"/>
      <c r="UNV147" s="274"/>
      <c r="UNW147" s="274"/>
      <c r="UNX147" s="274"/>
      <c r="UNY147" s="274"/>
      <c r="UNZ147" s="274"/>
      <c r="UOA147" s="274"/>
      <c r="UOB147" s="274"/>
      <c r="UOC147" s="274"/>
      <c r="UOD147" s="274"/>
      <c r="UOE147" s="274"/>
      <c r="UOF147" s="274"/>
      <c r="UOG147" s="274"/>
      <c r="UOH147" s="274"/>
      <c r="UOI147" s="274"/>
      <c r="UOJ147" s="274"/>
      <c r="UOK147" s="274"/>
      <c r="UOL147" s="274"/>
      <c r="UOM147" s="274"/>
      <c r="UON147" s="274"/>
      <c r="UOO147" s="274"/>
      <c r="UOP147" s="274"/>
      <c r="UOQ147" s="274"/>
      <c r="UOR147" s="274"/>
      <c r="UOS147" s="274"/>
      <c r="UOT147" s="274"/>
      <c r="UOU147" s="274"/>
      <c r="UOV147" s="274"/>
      <c r="UOW147" s="274"/>
      <c r="UOX147" s="274"/>
      <c r="UOY147" s="274"/>
      <c r="UOZ147" s="274"/>
      <c r="UPA147" s="274"/>
      <c r="UPB147" s="274"/>
      <c r="UPC147" s="274"/>
      <c r="UPD147" s="274"/>
      <c r="UPE147" s="274"/>
      <c r="UPF147" s="274"/>
      <c r="UPG147" s="274"/>
      <c r="UPH147" s="274"/>
      <c r="UPI147" s="274"/>
      <c r="UPJ147" s="274"/>
      <c r="UPK147" s="274"/>
      <c r="UPL147" s="274"/>
      <c r="UPM147" s="274"/>
      <c r="UPN147" s="274"/>
      <c r="UPO147" s="274"/>
      <c r="UPP147" s="274"/>
      <c r="UPQ147" s="274"/>
      <c r="UPR147" s="274"/>
      <c r="UPS147" s="274"/>
      <c r="UPT147" s="274"/>
      <c r="UPU147" s="274"/>
      <c r="UPV147" s="274"/>
      <c r="UPW147" s="274"/>
      <c r="UPX147" s="274"/>
      <c r="UPY147" s="274"/>
      <c r="UPZ147" s="274"/>
      <c r="UQA147" s="274"/>
      <c r="UQB147" s="274"/>
      <c r="UQC147" s="274"/>
      <c r="UQD147" s="274"/>
      <c r="UQE147" s="274"/>
      <c r="UQF147" s="274"/>
      <c r="UQG147" s="274"/>
      <c r="UQH147" s="274"/>
      <c r="UQI147" s="274"/>
      <c r="UQJ147" s="274"/>
      <c r="UQK147" s="274"/>
      <c r="UQL147" s="274"/>
      <c r="UQM147" s="274"/>
      <c r="UQN147" s="274"/>
      <c r="UQO147" s="274"/>
      <c r="UQP147" s="274"/>
      <c r="UQQ147" s="274"/>
      <c r="UQR147" s="274"/>
      <c r="UQS147" s="274"/>
      <c r="UQT147" s="274"/>
      <c r="UQU147" s="274"/>
      <c r="UQV147" s="274"/>
      <c r="UQW147" s="274"/>
      <c r="UQX147" s="274"/>
      <c r="UQY147" s="274"/>
      <c r="UQZ147" s="274"/>
      <c r="URA147" s="274"/>
      <c r="URB147" s="274"/>
      <c r="URC147" s="274"/>
      <c r="URD147" s="274"/>
      <c r="URE147" s="274"/>
      <c r="URF147" s="274"/>
      <c r="URG147" s="274"/>
      <c r="URH147" s="274"/>
      <c r="URI147" s="274"/>
      <c r="URJ147" s="274"/>
      <c r="URK147" s="274"/>
      <c r="URL147" s="274"/>
      <c r="URM147" s="274"/>
      <c r="URN147" s="274"/>
      <c r="URO147" s="274"/>
      <c r="URP147" s="274"/>
      <c r="URQ147" s="274"/>
      <c r="URR147" s="274"/>
      <c r="URS147" s="274"/>
      <c r="URT147" s="274"/>
      <c r="URU147" s="274"/>
      <c r="URV147" s="274"/>
      <c r="URW147" s="274"/>
      <c r="URX147" s="274"/>
      <c r="URY147" s="274"/>
      <c r="URZ147" s="274"/>
      <c r="USA147" s="274"/>
      <c r="USB147" s="274"/>
      <c r="USC147" s="274"/>
      <c r="USD147" s="274"/>
      <c r="USE147" s="274"/>
      <c r="USF147" s="274"/>
      <c r="USG147" s="274"/>
      <c r="USH147" s="274"/>
      <c r="USI147" s="274"/>
      <c r="USJ147" s="274"/>
      <c r="USK147" s="274"/>
      <c r="USL147" s="274"/>
      <c r="USM147" s="274"/>
      <c r="USN147" s="274"/>
      <c r="USO147" s="274"/>
      <c r="USP147" s="274"/>
      <c r="USQ147" s="274"/>
      <c r="USR147" s="274"/>
      <c r="USS147" s="274"/>
      <c r="UST147" s="274"/>
      <c r="USU147" s="274"/>
      <c r="USV147" s="274"/>
      <c r="USW147" s="274"/>
      <c r="USX147" s="274"/>
      <c r="USY147" s="274"/>
      <c r="USZ147" s="274"/>
      <c r="UTA147" s="274"/>
      <c r="UTB147" s="274"/>
      <c r="UTC147" s="274"/>
      <c r="UTD147" s="274"/>
      <c r="UTE147" s="274"/>
      <c r="UTF147" s="274"/>
      <c r="UTG147" s="274"/>
      <c r="UTH147" s="274"/>
      <c r="UTI147" s="274"/>
      <c r="UTJ147" s="274"/>
      <c r="UTK147" s="274"/>
      <c r="UTL147" s="274"/>
      <c r="UTM147" s="274"/>
      <c r="UTN147" s="274"/>
      <c r="UTO147" s="274"/>
      <c r="UTP147" s="274"/>
      <c r="UTQ147" s="274"/>
      <c r="UTR147" s="274"/>
      <c r="UTS147" s="274"/>
      <c r="UTT147" s="274"/>
      <c r="UTU147" s="274"/>
      <c r="UTV147" s="274"/>
      <c r="UTW147" s="274"/>
      <c r="UTX147" s="274"/>
      <c r="UTY147" s="274"/>
      <c r="UTZ147" s="274"/>
      <c r="UUA147" s="274"/>
      <c r="UUB147" s="274"/>
      <c r="UUC147" s="274"/>
      <c r="UUD147" s="274"/>
      <c r="UUE147" s="274"/>
      <c r="UUF147" s="274"/>
      <c r="UUG147" s="274"/>
      <c r="UUH147" s="274"/>
      <c r="UUI147" s="274"/>
      <c r="UUJ147" s="274"/>
      <c r="UUK147" s="274"/>
      <c r="UUL147" s="274"/>
      <c r="UUM147" s="274"/>
      <c r="UUN147" s="274"/>
      <c r="UUO147" s="274"/>
      <c r="UUP147" s="274"/>
      <c r="UUQ147" s="274"/>
      <c r="UUR147" s="274"/>
      <c r="UUS147" s="274"/>
      <c r="UUT147" s="274"/>
      <c r="UUU147" s="274"/>
      <c r="UUV147" s="274"/>
      <c r="UUW147" s="274"/>
      <c r="UUX147" s="274"/>
      <c r="UUY147" s="274"/>
      <c r="UUZ147" s="274"/>
      <c r="UVA147" s="274"/>
      <c r="UVB147" s="274"/>
      <c r="UVC147" s="274"/>
      <c r="UVD147" s="274"/>
      <c r="UVE147" s="274"/>
      <c r="UVF147" s="274"/>
      <c r="UVG147" s="274"/>
      <c r="UVH147" s="274"/>
      <c r="UVI147" s="274"/>
      <c r="UVJ147" s="274"/>
      <c r="UVK147" s="274"/>
      <c r="UVL147" s="274"/>
      <c r="UVM147" s="274"/>
      <c r="UVN147" s="274"/>
      <c r="UVO147" s="274"/>
      <c r="UVP147" s="274"/>
      <c r="UVQ147" s="274"/>
      <c r="UVR147" s="274"/>
      <c r="UVS147" s="274"/>
      <c r="UVT147" s="274"/>
      <c r="UVU147" s="274"/>
      <c r="UVV147" s="274"/>
      <c r="UVW147" s="274"/>
      <c r="UVX147" s="274"/>
      <c r="UVY147" s="274"/>
      <c r="UVZ147" s="274"/>
      <c r="UWA147" s="274"/>
      <c r="UWB147" s="274"/>
      <c r="UWC147" s="274"/>
      <c r="UWD147" s="274"/>
      <c r="UWE147" s="274"/>
      <c r="UWF147" s="274"/>
      <c r="UWG147" s="274"/>
      <c r="UWH147" s="274"/>
      <c r="UWI147" s="274"/>
      <c r="UWJ147" s="274"/>
      <c r="UWK147" s="274"/>
      <c r="UWL147" s="274"/>
      <c r="UWM147" s="274"/>
      <c r="UWN147" s="274"/>
      <c r="UWO147" s="274"/>
      <c r="UWP147" s="274"/>
      <c r="UWQ147" s="274"/>
      <c r="UWR147" s="274"/>
      <c r="UWS147" s="274"/>
      <c r="UWT147" s="274"/>
      <c r="UWU147" s="274"/>
      <c r="UWV147" s="274"/>
      <c r="UWW147" s="274"/>
      <c r="UWX147" s="274"/>
      <c r="UWY147" s="274"/>
      <c r="UWZ147" s="274"/>
      <c r="UXA147" s="274"/>
      <c r="UXB147" s="274"/>
      <c r="UXC147" s="274"/>
      <c r="UXD147" s="274"/>
      <c r="UXE147" s="274"/>
      <c r="UXF147" s="274"/>
      <c r="UXG147" s="274"/>
      <c r="UXH147" s="274"/>
      <c r="UXI147" s="274"/>
      <c r="UXJ147" s="274"/>
      <c r="UXK147" s="274"/>
      <c r="UXL147" s="274"/>
      <c r="UXM147" s="274"/>
      <c r="UXN147" s="274"/>
      <c r="UXO147" s="274"/>
      <c r="UXP147" s="274"/>
      <c r="UXQ147" s="274"/>
      <c r="UXR147" s="274"/>
      <c r="UXS147" s="274"/>
      <c r="UXT147" s="274"/>
      <c r="UXU147" s="274"/>
      <c r="UXV147" s="274"/>
      <c r="UXW147" s="274"/>
      <c r="UXX147" s="274"/>
      <c r="UXY147" s="274"/>
      <c r="UXZ147" s="274"/>
      <c r="UYA147" s="274"/>
      <c r="UYB147" s="274"/>
      <c r="UYC147" s="274"/>
      <c r="UYD147" s="274"/>
      <c r="UYE147" s="274"/>
      <c r="UYF147" s="274"/>
      <c r="UYG147" s="274"/>
      <c r="UYH147" s="274"/>
      <c r="UYI147" s="274"/>
      <c r="UYJ147" s="274"/>
      <c r="UYK147" s="274"/>
      <c r="UYL147" s="274"/>
      <c r="UYM147" s="274"/>
      <c r="UYN147" s="274"/>
      <c r="UYO147" s="274"/>
      <c r="UYP147" s="274"/>
      <c r="UYQ147" s="274"/>
      <c r="UYR147" s="274"/>
      <c r="UYS147" s="274"/>
      <c r="UYT147" s="274"/>
      <c r="UYU147" s="274"/>
      <c r="UYV147" s="274"/>
      <c r="UYW147" s="274"/>
      <c r="UYX147" s="274"/>
      <c r="UYY147" s="274"/>
      <c r="UYZ147" s="274"/>
      <c r="UZA147" s="274"/>
      <c r="UZB147" s="274"/>
      <c r="UZC147" s="274"/>
      <c r="UZD147" s="274"/>
      <c r="UZE147" s="274"/>
      <c r="UZF147" s="274"/>
      <c r="UZG147" s="274"/>
      <c r="UZH147" s="274"/>
      <c r="UZI147" s="274"/>
      <c r="UZJ147" s="274"/>
      <c r="UZK147" s="274"/>
      <c r="UZL147" s="274"/>
      <c r="UZM147" s="274"/>
      <c r="UZN147" s="274"/>
      <c r="UZO147" s="274"/>
      <c r="UZP147" s="274"/>
      <c r="UZQ147" s="274"/>
      <c r="UZR147" s="274"/>
      <c r="UZS147" s="274"/>
      <c r="UZT147" s="274"/>
      <c r="UZU147" s="274"/>
      <c r="UZV147" s="274"/>
      <c r="UZW147" s="274"/>
      <c r="UZX147" s="274"/>
      <c r="UZY147" s="274"/>
      <c r="UZZ147" s="274"/>
      <c r="VAA147" s="274"/>
      <c r="VAB147" s="274"/>
      <c r="VAC147" s="274"/>
      <c r="VAD147" s="274"/>
      <c r="VAE147" s="274"/>
      <c r="VAF147" s="274"/>
      <c r="VAG147" s="274"/>
      <c r="VAH147" s="274"/>
      <c r="VAI147" s="274"/>
      <c r="VAJ147" s="274"/>
      <c r="VAK147" s="274"/>
      <c r="VAL147" s="274"/>
      <c r="VAM147" s="274"/>
      <c r="VAN147" s="274"/>
      <c r="VAO147" s="274"/>
      <c r="VAP147" s="274"/>
      <c r="VAQ147" s="274"/>
      <c r="VAR147" s="274"/>
      <c r="VAS147" s="274"/>
      <c r="VAT147" s="274"/>
      <c r="VAU147" s="274"/>
      <c r="VAV147" s="274"/>
      <c r="VAW147" s="274"/>
      <c r="VAX147" s="274"/>
      <c r="VAY147" s="274"/>
      <c r="VAZ147" s="274"/>
      <c r="VBA147" s="274"/>
      <c r="VBB147" s="274"/>
      <c r="VBC147" s="274"/>
      <c r="VBD147" s="274"/>
      <c r="VBE147" s="274"/>
      <c r="VBF147" s="274"/>
      <c r="VBG147" s="274"/>
      <c r="VBH147" s="274"/>
      <c r="VBI147" s="274"/>
      <c r="VBJ147" s="274"/>
      <c r="VBK147" s="274"/>
      <c r="VBL147" s="274"/>
      <c r="VBM147" s="274"/>
      <c r="VBN147" s="274"/>
      <c r="VBO147" s="274"/>
      <c r="VBP147" s="274"/>
      <c r="VBQ147" s="274"/>
      <c r="VBR147" s="274"/>
      <c r="VBS147" s="274"/>
      <c r="VBT147" s="274"/>
      <c r="VBU147" s="274"/>
      <c r="VBV147" s="274"/>
      <c r="VBW147" s="274"/>
      <c r="VBX147" s="274"/>
      <c r="VBY147" s="274"/>
      <c r="VBZ147" s="274"/>
      <c r="VCA147" s="274"/>
      <c r="VCB147" s="274"/>
      <c r="VCC147" s="274"/>
      <c r="VCD147" s="274"/>
      <c r="VCE147" s="274"/>
      <c r="VCF147" s="274"/>
      <c r="VCG147" s="274"/>
      <c r="VCH147" s="274"/>
      <c r="VCI147" s="274"/>
      <c r="VCJ147" s="274"/>
      <c r="VCK147" s="274"/>
      <c r="VCL147" s="274"/>
      <c r="VCM147" s="274"/>
      <c r="VCN147" s="274"/>
      <c r="VCO147" s="274"/>
      <c r="VCP147" s="274"/>
      <c r="VCQ147" s="274"/>
      <c r="VCR147" s="274"/>
      <c r="VCS147" s="274"/>
      <c r="VCT147" s="274"/>
      <c r="VCU147" s="274"/>
      <c r="VCV147" s="274"/>
      <c r="VCW147" s="274"/>
      <c r="VCX147" s="274"/>
      <c r="VCY147" s="274"/>
      <c r="VCZ147" s="274"/>
      <c r="VDA147" s="274"/>
      <c r="VDB147" s="274"/>
      <c r="VDC147" s="274"/>
      <c r="VDD147" s="274"/>
      <c r="VDE147" s="274"/>
      <c r="VDF147" s="274"/>
      <c r="VDG147" s="274"/>
      <c r="VDH147" s="274"/>
      <c r="VDI147" s="274"/>
      <c r="VDJ147" s="274"/>
      <c r="VDK147" s="274"/>
      <c r="VDL147" s="274"/>
      <c r="VDM147" s="274"/>
      <c r="VDN147" s="274"/>
      <c r="VDO147" s="274"/>
      <c r="VDP147" s="274"/>
      <c r="VDQ147" s="274"/>
      <c r="VDR147" s="274"/>
      <c r="VDS147" s="274"/>
      <c r="VDT147" s="274"/>
      <c r="VDU147" s="274"/>
      <c r="VDV147" s="274"/>
      <c r="VDW147" s="274"/>
      <c r="VDX147" s="274"/>
      <c r="VDY147" s="274"/>
      <c r="VDZ147" s="274"/>
      <c r="VEA147" s="274"/>
      <c r="VEB147" s="274"/>
      <c r="VEC147" s="274"/>
      <c r="VED147" s="274"/>
      <c r="VEE147" s="274"/>
      <c r="VEF147" s="274"/>
      <c r="VEG147" s="274"/>
      <c r="VEH147" s="274"/>
      <c r="VEI147" s="274"/>
      <c r="VEJ147" s="274"/>
      <c r="VEK147" s="274"/>
      <c r="VEL147" s="274"/>
      <c r="VEM147" s="274"/>
      <c r="VEN147" s="274"/>
      <c r="VEO147" s="274"/>
      <c r="VEP147" s="274"/>
      <c r="VEQ147" s="274"/>
      <c r="VER147" s="274"/>
      <c r="VES147" s="274"/>
      <c r="VET147" s="274"/>
      <c r="VEU147" s="274"/>
      <c r="VEV147" s="274"/>
      <c r="VEW147" s="274"/>
      <c r="VEX147" s="274"/>
      <c r="VEY147" s="274"/>
      <c r="VEZ147" s="274"/>
      <c r="VFA147" s="274"/>
      <c r="VFB147" s="274"/>
      <c r="VFC147" s="274"/>
      <c r="VFD147" s="274"/>
      <c r="VFE147" s="274"/>
      <c r="VFF147" s="274"/>
      <c r="VFG147" s="274"/>
      <c r="VFH147" s="274"/>
      <c r="VFI147" s="274"/>
      <c r="VFJ147" s="274"/>
      <c r="VFK147" s="274"/>
      <c r="VFL147" s="274"/>
      <c r="VFM147" s="274"/>
      <c r="VFN147" s="274"/>
      <c r="VFO147" s="274"/>
      <c r="VFP147" s="274"/>
      <c r="VFQ147" s="274"/>
      <c r="VFR147" s="274"/>
      <c r="VFS147" s="274"/>
      <c r="VFT147" s="274"/>
      <c r="VFU147" s="274"/>
      <c r="VFV147" s="274"/>
      <c r="VFW147" s="274"/>
      <c r="VFX147" s="274"/>
      <c r="VFY147" s="274"/>
      <c r="VFZ147" s="274"/>
      <c r="VGA147" s="274"/>
      <c r="VGB147" s="274"/>
      <c r="VGC147" s="274"/>
      <c r="VGD147" s="274"/>
      <c r="VGE147" s="274"/>
      <c r="VGF147" s="274"/>
      <c r="VGG147" s="274"/>
      <c r="VGH147" s="274"/>
      <c r="VGI147" s="274"/>
      <c r="VGJ147" s="274"/>
      <c r="VGK147" s="274"/>
      <c r="VGL147" s="274"/>
      <c r="VGM147" s="274"/>
      <c r="VGN147" s="274"/>
      <c r="VGO147" s="274"/>
      <c r="VGP147" s="274"/>
      <c r="VGQ147" s="274"/>
      <c r="VGR147" s="274"/>
      <c r="VGS147" s="274"/>
      <c r="VGT147" s="274"/>
      <c r="VGU147" s="274"/>
      <c r="VGV147" s="274"/>
      <c r="VGW147" s="274"/>
      <c r="VGX147" s="274"/>
      <c r="VGY147" s="274"/>
      <c r="VGZ147" s="274"/>
      <c r="VHA147" s="274"/>
      <c r="VHB147" s="274"/>
      <c r="VHC147" s="274"/>
      <c r="VHD147" s="274"/>
      <c r="VHE147" s="274"/>
      <c r="VHF147" s="274"/>
      <c r="VHG147" s="274"/>
      <c r="VHH147" s="274"/>
      <c r="VHI147" s="274"/>
      <c r="VHJ147" s="274"/>
      <c r="VHK147" s="274"/>
      <c r="VHL147" s="274"/>
      <c r="VHM147" s="274"/>
      <c r="VHN147" s="274"/>
      <c r="VHO147" s="274"/>
      <c r="VHP147" s="274"/>
      <c r="VHQ147" s="274"/>
      <c r="VHR147" s="274"/>
      <c r="VHS147" s="274"/>
      <c r="VHT147" s="274"/>
      <c r="VHU147" s="274"/>
      <c r="VHV147" s="274"/>
      <c r="VHW147" s="274"/>
      <c r="VHX147" s="274"/>
      <c r="VHY147" s="274"/>
      <c r="VHZ147" s="274"/>
      <c r="VIA147" s="274"/>
      <c r="VIB147" s="274"/>
      <c r="VIC147" s="274"/>
      <c r="VID147" s="274"/>
      <c r="VIE147" s="274"/>
      <c r="VIF147" s="274"/>
      <c r="VIG147" s="274"/>
      <c r="VIH147" s="274"/>
      <c r="VII147" s="274"/>
      <c r="VIJ147" s="274"/>
      <c r="VIK147" s="274"/>
      <c r="VIL147" s="274"/>
      <c r="VIM147" s="274"/>
      <c r="VIN147" s="274"/>
      <c r="VIO147" s="274"/>
      <c r="VIP147" s="274"/>
      <c r="VIQ147" s="274"/>
      <c r="VIR147" s="274"/>
      <c r="VIS147" s="274"/>
      <c r="VIT147" s="274"/>
      <c r="VIU147" s="274"/>
      <c r="VIV147" s="274"/>
      <c r="VIW147" s="274"/>
      <c r="VIX147" s="274"/>
      <c r="VIY147" s="274"/>
      <c r="VIZ147" s="274"/>
      <c r="VJA147" s="274"/>
      <c r="VJB147" s="274"/>
      <c r="VJC147" s="274"/>
      <c r="VJD147" s="274"/>
      <c r="VJE147" s="274"/>
      <c r="VJF147" s="274"/>
      <c r="VJG147" s="274"/>
      <c r="VJH147" s="274"/>
      <c r="VJI147" s="274"/>
      <c r="VJJ147" s="274"/>
      <c r="VJK147" s="274"/>
      <c r="VJL147" s="274"/>
      <c r="VJM147" s="274"/>
      <c r="VJN147" s="274"/>
      <c r="VJO147" s="274"/>
      <c r="VJP147" s="274"/>
      <c r="VJQ147" s="274"/>
      <c r="VJR147" s="274"/>
      <c r="VJS147" s="274"/>
      <c r="VJT147" s="274"/>
      <c r="VJU147" s="274"/>
      <c r="VJV147" s="274"/>
      <c r="VJW147" s="274"/>
      <c r="VJX147" s="274"/>
      <c r="VJY147" s="274"/>
      <c r="VJZ147" s="274"/>
      <c r="VKA147" s="274"/>
      <c r="VKB147" s="274"/>
      <c r="VKC147" s="274"/>
      <c r="VKD147" s="274"/>
      <c r="VKE147" s="274"/>
      <c r="VKF147" s="274"/>
      <c r="VKG147" s="274"/>
      <c r="VKH147" s="274"/>
      <c r="VKI147" s="274"/>
      <c r="VKJ147" s="274"/>
      <c r="VKK147" s="274"/>
      <c r="VKL147" s="274"/>
      <c r="VKM147" s="274"/>
      <c r="VKN147" s="274"/>
      <c r="VKO147" s="274"/>
      <c r="VKP147" s="274"/>
      <c r="VKQ147" s="274"/>
      <c r="VKR147" s="274"/>
      <c r="VKS147" s="274"/>
      <c r="VKT147" s="274"/>
      <c r="VKU147" s="274"/>
      <c r="VKV147" s="274"/>
      <c r="VKW147" s="274"/>
      <c r="VKX147" s="274"/>
      <c r="VKY147" s="274"/>
      <c r="VKZ147" s="274"/>
      <c r="VLA147" s="274"/>
      <c r="VLB147" s="274"/>
      <c r="VLC147" s="274"/>
      <c r="VLD147" s="274"/>
      <c r="VLE147" s="274"/>
      <c r="VLF147" s="274"/>
      <c r="VLG147" s="274"/>
      <c r="VLH147" s="274"/>
      <c r="VLI147" s="274"/>
      <c r="VLJ147" s="274"/>
      <c r="VLK147" s="274"/>
      <c r="VLL147" s="274"/>
      <c r="VLM147" s="274"/>
      <c r="VLN147" s="274"/>
      <c r="VLO147" s="274"/>
      <c r="VLP147" s="274"/>
      <c r="VLQ147" s="274"/>
      <c r="VLR147" s="274"/>
      <c r="VLS147" s="274"/>
      <c r="VLT147" s="274"/>
      <c r="VLU147" s="274"/>
      <c r="VLV147" s="274"/>
      <c r="VLW147" s="274"/>
      <c r="VLX147" s="274"/>
      <c r="VLY147" s="274"/>
      <c r="VLZ147" s="274"/>
      <c r="VMA147" s="274"/>
      <c r="VMB147" s="274"/>
      <c r="VMC147" s="274"/>
      <c r="VMD147" s="274"/>
      <c r="VME147" s="274"/>
      <c r="VMF147" s="274"/>
      <c r="VMG147" s="274"/>
      <c r="VMH147" s="274"/>
      <c r="VMI147" s="274"/>
      <c r="VMJ147" s="274"/>
      <c r="VMK147" s="274"/>
      <c r="VML147" s="274"/>
      <c r="VMM147" s="274"/>
      <c r="VMN147" s="274"/>
      <c r="VMO147" s="274"/>
      <c r="VMP147" s="274"/>
      <c r="VMQ147" s="274"/>
      <c r="VMR147" s="274"/>
      <c r="VMS147" s="274"/>
      <c r="VMT147" s="274"/>
      <c r="VMU147" s="274"/>
      <c r="VMV147" s="274"/>
      <c r="VMW147" s="274"/>
      <c r="VMX147" s="274"/>
      <c r="VMY147" s="274"/>
      <c r="VMZ147" s="274"/>
      <c r="VNA147" s="274"/>
      <c r="VNB147" s="274"/>
      <c r="VNC147" s="274"/>
      <c r="VND147" s="274"/>
      <c r="VNE147" s="274"/>
      <c r="VNF147" s="274"/>
      <c r="VNG147" s="274"/>
      <c r="VNH147" s="274"/>
      <c r="VNI147" s="274"/>
      <c r="VNJ147" s="274"/>
      <c r="VNK147" s="274"/>
      <c r="VNL147" s="274"/>
      <c r="VNM147" s="274"/>
      <c r="VNN147" s="274"/>
      <c r="VNO147" s="274"/>
      <c r="VNP147" s="274"/>
      <c r="VNQ147" s="274"/>
      <c r="VNR147" s="274"/>
      <c r="VNS147" s="274"/>
      <c r="VNT147" s="274"/>
      <c r="VNU147" s="274"/>
      <c r="VNV147" s="274"/>
      <c r="VNW147" s="274"/>
      <c r="VNX147" s="274"/>
      <c r="VNY147" s="274"/>
      <c r="VNZ147" s="274"/>
      <c r="VOA147" s="274"/>
      <c r="VOB147" s="274"/>
      <c r="VOC147" s="274"/>
      <c r="VOD147" s="274"/>
      <c r="VOE147" s="274"/>
      <c r="VOF147" s="274"/>
      <c r="VOG147" s="274"/>
      <c r="VOH147" s="274"/>
      <c r="VOI147" s="274"/>
      <c r="VOJ147" s="274"/>
      <c r="VOK147" s="274"/>
      <c r="VOL147" s="274"/>
      <c r="VOM147" s="274"/>
      <c r="VON147" s="274"/>
      <c r="VOO147" s="274"/>
      <c r="VOP147" s="274"/>
      <c r="VOQ147" s="274"/>
      <c r="VOR147" s="274"/>
      <c r="VOS147" s="274"/>
      <c r="VOT147" s="274"/>
      <c r="VOU147" s="274"/>
      <c r="VOV147" s="274"/>
      <c r="VOW147" s="274"/>
      <c r="VOX147" s="274"/>
      <c r="VOY147" s="274"/>
      <c r="VOZ147" s="274"/>
      <c r="VPA147" s="274"/>
      <c r="VPB147" s="274"/>
      <c r="VPC147" s="274"/>
      <c r="VPD147" s="274"/>
      <c r="VPE147" s="274"/>
      <c r="VPF147" s="274"/>
      <c r="VPG147" s="274"/>
      <c r="VPH147" s="274"/>
      <c r="VPI147" s="274"/>
      <c r="VPJ147" s="274"/>
      <c r="VPK147" s="274"/>
      <c r="VPL147" s="274"/>
      <c r="VPM147" s="274"/>
      <c r="VPN147" s="274"/>
      <c r="VPO147" s="274"/>
      <c r="VPP147" s="274"/>
      <c r="VPQ147" s="274"/>
      <c r="VPR147" s="274"/>
      <c r="VPS147" s="274"/>
      <c r="VPT147" s="274"/>
      <c r="VPU147" s="274"/>
      <c r="VPV147" s="274"/>
      <c r="VPW147" s="274"/>
      <c r="VPX147" s="274"/>
      <c r="VPY147" s="274"/>
      <c r="VPZ147" s="274"/>
      <c r="VQA147" s="274"/>
      <c r="VQB147" s="274"/>
      <c r="VQC147" s="274"/>
      <c r="VQD147" s="274"/>
      <c r="VQE147" s="274"/>
      <c r="VQF147" s="274"/>
      <c r="VQG147" s="274"/>
      <c r="VQH147" s="274"/>
      <c r="VQI147" s="274"/>
      <c r="VQJ147" s="274"/>
      <c r="VQK147" s="274"/>
      <c r="VQL147" s="274"/>
      <c r="VQM147" s="274"/>
      <c r="VQN147" s="274"/>
      <c r="VQO147" s="274"/>
      <c r="VQP147" s="274"/>
      <c r="VQQ147" s="274"/>
      <c r="VQR147" s="274"/>
      <c r="VQS147" s="274"/>
      <c r="VQT147" s="274"/>
      <c r="VQU147" s="274"/>
      <c r="VQV147" s="274"/>
      <c r="VQW147" s="274"/>
      <c r="VQX147" s="274"/>
      <c r="VQY147" s="274"/>
      <c r="VQZ147" s="274"/>
      <c r="VRA147" s="274"/>
      <c r="VRB147" s="274"/>
      <c r="VRC147" s="274"/>
      <c r="VRD147" s="274"/>
      <c r="VRE147" s="274"/>
      <c r="VRF147" s="274"/>
      <c r="VRG147" s="274"/>
      <c r="VRH147" s="274"/>
      <c r="VRI147" s="274"/>
      <c r="VRJ147" s="274"/>
      <c r="VRK147" s="274"/>
      <c r="VRL147" s="274"/>
      <c r="VRM147" s="274"/>
      <c r="VRN147" s="274"/>
      <c r="VRO147" s="274"/>
      <c r="VRP147" s="274"/>
      <c r="VRQ147" s="274"/>
      <c r="VRR147" s="274"/>
      <c r="VRS147" s="274"/>
      <c r="VRT147" s="274"/>
      <c r="VRU147" s="274"/>
      <c r="VRV147" s="274"/>
      <c r="VRW147" s="274"/>
      <c r="VRX147" s="274"/>
      <c r="VRY147" s="274"/>
      <c r="VRZ147" s="274"/>
      <c r="VSA147" s="274"/>
      <c r="VSB147" s="274"/>
      <c r="VSC147" s="274"/>
      <c r="VSD147" s="274"/>
      <c r="VSE147" s="274"/>
      <c r="VSF147" s="274"/>
      <c r="VSG147" s="274"/>
      <c r="VSH147" s="274"/>
      <c r="VSI147" s="274"/>
      <c r="VSJ147" s="274"/>
      <c r="VSK147" s="274"/>
      <c r="VSL147" s="274"/>
      <c r="VSM147" s="274"/>
      <c r="VSN147" s="274"/>
      <c r="VSO147" s="274"/>
      <c r="VSP147" s="274"/>
      <c r="VSQ147" s="274"/>
      <c r="VSR147" s="274"/>
      <c r="VSS147" s="274"/>
      <c r="VST147" s="274"/>
      <c r="VSU147" s="274"/>
      <c r="VSV147" s="274"/>
      <c r="VSW147" s="274"/>
      <c r="VSX147" s="274"/>
      <c r="VSY147" s="274"/>
      <c r="VSZ147" s="274"/>
      <c r="VTA147" s="274"/>
      <c r="VTB147" s="274"/>
      <c r="VTC147" s="274"/>
      <c r="VTD147" s="274"/>
      <c r="VTE147" s="274"/>
      <c r="VTF147" s="274"/>
      <c r="VTG147" s="274"/>
      <c r="VTH147" s="274"/>
      <c r="VTI147" s="274"/>
      <c r="VTJ147" s="274"/>
      <c r="VTK147" s="274"/>
      <c r="VTL147" s="274"/>
      <c r="VTM147" s="274"/>
      <c r="VTN147" s="274"/>
      <c r="VTO147" s="274"/>
      <c r="VTP147" s="274"/>
      <c r="VTQ147" s="274"/>
      <c r="VTR147" s="274"/>
      <c r="VTS147" s="274"/>
      <c r="VTT147" s="274"/>
      <c r="VTU147" s="274"/>
      <c r="VTV147" s="274"/>
      <c r="VTW147" s="274"/>
      <c r="VTX147" s="274"/>
      <c r="VTY147" s="274"/>
      <c r="VTZ147" s="274"/>
      <c r="VUA147" s="274"/>
      <c r="VUB147" s="274"/>
      <c r="VUC147" s="274"/>
      <c r="VUD147" s="274"/>
      <c r="VUE147" s="274"/>
      <c r="VUF147" s="274"/>
      <c r="VUG147" s="274"/>
      <c r="VUH147" s="274"/>
      <c r="VUI147" s="274"/>
      <c r="VUJ147" s="274"/>
      <c r="VUK147" s="274"/>
      <c r="VUL147" s="274"/>
      <c r="VUM147" s="274"/>
      <c r="VUN147" s="274"/>
      <c r="VUO147" s="274"/>
      <c r="VUP147" s="274"/>
      <c r="VUQ147" s="274"/>
      <c r="VUR147" s="274"/>
      <c r="VUS147" s="274"/>
      <c r="VUT147" s="274"/>
      <c r="VUU147" s="274"/>
      <c r="VUV147" s="274"/>
      <c r="VUW147" s="274"/>
      <c r="VUX147" s="274"/>
      <c r="VUY147" s="274"/>
      <c r="VUZ147" s="274"/>
      <c r="VVA147" s="274"/>
      <c r="VVB147" s="274"/>
      <c r="VVC147" s="274"/>
      <c r="VVD147" s="274"/>
      <c r="VVE147" s="274"/>
      <c r="VVF147" s="274"/>
      <c r="VVG147" s="274"/>
      <c r="VVH147" s="274"/>
      <c r="VVI147" s="274"/>
      <c r="VVJ147" s="274"/>
      <c r="VVK147" s="274"/>
      <c r="VVL147" s="274"/>
      <c r="VVM147" s="274"/>
      <c r="VVN147" s="274"/>
      <c r="VVO147" s="274"/>
      <c r="VVP147" s="274"/>
      <c r="VVQ147" s="274"/>
      <c r="VVR147" s="274"/>
      <c r="VVS147" s="274"/>
      <c r="VVT147" s="274"/>
      <c r="VVU147" s="274"/>
      <c r="VVV147" s="274"/>
      <c r="VVW147" s="274"/>
      <c r="VVX147" s="274"/>
      <c r="VVY147" s="274"/>
      <c r="VVZ147" s="274"/>
      <c r="VWA147" s="274"/>
      <c r="VWB147" s="274"/>
      <c r="VWC147" s="274"/>
      <c r="VWD147" s="274"/>
      <c r="VWE147" s="274"/>
      <c r="VWF147" s="274"/>
      <c r="VWG147" s="274"/>
      <c r="VWH147" s="274"/>
      <c r="VWI147" s="274"/>
      <c r="VWJ147" s="274"/>
      <c r="VWK147" s="274"/>
      <c r="VWL147" s="274"/>
      <c r="VWM147" s="274"/>
      <c r="VWN147" s="274"/>
      <c r="VWO147" s="274"/>
      <c r="VWP147" s="274"/>
      <c r="VWQ147" s="274"/>
      <c r="VWR147" s="274"/>
      <c r="VWS147" s="274"/>
      <c r="VWT147" s="274"/>
      <c r="VWU147" s="274"/>
      <c r="VWV147" s="274"/>
      <c r="VWW147" s="274"/>
      <c r="VWX147" s="274"/>
      <c r="VWY147" s="274"/>
      <c r="VWZ147" s="274"/>
      <c r="VXA147" s="274"/>
      <c r="VXB147" s="274"/>
      <c r="VXC147" s="274"/>
      <c r="VXD147" s="274"/>
      <c r="VXE147" s="274"/>
      <c r="VXF147" s="274"/>
      <c r="VXG147" s="274"/>
      <c r="VXH147" s="274"/>
      <c r="VXI147" s="274"/>
      <c r="VXJ147" s="274"/>
      <c r="VXK147" s="274"/>
      <c r="VXL147" s="274"/>
      <c r="VXM147" s="274"/>
      <c r="VXN147" s="274"/>
      <c r="VXO147" s="274"/>
      <c r="VXP147" s="274"/>
      <c r="VXQ147" s="274"/>
      <c r="VXR147" s="274"/>
      <c r="VXS147" s="274"/>
      <c r="VXT147" s="274"/>
      <c r="VXU147" s="274"/>
      <c r="VXV147" s="274"/>
      <c r="VXW147" s="274"/>
      <c r="VXX147" s="274"/>
      <c r="VXY147" s="274"/>
      <c r="VXZ147" s="274"/>
      <c r="VYA147" s="274"/>
      <c r="VYB147" s="274"/>
      <c r="VYC147" s="274"/>
      <c r="VYD147" s="274"/>
      <c r="VYE147" s="274"/>
      <c r="VYF147" s="274"/>
      <c r="VYG147" s="274"/>
      <c r="VYH147" s="274"/>
      <c r="VYI147" s="274"/>
      <c r="VYJ147" s="274"/>
      <c r="VYK147" s="274"/>
      <c r="VYL147" s="274"/>
      <c r="VYM147" s="274"/>
      <c r="VYN147" s="274"/>
      <c r="VYO147" s="274"/>
      <c r="VYP147" s="274"/>
      <c r="VYQ147" s="274"/>
      <c r="VYR147" s="274"/>
      <c r="VYS147" s="274"/>
      <c r="VYT147" s="274"/>
      <c r="VYU147" s="274"/>
      <c r="VYV147" s="274"/>
      <c r="VYW147" s="274"/>
      <c r="VYX147" s="274"/>
      <c r="VYY147" s="274"/>
      <c r="VYZ147" s="274"/>
      <c r="VZA147" s="274"/>
      <c r="VZB147" s="274"/>
      <c r="VZC147" s="274"/>
      <c r="VZD147" s="274"/>
      <c r="VZE147" s="274"/>
      <c r="VZF147" s="274"/>
      <c r="VZG147" s="274"/>
      <c r="VZH147" s="274"/>
      <c r="VZI147" s="274"/>
      <c r="VZJ147" s="274"/>
      <c r="VZK147" s="274"/>
      <c r="VZL147" s="274"/>
      <c r="VZM147" s="274"/>
      <c r="VZN147" s="274"/>
      <c r="VZO147" s="274"/>
      <c r="VZP147" s="274"/>
      <c r="VZQ147" s="274"/>
      <c r="VZR147" s="274"/>
      <c r="VZS147" s="274"/>
      <c r="VZT147" s="274"/>
      <c r="VZU147" s="274"/>
      <c r="VZV147" s="274"/>
      <c r="VZW147" s="274"/>
      <c r="VZX147" s="274"/>
      <c r="VZY147" s="274"/>
      <c r="VZZ147" s="274"/>
      <c r="WAA147" s="274"/>
      <c r="WAB147" s="274"/>
      <c r="WAC147" s="274"/>
      <c r="WAD147" s="274"/>
      <c r="WAE147" s="274"/>
      <c r="WAF147" s="274"/>
      <c r="WAG147" s="274"/>
      <c r="WAH147" s="274"/>
      <c r="WAI147" s="274"/>
      <c r="WAJ147" s="274"/>
      <c r="WAK147" s="274"/>
      <c r="WAL147" s="274"/>
      <c r="WAM147" s="274"/>
      <c r="WAN147" s="274"/>
      <c r="WAO147" s="274"/>
      <c r="WAP147" s="274"/>
      <c r="WAQ147" s="274"/>
      <c r="WAR147" s="274"/>
      <c r="WAS147" s="274"/>
      <c r="WAT147" s="274"/>
      <c r="WAU147" s="274"/>
      <c r="WAV147" s="274"/>
      <c r="WAW147" s="274"/>
      <c r="WAX147" s="274"/>
      <c r="WAY147" s="274"/>
      <c r="WAZ147" s="274"/>
      <c r="WBA147" s="274"/>
      <c r="WBB147" s="274"/>
      <c r="WBC147" s="274"/>
      <c r="WBD147" s="274"/>
      <c r="WBE147" s="274"/>
      <c r="WBF147" s="274"/>
      <c r="WBG147" s="274"/>
      <c r="WBH147" s="274"/>
      <c r="WBI147" s="274"/>
      <c r="WBJ147" s="274"/>
      <c r="WBK147" s="274"/>
      <c r="WBL147" s="274"/>
      <c r="WBM147" s="274"/>
      <c r="WBN147" s="274"/>
      <c r="WBO147" s="274"/>
      <c r="WBP147" s="274"/>
      <c r="WBQ147" s="274"/>
      <c r="WBR147" s="274"/>
      <c r="WBS147" s="274"/>
      <c r="WBT147" s="274"/>
      <c r="WBU147" s="274"/>
      <c r="WBV147" s="274"/>
      <c r="WBW147" s="274"/>
      <c r="WBX147" s="274"/>
      <c r="WBY147" s="274"/>
      <c r="WBZ147" s="274"/>
      <c r="WCA147" s="274"/>
      <c r="WCB147" s="274"/>
      <c r="WCC147" s="274"/>
      <c r="WCD147" s="274"/>
      <c r="WCE147" s="274"/>
      <c r="WCF147" s="274"/>
      <c r="WCG147" s="274"/>
      <c r="WCH147" s="274"/>
      <c r="WCI147" s="274"/>
      <c r="WCJ147" s="274"/>
      <c r="WCK147" s="274"/>
      <c r="WCL147" s="274"/>
      <c r="WCM147" s="274"/>
      <c r="WCN147" s="274"/>
      <c r="WCO147" s="274"/>
      <c r="WCP147" s="274"/>
      <c r="WCQ147" s="274"/>
      <c r="WCR147" s="274"/>
      <c r="WCS147" s="274"/>
      <c r="WCT147" s="274"/>
      <c r="WCU147" s="274"/>
      <c r="WCV147" s="274"/>
      <c r="WCW147" s="274"/>
      <c r="WCX147" s="274"/>
      <c r="WCY147" s="274"/>
      <c r="WCZ147" s="274"/>
      <c r="WDA147" s="274"/>
      <c r="WDB147" s="274"/>
      <c r="WDC147" s="274"/>
      <c r="WDD147" s="274"/>
      <c r="WDE147" s="274"/>
      <c r="WDF147" s="274"/>
      <c r="WDG147" s="274"/>
      <c r="WDH147" s="274"/>
      <c r="WDI147" s="274"/>
      <c r="WDJ147" s="274"/>
      <c r="WDK147" s="274"/>
      <c r="WDL147" s="274"/>
      <c r="WDM147" s="274"/>
      <c r="WDN147" s="274"/>
      <c r="WDO147" s="274"/>
      <c r="WDP147" s="274"/>
      <c r="WDQ147" s="274"/>
      <c r="WDR147" s="274"/>
      <c r="WDS147" s="274"/>
      <c r="WDT147" s="274"/>
      <c r="WDU147" s="274"/>
      <c r="WDV147" s="274"/>
      <c r="WDW147" s="274"/>
      <c r="WDX147" s="274"/>
      <c r="WDY147" s="274"/>
      <c r="WDZ147" s="274"/>
      <c r="WEA147" s="274"/>
      <c r="WEB147" s="274"/>
      <c r="WEC147" s="274"/>
      <c r="WED147" s="274"/>
      <c r="WEE147" s="274"/>
      <c r="WEF147" s="274"/>
      <c r="WEG147" s="274"/>
      <c r="WEH147" s="274"/>
      <c r="WEI147" s="274"/>
      <c r="WEJ147" s="274"/>
      <c r="WEK147" s="274"/>
      <c r="WEL147" s="274"/>
      <c r="WEM147" s="274"/>
      <c r="WEN147" s="274"/>
      <c r="WEO147" s="274"/>
      <c r="WEP147" s="274"/>
      <c r="WEQ147" s="274"/>
      <c r="WER147" s="274"/>
      <c r="WES147" s="274"/>
      <c r="WET147" s="274"/>
      <c r="WEU147" s="274"/>
      <c r="WEV147" s="274"/>
      <c r="WEW147" s="274"/>
      <c r="WEX147" s="274"/>
      <c r="WEY147" s="274"/>
      <c r="WEZ147" s="274"/>
      <c r="WFA147" s="274"/>
      <c r="WFB147" s="274"/>
      <c r="WFC147" s="274"/>
      <c r="WFD147" s="274"/>
      <c r="WFE147" s="274"/>
      <c r="WFF147" s="274"/>
      <c r="WFG147" s="274"/>
      <c r="WFH147" s="274"/>
      <c r="WFI147" s="274"/>
      <c r="WFJ147" s="274"/>
      <c r="WFK147" s="274"/>
      <c r="WFL147" s="274"/>
      <c r="WFM147" s="274"/>
      <c r="WFN147" s="274"/>
      <c r="WFO147" s="274"/>
      <c r="WFP147" s="274"/>
      <c r="WFQ147" s="274"/>
      <c r="WFR147" s="274"/>
      <c r="WFS147" s="274"/>
      <c r="WFT147" s="274"/>
      <c r="WFU147" s="274"/>
      <c r="WFV147" s="274"/>
      <c r="WFW147" s="274"/>
      <c r="WFX147" s="274"/>
      <c r="WFY147" s="274"/>
      <c r="WFZ147" s="274"/>
      <c r="WGA147" s="274"/>
      <c r="WGB147" s="274"/>
      <c r="WGC147" s="274"/>
      <c r="WGD147" s="274"/>
      <c r="WGE147" s="274"/>
      <c r="WGF147" s="274"/>
      <c r="WGG147" s="274"/>
      <c r="WGH147" s="274"/>
      <c r="WGI147" s="274"/>
      <c r="WGJ147" s="274"/>
      <c r="WGK147" s="274"/>
      <c r="WGL147" s="274"/>
      <c r="WGM147" s="274"/>
      <c r="WGN147" s="274"/>
      <c r="WGO147" s="274"/>
      <c r="WGP147" s="274"/>
      <c r="WGQ147" s="274"/>
      <c r="WGR147" s="274"/>
      <c r="WGS147" s="274"/>
      <c r="WGT147" s="274"/>
      <c r="WGU147" s="274"/>
      <c r="WGV147" s="274"/>
      <c r="WGW147" s="274"/>
      <c r="WGX147" s="274"/>
      <c r="WGY147" s="274"/>
      <c r="WGZ147" s="274"/>
      <c r="WHA147" s="274"/>
      <c r="WHB147" s="274"/>
      <c r="WHC147" s="274"/>
      <c r="WHD147" s="274"/>
      <c r="WHE147" s="274"/>
      <c r="WHF147" s="274"/>
      <c r="WHG147" s="274"/>
      <c r="WHH147" s="274"/>
      <c r="WHI147" s="274"/>
      <c r="WHJ147" s="274"/>
      <c r="WHK147" s="274"/>
      <c r="WHL147" s="274"/>
      <c r="WHM147" s="274"/>
      <c r="WHN147" s="274"/>
      <c r="WHO147" s="274"/>
      <c r="WHP147" s="274"/>
      <c r="WHQ147" s="274"/>
      <c r="WHR147" s="274"/>
      <c r="WHS147" s="274"/>
      <c r="WHT147" s="274"/>
      <c r="WHU147" s="274"/>
      <c r="WHV147" s="274"/>
      <c r="WHW147" s="274"/>
      <c r="WHX147" s="274"/>
      <c r="WHY147" s="274"/>
      <c r="WHZ147" s="274"/>
      <c r="WIA147" s="274"/>
      <c r="WIB147" s="274"/>
      <c r="WIC147" s="274"/>
      <c r="WID147" s="274"/>
      <c r="WIE147" s="274"/>
      <c r="WIF147" s="274"/>
      <c r="WIG147" s="274"/>
      <c r="WIH147" s="274"/>
      <c r="WII147" s="274"/>
      <c r="WIJ147" s="274"/>
      <c r="WIK147" s="274"/>
      <c r="WIL147" s="274"/>
      <c r="WIM147" s="274"/>
      <c r="WIN147" s="274"/>
      <c r="WIO147" s="274"/>
      <c r="WIP147" s="274"/>
      <c r="WIQ147" s="274"/>
      <c r="WIR147" s="274"/>
      <c r="WIS147" s="274"/>
      <c r="WIT147" s="274"/>
      <c r="WIU147" s="274"/>
      <c r="WIV147" s="274"/>
      <c r="WIW147" s="274"/>
      <c r="WIX147" s="274"/>
      <c r="WIY147" s="274"/>
      <c r="WIZ147" s="274"/>
      <c r="WJA147" s="274"/>
      <c r="WJB147" s="274"/>
      <c r="WJC147" s="274"/>
      <c r="WJD147" s="274"/>
      <c r="WJE147" s="274"/>
      <c r="WJF147" s="274"/>
      <c r="WJG147" s="274"/>
      <c r="WJH147" s="274"/>
      <c r="WJI147" s="274"/>
      <c r="WJJ147" s="274"/>
      <c r="WJK147" s="274"/>
      <c r="WJL147" s="274"/>
      <c r="WJM147" s="274"/>
      <c r="WJN147" s="274"/>
      <c r="WJO147" s="274"/>
      <c r="WJP147" s="274"/>
      <c r="WJQ147" s="274"/>
      <c r="WJR147" s="274"/>
      <c r="WJS147" s="274"/>
      <c r="WJT147" s="274"/>
      <c r="WJU147" s="274"/>
      <c r="WJV147" s="274"/>
      <c r="WJW147" s="274"/>
      <c r="WJX147" s="274"/>
      <c r="WJY147" s="274"/>
      <c r="WJZ147" s="274"/>
      <c r="WKA147" s="274"/>
      <c r="WKB147" s="274"/>
      <c r="WKC147" s="274"/>
      <c r="WKD147" s="274"/>
      <c r="WKE147" s="274"/>
      <c r="WKF147" s="274"/>
      <c r="WKG147" s="274"/>
      <c r="WKH147" s="274"/>
      <c r="WKI147" s="274"/>
      <c r="WKJ147" s="274"/>
      <c r="WKK147" s="274"/>
      <c r="WKL147" s="274"/>
      <c r="WKM147" s="274"/>
      <c r="WKN147" s="274"/>
      <c r="WKO147" s="274"/>
      <c r="WKP147" s="274"/>
      <c r="WKQ147" s="274"/>
      <c r="WKR147" s="274"/>
      <c r="WKS147" s="274"/>
      <c r="WKT147" s="274"/>
      <c r="WKU147" s="274"/>
      <c r="WKV147" s="274"/>
      <c r="WKW147" s="274"/>
      <c r="WKX147" s="274"/>
      <c r="WKY147" s="274"/>
      <c r="WKZ147" s="274"/>
      <c r="WLA147" s="274"/>
      <c r="WLB147" s="274"/>
      <c r="WLC147" s="274"/>
      <c r="WLD147" s="274"/>
      <c r="WLE147" s="274"/>
      <c r="WLF147" s="274"/>
      <c r="WLG147" s="274"/>
      <c r="WLH147" s="274"/>
      <c r="WLI147" s="274"/>
      <c r="WLJ147" s="274"/>
      <c r="WLK147" s="274"/>
      <c r="WLL147" s="274"/>
      <c r="WLM147" s="274"/>
      <c r="WLN147" s="274"/>
      <c r="WLO147" s="274"/>
      <c r="WLP147" s="274"/>
      <c r="WLQ147" s="274"/>
      <c r="WLR147" s="274"/>
      <c r="WLS147" s="274"/>
      <c r="WLT147" s="274"/>
      <c r="WLU147" s="274"/>
      <c r="WLV147" s="274"/>
      <c r="WLW147" s="274"/>
      <c r="WLX147" s="274"/>
      <c r="WLY147" s="274"/>
      <c r="WLZ147" s="274"/>
      <c r="WMA147" s="274"/>
      <c r="WMB147" s="274"/>
      <c r="WMC147" s="274"/>
      <c r="WMD147" s="274"/>
      <c r="WME147" s="274"/>
      <c r="WMF147" s="274"/>
      <c r="WMG147" s="274"/>
      <c r="WMH147" s="274"/>
      <c r="WMI147" s="274"/>
      <c r="WMJ147" s="274"/>
      <c r="WMK147" s="274"/>
      <c r="WML147" s="274"/>
      <c r="WMM147" s="274"/>
      <c r="WMN147" s="274"/>
      <c r="WMO147" s="274"/>
      <c r="WMP147" s="274"/>
      <c r="WMQ147" s="274"/>
      <c r="WMR147" s="274"/>
      <c r="WMS147" s="274"/>
      <c r="WMT147" s="274"/>
      <c r="WMU147" s="274"/>
      <c r="WMV147" s="274"/>
      <c r="WMW147" s="274"/>
      <c r="WMX147" s="274"/>
      <c r="WMY147" s="274"/>
      <c r="WMZ147" s="274"/>
      <c r="WNA147" s="274"/>
      <c r="WNB147" s="274"/>
      <c r="WNC147" s="274"/>
      <c r="WND147" s="274"/>
      <c r="WNE147" s="274"/>
      <c r="WNF147" s="274"/>
      <c r="WNG147" s="274"/>
      <c r="WNH147" s="274"/>
      <c r="WNI147" s="274"/>
      <c r="WNJ147" s="274"/>
      <c r="WNK147" s="274"/>
      <c r="WNL147" s="274"/>
      <c r="WNM147" s="274"/>
      <c r="WNN147" s="274"/>
      <c r="WNO147" s="274"/>
      <c r="WNP147" s="274"/>
      <c r="WNQ147" s="274"/>
      <c r="WNR147" s="274"/>
      <c r="WNS147" s="274"/>
      <c r="WNT147" s="274"/>
      <c r="WNU147" s="274"/>
      <c r="WNV147" s="274"/>
      <c r="WNW147" s="274"/>
      <c r="WNX147" s="274"/>
      <c r="WNY147" s="274"/>
      <c r="WNZ147" s="274"/>
      <c r="WOA147" s="274"/>
      <c r="WOB147" s="274"/>
      <c r="WOC147" s="274"/>
      <c r="WOD147" s="274"/>
      <c r="WOE147" s="274"/>
      <c r="WOF147" s="274"/>
      <c r="WOG147" s="274"/>
      <c r="WOH147" s="274"/>
      <c r="WOI147" s="274"/>
      <c r="WOJ147" s="274"/>
      <c r="WOK147" s="274"/>
      <c r="WOL147" s="274"/>
      <c r="WOM147" s="274"/>
      <c r="WON147" s="274"/>
      <c r="WOO147" s="274"/>
      <c r="WOP147" s="274"/>
      <c r="WOQ147" s="274"/>
      <c r="WOR147" s="274"/>
      <c r="WOS147" s="274"/>
      <c r="WOT147" s="274"/>
      <c r="WOU147" s="274"/>
      <c r="WOV147" s="274"/>
      <c r="WOW147" s="274"/>
      <c r="WOX147" s="274"/>
      <c r="WOY147" s="274"/>
      <c r="WOZ147" s="274"/>
      <c r="WPA147" s="274"/>
      <c r="WPB147" s="274"/>
      <c r="WPC147" s="274"/>
      <c r="WPD147" s="274"/>
      <c r="WPE147" s="274"/>
      <c r="WPF147" s="274"/>
      <c r="WPG147" s="274"/>
      <c r="WPH147" s="274"/>
      <c r="WPI147" s="274"/>
      <c r="WPJ147" s="274"/>
      <c r="WPK147" s="274"/>
      <c r="WPL147" s="274"/>
      <c r="WPM147" s="274"/>
      <c r="WPN147" s="274"/>
      <c r="WPO147" s="274"/>
      <c r="WPP147" s="274"/>
      <c r="WPQ147" s="274"/>
      <c r="WPR147" s="274"/>
      <c r="WPS147" s="274"/>
      <c r="WPT147" s="274"/>
      <c r="WPU147" s="274"/>
      <c r="WPV147" s="274"/>
      <c r="WPW147" s="274"/>
      <c r="WPX147" s="274"/>
      <c r="WPY147" s="274"/>
      <c r="WPZ147" s="274"/>
      <c r="WQA147" s="274"/>
      <c r="WQB147" s="274"/>
      <c r="WQC147" s="274"/>
      <c r="WQD147" s="274"/>
      <c r="WQE147" s="274"/>
      <c r="WQF147" s="274"/>
      <c r="WQG147" s="274"/>
      <c r="WQH147" s="274"/>
      <c r="WQI147" s="274"/>
      <c r="WQJ147" s="274"/>
      <c r="WQK147" s="274"/>
      <c r="WQL147" s="274"/>
      <c r="WQM147" s="274"/>
      <c r="WQN147" s="274"/>
      <c r="WQO147" s="274"/>
      <c r="WQP147" s="274"/>
      <c r="WQQ147" s="274"/>
      <c r="WQR147" s="274"/>
      <c r="WQS147" s="274"/>
      <c r="WQT147" s="274"/>
      <c r="WQU147" s="274"/>
      <c r="WQV147" s="274"/>
      <c r="WQW147" s="274"/>
      <c r="WQX147" s="274"/>
      <c r="WQY147" s="274"/>
      <c r="WQZ147" s="274"/>
      <c r="WRA147" s="274"/>
      <c r="WRB147" s="274"/>
      <c r="WRC147" s="274"/>
      <c r="WRD147" s="274"/>
      <c r="WRE147" s="274"/>
      <c r="WRF147" s="274"/>
      <c r="WRG147" s="274"/>
      <c r="WRH147" s="274"/>
      <c r="WRI147" s="274"/>
      <c r="WRJ147" s="274"/>
      <c r="WRK147" s="274"/>
      <c r="WRL147" s="274"/>
      <c r="WRM147" s="274"/>
      <c r="WRN147" s="274"/>
      <c r="WRO147" s="274"/>
      <c r="WRP147" s="274"/>
      <c r="WRQ147" s="274"/>
      <c r="WRR147" s="274"/>
      <c r="WRS147" s="274"/>
      <c r="WRT147" s="274"/>
      <c r="WRU147" s="274"/>
      <c r="WRV147" s="274"/>
      <c r="WRW147" s="274"/>
      <c r="WRX147" s="274"/>
      <c r="WRY147" s="274"/>
      <c r="WRZ147" s="274"/>
      <c r="WSA147" s="274"/>
      <c r="WSB147" s="274"/>
      <c r="WSC147" s="274"/>
      <c r="WSD147" s="274"/>
      <c r="WSE147" s="274"/>
      <c r="WSF147" s="274"/>
      <c r="WSG147" s="274"/>
      <c r="WSH147" s="274"/>
      <c r="WSI147" s="274"/>
      <c r="WSJ147" s="274"/>
      <c r="WSK147" s="274"/>
      <c r="WSL147" s="274"/>
      <c r="WSM147" s="274"/>
      <c r="WSN147" s="274"/>
      <c r="WSO147" s="274"/>
      <c r="WSP147" s="274"/>
      <c r="WSQ147" s="274"/>
      <c r="WSR147" s="274"/>
      <c r="WSS147" s="274"/>
      <c r="WST147" s="274"/>
      <c r="WSU147" s="274"/>
      <c r="WSV147" s="274"/>
      <c r="WSW147" s="274"/>
      <c r="WSX147" s="274"/>
      <c r="WSY147" s="274"/>
      <c r="WSZ147" s="274"/>
      <c r="WTA147" s="274"/>
      <c r="WTB147" s="274"/>
      <c r="WTC147" s="274"/>
      <c r="WTD147" s="274"/>
      <c r="WTE147" s="274"/>
      <c r="WTF147" s="274"/>
      <c r="WTG147" s="274"/>
      <c r="WTH147" s="274"/>
      <c r="WTI147" s="274"/>
      <c r="WTJ147" s="274"/>
      <c r="WTK147" s="274"/>
      <c r="WTL147" s="274"/>
      <c r="WTM147" s="274"/>
      <c r="WTN147" s="274"/>
      <c r="WTO147" s="274"/>
      <c r="WTP147" s="274"/>
      <c r="WTQ147" s="274"/>
      <c r="WTR147" s="274"/>
      <c r="WTS147" s="274"/>
      <c r="WTT147" s="274"/>
      <c r="WTU147" s="274"/>
      <c r="WTV147" s="274"/>
      <c r="WTW147" s="274"/>
      <c r="WTX147" s="274"/>
      <c r="WTY147" s="274"/>
      <c r="WTZ147" s="274"/>
      <c r="WUA147" s="274"/>
      <c r="WUB147" s="274"/>
      <c r="WUC147" s="274"/>
      <c r="WUD147" s="274"/>
      <c r="WUE147" s="274"/>
      <c r="WUF147" s="274"/>
      <c r="WUG147" s="274"/>
      <c r="WUH147" s="274"/>
      <c r="WUI147" s="274"/>
      <c r="WUJ147" s="274"/>
      <c r="WUK147" s="274"/>
      <c r="WUL147" s="274"/>
      <c r="WUM147" s="274"/>
      <c r="WUN147" s="274"/>
      <c r="WUO147" s="274"/>
      <c r="WUP147" s="274"/>
      <c r="WUQ147" s="274"/>
      <c r="WUR147" s="274"/>
      <c r="WUS147" s="274"/>
      <c r="WUT147" s="274"/>
      <c r="WUU147" s="274"/>
      <c r="WUV147" s="274"/>
      <c r="WUW147" s="274"/>
      <c r="WUX147" s="274"/>
      <c r="WUY147" s="274"/>
      <c r="WUZ147" s="274"/>
      <c r="WVA147" s="274"/>
      <c r="WVB147" s="274"/>
      <c r="WVC147" s="274"/>
      <c r="WVD147" s="274"/>
      <c r="WVE147" s="274"/>
      <c r="WVF147" s="274"/>
      <c r="WVG147" s="274"/>
      <c r="WVH147" s="274"/>
      <c r="WVI147" s="274"/>
      <c r="WVJ147" s="274"/>
      <c r="WVK147" s="274"/>
      <c r="WVL147" s="274"/>
      <c r="WVM147" s="274"/>
      <c r="WVN147" s="274"/>
      <c r="WVO147" s="274"/>
      <c r="WVP147" s="274"/>
      <c r="WVQ147" s="274"/>
      <c r="WVR147" s="274"/>
      <c r="WVS147" s="274"/>
      <c r="WVT147" s="274"/>
      <c r="WVU147" s="274"/>
      <c r="WVV147" s="274"/>
      <c r="WVW147" s="274"/>
      <c r="WVX147" s="274"/>
      <c r="WVY147" s="274"/>
      <c r="WVZ147" s="274"/>
      <c r="WWA147" s="274"/>
      <c r="WWB147" s="274"/>
      <c r="WWC147" s="274"/>
      <c r="WWD147" s="274"/>
      <c r="WWE147" s="274"/>
      <c r="WWF147" s="274"/>
      <c r="WWG147" s="274"/>
      <c r="WWH147" s="274"/>
      <c r="WWI147" s="274"/>
      <c r="WWJ147" s="274"/>
      <c r="WWK147" s="274"/>
      <c r="WWL147" s="274"/>
      <c r="WWM147" s="274"/>
      <c r="WWN147" s="274"/>
      <c r="WWO147" s="274"/>
      <c r="WWP147" s="274"/>
      <c r="WWQ147" s="274"/>
      <c r="WWR147" s="274"/>
      <c r="WWS147" s="274"/>
      <c r="WWT147" s="274"/>
      <c r="WWU147" s="274"/>
      <c r="WWV147" s="274"/>
      <c r="WWW147" s="274"/>
      <c r="WWX147" s="274"/>
      <c r="WWY147" s="274"/>
      <c r="WWZ147" s="274"/>
      <c r="WXA147" s="274"/>
      <c r="WXB147" s="274"/>
      <c r="WXC147" s="274"/>
      <c r="WXD147" s="274"/>
      <c r="WXE147" s="274"/>
      <c r="WXF147" s="274"/>
      <c r="WXG147" s="274"/>
      <c r="WXH147" s="274"/>
      <c r="WXI147" s="274"/>
      <c r="WXJ147" s="274"/>
      <c r="WXK147" s="274"/>
      <c r="WXL147" s="274"/>
      <c r="WXM147" s="274"/>
      <c r="WXN147" s="274"/>
      <c r="WXO147" s="274"/>
      <c r="WXP147" s="274"/>
      <c r="WXQ147" s="274"/>
      <c r="WXR147" s="274"/>
      <c r="WXS147" s="274"/>
      <c r="WXT147" s="274"/>
      <c r="WXU147" s="274"/>
      <c r="WXV147" s="274"/>
      <c r="WXW147" s="274"/>
      <c r="WXX147" s="274"/>
      <c r="WXY147" s="274"/>
      <c r="WXZ147" s="274"/>
      <c r="WYA147" s="274"/>
      <c r="WYB147" s="274"/>
      <c r="WYC147" s="274"/>
      <c r="WYD147" s="274"/>
      <c r="WYE147" s="274"/>
      <c r="WYF147" s="274"/>
      <c r="WYG147" s="274"/>
      <c r="WYH147" s="274"/>
      <c r="WYI147" s="274"/>
      <c r="WYJ147" s="274"/>
      <c r="WYK147" s="274"/>
      <c r="WYL147" s="274"/>
      <c r="WYM147" s="274"/>
      <c r="WYN147" s="274"/>
      <c r="WYO147" s="274"/>
      <c r="WYP147" s="274"/>
      <c r="WYQ147" s="274"/>
      <c r="WYR147" s="274"/>
      <c r="WYS147" s="274"/>
      <c r="WYT147" s="274"/>
      <c r="WYU147" s="274"/>
      <c r="WYV147" s="274"/>
      <c r="WYW147" s="274"/>
      <c r="WYX147" s="274"/>
      <c r="WYY147" s="274"/>
      <c r="WYZ147" s="274"/>
      <c r="WZA147" s="274"/>
      <c r="WZB147" s="274"/>
      <c r="WZC147" s="274"/>
      <c r="WZD147" s="274"/>
      <c r="WZE147" s="274"/>
      <c r="WZF147" s="274"/>
      <c r="WZG147" s="274"/>
      <c r="WZH147" s="274"/>
      <c r="WZI147" s="274"/>
      <c r="WZJ147" s="274"/>
      <c r="WZK147" s="274"/>
      <c r="WZL147" s="274"/>
      <c r="WZM147" s="274"/>
      <c r="WZN147" s="274"/>
      <c r="WZO147" s="274"/>
      <c r="WZP147" s="274"/>
      <c r="WZQ147" s="274"/>
      <c r="WZR147" s="274"/>
      <c r="WZS147" s="274"/>
      <c r="WZT147" s="274"/>
      <c r="WZU147" s="274"/>
      <c r="WZV147" s="274"/>
      <c r="WZW147" s="274"/>
      <c r="WZX147" s="274"/>
      <c r="WZY147" s="274"/>
      <c r="WZZ147" s="274"/>
      <c r="XAA147" s="274"/>
      <c r="XAB147" s="274"/>
      <c r="XAC147" s="274"/>
      <c r="XAD147" s="274"/>
      <c r="XAE147" s="274"/>
      <c r="XAF147" s="274"/>
      <c r="XAG147" s="274"/>
      <c r="XAH147" s="274"/>
      <c r="XAI147" s="274"/>
      <c r="XAJ147" s="274"/>
      <c r="XAK147" s="274"/>
      <c r="XAL147" s="274"/>
      <c r="XAM147" s="274"/>
      <c r="XAN147" s="274"/>
      <c r="XAO147" s="274"/>
      <c r="XAP147" s="274"/>
      <c r="XAQ147" s="274"/>
      <c r="XAR147" s="274"/>
      <c r="XAS147" s="274"/>
      <c r="XAT147" s="274"/>
      <c r="XAU147" s="274"/>
      <c r="XAV147" s="274"/>
      <c r="XAW147" s="274"/>
      <c r="XAX147" s="274"/>
      <c r="XAY147" s="274"/>
      <c r="XAZ147" s="274"/>
      <c r="XBA147" s="274"/>
      <c r="XBB147" s="274"/>
      <c r="XBC147" s="274"/>
      <c r="XBD147" s="274"/>
      <c r="XBE147" s="274"/>
      <c r="XBF147" s="274"/>
      <c r="XBG147" s="274"/>
      <c r="XBH147" s="274"/>
      <c r="XBI147" s="274"/>
      <c r="XBJ147" s="274"/>
      <c r="XBK147" s="274"/>
      <c r="XBL147" s="274"/>
      <c r="XBM147" s="274"/>
      <c r="XBN147" s="274"/>
      <c r="XBO147" s="274"/>
      <c r="XBP147" s="274"/>
      <c r="XBQ147" s="274"/>
      <c r="XBR147" s="274"/>
      <c r="XBS147" s="274"/>
      <c r="XBT147" s="274"/>
      <c r="XBU147" s="274"/>
      <c r="XBV147" s="274"/>
      <c r="XBW147" s="274"/>
      <c r="XBX147" s="274"/>
      <c r="XBY147" s="274"/>
      <c r="XBZ147" s="274"/>
      <c r="XCA147" s="274"/>
      <c r="XCB147" s="274"/>
      <c r="XCC147" s="274"/>
      <c r="XCD147" s="274"/>
      <c r="XCE147" s="274"/>
      <c r="XCF147" s="274"/>
      <c r="XCG147" s="274"/>
      <c r="XCH147" s="274"/>
      <c r="XCI147" s="274"/>
      <c r="XCJ147" s="274"/>
      <c r="XCK147" s="274"/>
      <c r="XCL147" s="274"/>
      <c r="XCM147" s="274"/>
      <c r="XCN147" s="274"/>
      <c r="XCO147" s="274"/>
      <c r="XCP147" s="274"/>
      <c r="XCQ147" s="274"/>
      <c r="XCR147" s="274"/>
      <c r="XCS147" s="274"/>
      <c r="XCT147" s="274"/>
      <c r="XCU147" s="274"/>
      <c r="XCV147" s="274"/>
      <c r="XCW147" s="274"/>
      <c r="XCX147" s="274"/>
      <c r="XCY147" s="274"/>
      <c r="XCZ147" s="274"/>
      <c r="XDA147" s="274"/>
      <c r="XDB147" s="274"/>
      <c r="XDC147" s="274"/>
      <c r="XDD147" s="274"/>
      <c r="XDE147" s="274"/>
      <c r="XDF147" s="274"/>
      <c r="XDG147" s="274"/>
      <c r="XDH147" s="274"/>
      <c r="XDI147" s="274"/>
      <c r="XDJ147" s="274"/>
      <c r="XDK147" s="274"/>
      <c r="XDL147" s="274"/>
      <c r="XDM147" s="274"/>
      <c r="XDN147" s="274"/>
      <c r="XDO147" s="274"/>
      <c r="XDP147" s="274"/>
      <c r="XDQ147" s="274"/>
      <c r="XDR147" s="274"/>
      <c r="XDS147" s="274"/>
      <c r="XDT147" s="274"/>
      <c r="XDU147" s="274"/>
      <c r="XDV147" s="274"/>
      <c r="XDW147" s="274"/>
      <c r="XDX147" s="274"/>
      <c r="XDY147" s="274"/>
      <c r="XDZ147" s="274"/>
      <c r="XEA147" s="274"/>
      <c r="XEB147" s="274"/>
      <c r="XEC147" s="274"/>
      <c r="XED147" s="274"/>
      <c r="XEE147" s="274"/>
      <c r="XEF147" s="274"/>
      <c r="XEG147" s="274"/>
      <c r="XEH147" s="274"/>
      <c r="XEI147" s="274"/>
      <c r="XEJ147" s="274"/>
      <c r="XEK147" s="274"/>
      <c r="XEL147" s="274"/>
      <c r="XEM147" s="274"/>
      <c r="XEN147" s="274"/>
      <c r="XEO147" s="274"/>
      <c r="XEP147" s="274"/>
      <c r="XEQ147" s="274"/>
      <c r="XER147" s="274"/>
      <c r="XES147" s="274"/>
    </row>
    <row r="148" spans="1:16373" ht="24.75" customHeight="1" x14ac:dyDescent="0.2">
      <c r="A148" s="273"/>
    </row>
    <row r="149" spans="1:16373" ht="24.75" customHeight="1" x14ac:dyDescent="0.2">
      <c r="A149" s="273"/>
    </row>
    <row r="150" spans="1:16373" ht="24.75" customHeight="1" x14ac:dyDescent="0.2">
      <c r="A150" s="273"/>
      <c r="J150" s="274"/>
      <c r="K150" s="274"/>
      <c r="L150" s="274"/>
      <c r="M150" s="274"/>
      <c r="N150" s="274"/>
      <c r="O150" s="274"/>
      <c r="P150" s="274"/>
      <c r="Q150" s="274"/>
      <c r="R150" s="274"/>
      <c r="S150" s="274"/>
      <c r="T150" s="274"/>
      <c r="U150" s="274"/>
      <c r="V150" s="274"/>
      <c r="W150" s="274"/>
      <c r="X150" s="274"/>
      <c r="Y150" s="274"/>
      <c r="Z150" s="274"/>
      <c r="AA150" s="274"/>
      <c r="AB150" s="274"/>
      <c r="AC150" s="274"/>
      <c r="AD150" s="274"/>
      <c r="AE150" s="274"/>
      <c r="AF150" s="274"/>
      <c r="AG150" s="274"/>
      <c r="AH150" s="274"/>
      <c r="AI150" s="274"/>
      <c r="AJ150" s="274"/>
      <c r="AK150" s="274"/>
      <c r="AL150" s="274"/>
      <c r="AM150" s="274"/>
      <c r="AN150" s="274"/>
      <c r="AO150" s="274"/>
      <c r="AP150" s="274"/>
      <c r="AQ150" s="274"/>
      <c r="AR150" s="274"/>
      <c r="AS150" s="274"/>
      <c r="AT150" s="274"/>
      <c r="AU150" s="274"/>
      <c r="AV150" s="274"/>
      <c r="AW150" s="274"/>
      <c r="AX150" s="274"/>
      <c r="AY150" s="274"/>
      <c r="AZ150" s="274"/>
      <c r="BA150" s="274"/>
      <c r="BB150" s="274"/>
      <c r="BC150" s="274"/>
      <c r="BD150" s="274"/>
      <c r="BE150" s="274"/>
      <c r="BF150" s="274"/>
      <c r="BG150" s="274"/>
      <c r="BH150" s="274"/>
      <c r="BI150" s="274"/>
      <c r="BJ150" s="274"/>
      <c r="BK150" s="274"/>
      <c r="BL150" s="274"/>
      <c r="BM150" s="274"/>
      <c r="BN150" s="274"/>
      <c r="BO150" s="274"/>
      <c r="BP150" s="274"/>
      <c r="BQ150" s="274"/>
      <c r="BR150" s="274"/>
      <c r="BS150" s="274"/>
      <c r="BT150" s="274"/>
      <c r="BU150" s="274"/>
      <c r="BV150" s="274"/>
      <c r="BW150" s="274"/>
      <c r="BX150" s="274"/>
      <c r="BY150" s="274"/>
      <c r="BZ150" s="274"/>
      <c r="CA150" s="274"/>
      <c r="CB150" s="274"/>
      <c r="CC150" s="274"/>
      <c r="CD150" s="274"/>
      <c r="CE150" s="274"/>
      <c r="CF150" s="274"/>
      <c r="CG150" s="274"/>
      <c r="CH150" s="274"/>
      <c r="CI150" s="274"/>
      <c r="CJ150" s="274"/>
      <c r="CK150" s="274"/>
      <c r="CL150" s="274"/>
      <c r="CM150" s="274"/>
      <c r="CN150" s="274"/>
      <c r="CO150" s="274"/>
      <c r="CP150" s="274"/>
      <c r="CQ150" s="274"/>
      <c r="CR150" s="274"/>
      <c r="CS150" s="274"/>
      <c r="CT150" s="274"/>
      <c r="CU150" s="274"/>
      <c r="CV150" s="274"/>
      <c r="CW150" s="274"/>
      <c r="CX150" s="274"/>
      <c r="CY150" s="274"/>
      <c r="CZ150" s="274"/>
      <c r="DA150" s="274"/>
      <c r="DB150" s="274"/>
      <c r="DC150" s="274"/>
      <c r="DD150" s="274"/>
      <c r="DE150" s="274"/>
      <c r="DF150" s="274"/>
      <c r="DG150" s="274"/>
      <c r="DH150" s="274"/>
      <c r="DI150" s="274"/>
      <c r="DJ150" s="274"/>
      <c r="DK150" s="274"/>
      <c r="DL150" s="274"/>
      <c r="DM150" s="274"/>
      <c r="DN150" s="274"/>
      <c r="DO150" s="274"/>
      <c r="DP150" s="274"/>
      <c r="DQ150" s="274"/>
      <c r="DR150" s="274"/>
      <c r="DS150" s="274"/>
      <c r="DT150" s="274"/>
      <c r="DU150" s="274"/>
      <c r="DV150" s="274"/>
      <c r="DW150" s="274"/>
      <c r="DX150" s="274"/>
      <c r="DY150" s="274"/>
      <c r="DZ150" s="274"/>
      <c r="EA150" s="274"/>
      <c r="EB150" s="274"/>
      <c r="EC150" s="274"/>
      <c r="ED150" s="274"/>
      <c r="EE150" s="274"/>
      <c r="EF150" s="274"/>
      <c r="EG150" s="274"/>
      <c r="EH150" s="274"/>
      <c r="EI150" s="274"/>
      <c r="EJ150" s="274"/>
      <c r="EK150" s="274"/>
      <c r="EL150" s="274"/>
      <c r="EM150" s="274"/>
      <c r="EN150" s="274"/>
      <c r="EO150" s="274"/>
      <c r="EP150" s="274"/>
      <c r="EQ150" s="274"/>
      <c r="ER150" s="274"/>
      <c r="ES150" s="274"/>
      <c r="ET150" s="274"/>
      <c r="EU150" s="274"/>
      <c r="EV150" s="274"/>
      <c r="EW150" s="274"/>
      <c r="EX150" s="274"/>
      <c r="EY150" s="274"/>
      <c r="EZ150" s="274"/>
      <c r="FA150" s="274"/>
      <c r="FB150" s="274"/>
      <c r="FC150" s="274"/>
      <c r="FD150" s="274"/>
      <c r="FE150" s="274"/>
      <c r="FF150" s="274"/>
      <c r="FG150" s="274"/>
      <c r="FH150" s="274"/>
      <c r="FI150" s="274"/>
      <c r="FJ150" s="274"/>
      <c r="FK150" s="274"/>
      <c r="FL150" s="274"/>
      <c r="FM150" s="274"/>
      <c r="FN150" s="274"/>
      <c r="FO150" s="274"/>
      <c r="FP150" s="274"/>
      <c r="FQ150" s="274"/>
      <c r="FR150" s="274"/>
      <c r="FS150" s="274"/>
      <c r="FT150" s="274"/>
      <c r="FU150" s="274"/>
      <c r="FV150" s="274"/>
      <c r="FW150" s="274"/>
      <c r="FX150" s="274"/>
      <c r="FY150" s="274"/>
      <c r="FZ150" s="274"/>
      <c r="GA150" s="274"/>
      <c r="GB150" s="274"/>
      <c r="GC150" s="274"/>
      <c r="GD150" s="274"/>
      <c r="GE150" s="274"/>
      <c r="GF150" s="274"/>
      <c r="GG150" s="274"/>
      <c r="GH150" s="274"/>
      <c r="GI150" s="274"/>
      <c r="GJ150" s="274"/>
      <c r="GK150" s="274"/>
      <c r="GL150" s="274"/>
      <c r="GM150" s="274"/>
      <c r="GN150" s="274"/>
      <c r="GO150" s="274"/>
      <c r="GP150" s="274"/>
      <c r="GQ150" s="274"/>
      <c r="GR150" s="274"/>
      <c r="GS150" s="274"/>
      <c r="GT150" s="274"/>
      <c r="GU150" s="274"/>
      <c r="GV150" s="274"/>
      <c r="GW150" s="274"/>
      <c r="GX150" s="274"/>
      <c r="GY150" s="274"/>
      <c r="GZ150" s="274"/>
      <c r="HA150" s="274"/>
      <c r="HB150" s="274"/>
      <c r="HC150" s="274"/>
      <c r="HD150" s="274"/>
      <c r="HE150" s="274"/>
      <c r="HF150" s="274"/>
      <c r="HG150" s="274"/>
      <c r="HH150" s="274"/>
      <c r="HI150" s="274"/>
      <c r="HJ150" s="274"/>
      <c r="HK150" s="274"/>
      <c r="HL150" s="274"/>
      <c r="HM150" s="274"/>
      <c r="HN150" s="274"/>
      <c r="HO150" s="274"/>
      <c r="HP150" s="274"/>
      <c r="HQ150" s="274"/>
      <c r="HR150" s="274"/>
      <c r="HS150" s="274"/>
      <c r="HT150" s="274"/>
      <c r="HU150" s="274"/>
      <c r="HV150" s="274"/>
      <c r="HW150" s="274"/>
      <c r="HX150" s="274"/>
      <c r="HY150" s="274"/>
      <c r="HZ150" s="274"/>
      <c r="IA150" s="274"/>
      <c r="IB150" s="274"/>
      <c r="IC150" s="274"/>
      <c r="ID150" s="274"/>
      <c r="IE150" s="274"/>
      <c r="IF150" s="274"/>
      <c r="IG150" s="274"/>
      <c r="IH150" s="274"/>
      <c r="II150" s="274"/>
      <c r="IJ150" s="274"/>
      <c r="IK150" s="274"/>
      <c r="IL150" s="274"/>
      <c r="IM150" s="274"/>
      <c r="IN150" s="274"/>
      <c r="IO150" s="274"/>
      <c r="IP150" s="274"/>
      <c r="IQ150" s="274"/>
      <c r="IR150" s="274"/>
      <c r="IS150" s="274"/>
      <c r="IT150" s="274"/>
      <c r="IU150" s="274"/>
      <c r="IV150" s="274"/>
      <c r="IW150" s="274"/>
      <c r="IX150" s="274"/>
      <c r="IY150" s="274"/>
      <c r="IZ150" s="274"/>
      <c r="JA150" s="274"/>
      <c r="JB150" s="274"/>
      <c r="JC150" s="274"/>
      <c r="JD150" s="274"/>
      <c r="JE150" s="274"/>
      <c r="JF150" s="274"/>
      <c r="JG150" s="274"/>
      <c r="JH150" s="274"/>
      <c r="JI150" s="274"/>
      <c r="JJ150" s="274"/>
      <c r="JK150" s="274"/>
      <c r="JL150" s="274"/>
      <c r="JM150" s="274"/>
      <c r="JN150" s="274"/>
      <c r="JO150" s="274"/>
      <c r="JP150" s="274"/>
      <c r="JQ150" s="274"/>
      <c r="JR150" s="274"/>
      <c r="JS150" s="274"/>
      <c r="JT150" s="274"/>
      <c r="JU150" s="274"/>
      <c r="JV150" s="274"/>
      <c r="JW150" s="274"/>
      <c r="JX150" s="274"/>
      <c r="JY150" s="274"/>
      <c r="JZ150" s="274"/>
      <c r="KA150" s="274"/>
      <c r="KB150" s="274"/>
      <c r="KC150" s="274"/>
      <c r="KD150" s="274"/>
      <c r="KE150" s="274"/>
      <c r="KF150" s="274"/>
      <c r="KG150" s="274"/>
      <c r="KH150" s="274"/>
      <c r="KI150" s="274"/>
      <c r="KJ150" s="274"/>
      <c r="KK150" s="274"/>
      <c r="KL150" s="274"/>
      <c r="KM150" s="274"/>
      <c r="KN150" s="274"/>
      <c r="KO150" s="274"/>
      <c r="KP150" s="274"/>
      <c r="KQ150" s="274"/>
      <c r="KR150" s="274"/>
      <c r="KS150" s="274"/>
      <c r="KT150" s="274"/>
      <c r="KU150" s="274"/>
      <c r="KV150" s="274"/>
      <c r="KW150" s="274"/>
      <c r="KX150" s="274"/>
      <c r="KY150" s="274"/>
      <c r="KZ150" s="274"/>
      <c r="LA150" s="274"/>
      <c r="LB150" s="274"/>
      <c r="LC150" s="274"/>
      <c r="LD150" s="274"/>
      <c r="LE150" s="274"/>
      <c r="LF150" s="274"/>
      <c r="LG150" s="274"/>
      <c r="LH150" s="274"/>
      <c r="LI150" s="274"/>
      <c r="LJ150" s="274"/>
      <c r="LK150" s="274"/>
      <c r="LL150" s="274"/>
      <c r="LM150" s="274"/>
      <c r="LN150" s="274"/>
      <c r="LO150" s="274"/>
      <c r="LP150" s="274"/>
      <c r="LQ150" s="274"/>
      <c r="LR150" s="274"/>
      <c r="LS150" s="274"/>
      <c r="LT150" s="274"/>
      <c r="LU150" s="274"/>
      <c r="LV150" s="274"/>
      <c r="LW150" s="274"/>
      <c r="LX150" s="274"/>
      <c r="LY150" s="274"/>
      <c r="LZ150" s="274"/>
      <c r="MA150" s="274"/>
      <c r="MB150" s="274"/>
      <c r="MC150" s="274"/>
      <c r="MD150" s="274"/>
      <c r="ME150" s="274"/>
      <c r="MF150" s="274"/>
      <c r="MG150" s="274"/>
      <c r="MH150" s="274"/>
      <c r="MI150" s="274"/>
      <c r="MJ150" s="274"/>
      <c r="MK150" s="274"/>
      <c r="ML150" s="274"/>
      <c r="MM150" s="274"/>
      <c r="MN150" s="274"/>
      <c r="MO150" s="274"/>
      <c r="MP150" s="274"/>
      <c r="MQ150" s="274"/>
      <c r="MR150" s="274"/>
      <c r="MS150" s="274"/>
      <c r="MT150" s="274"/>
      <c r="MU150" s="274"/>
      <c r="MV150" s="274"/>
      <c r="MW150" s="274"/>
      <c r="MX150" s="274"/>
      <c r="MY150" s="274"/>
      <c r="MZ150" s="274"/>
      <c r="NA150" s="274"/>
      <c r="NB150" s="274"/>
      <c r="NC150" s="274"/>
      <c r="ND150" s="274"/>
      <c r="NE150" s="274"/>
      <c r="NF150" s="274"/>
      <c r="NG150" s="274"/>
      <c r="NH150" s="274"/>
      <c r="NI150" s="274"/>
      <c r="NJ150" s="274"/>
      <c r="NK150" s="274"/>
      <c r="NL150" s="274"/>
      <c r="NM150" s="274"/>
      <c r="NN150" s="274"/>
      <c r="NO150" s="274"/>
      <c r="NP150" s="274"/>
      <c r="NQ150" s="274"/>
      <c r="NR150" s="274"/>
      <c r="NS150" s="274"/>
      <c r="NT150" s="274"/>
      <c r="NU150" s="274"/>
      <c r="NV150" s="274"/>
      <c r="NW150" s="274"/>
      <c r="NX150" s="274"/>
      <c r="NY150" s="274"/>
      <c r="NZ150" s="274"/>
      <c r="OA150" s="274"/>
      <c r="OB150" s="274"/>
      <c r="OC150" s="274"/>
      <c r="OD150" s="274"/>
      <c r="OE150" s="274"/>
      <c r="OF150" s="274"/>
      <c r="OG150" s="274"/>
      <c r="OH150" s="274"/>
      <c r="OI150" s="274"/>
      <c r="OJ150" s="274"/>
      <c r="OK150" s="274"/>
      <c r="OL150" s="274"/>
      <c r="OM150" s="274"/>
      <c r="ON150" s="274"/>
      <c r="OO150" s="274"/>
      <c r="OP150" s="274"/>
      <c r="OQ150" s="274"/>
      <c r="OR150" s="274"/>
      <c r="OS150" s="274"/>
      <c r="OT150" s="274"/>
      <c r="OU150" s="274"/>
      <c r="OV150" s="274"/>
      <c r="OW150" s="274"/>
      <c r="OX150" s="274"/>
      <c r="OY150" s="274"/>
      <c r="OZ150" s="274"/>
      <c r="PA150" s="274"/>
      <c r="PB150" s="274"/>
      <c r="PC150" s="274"/>
      <c r="PD150" s="274"/>
      <c r="PE150" s="274"/>
      <c r="PF150" s="274"/>
      <c r="PG150" s="274"/>
      <c r="PH150" s="274"/>
      <c r="PI150" s="274"/>
      <c r="PJ150" s="274"/>
      <c r="PK150" s="274"/>
      <c r="PL150" s="274"/>
      <c r="PM150" s="274"/>
      <c r="PN150" s="274"/>
      <c r="PO150" s="274"/>
      <c r="PP150" s="274"/>
      <c r="PQ150" s="274"/>
      <c r="PR150" s="274"/>
      <c r="PS150" s="274"/>
      <c r="PT150" s="274"/>
      <c r="PU150" s="274"/>
      <c r="PV150" s="274"/>
      <c r="PW150" s="274"/>
      <c r="PX150" s="274"/>
      <c r="PY150" s="274"/>
      <c r="PZ150" s="274"/>
      <c r="QA150" s="274"/>
      <c r="QB150" s="274"/>
      <c r="QC150" s="274"/>
      <c r="QD150" s="274"/>
      <c r="QE150" s="274"/>
      <c r="QF150" s="274"/>
      <c r="QG150" s="274"/>
      <c r="QH150" s="274"/>
      <c r="QI150" s="274"/>
      <c r="QJ150" s="274"/>
      <c r="QK150" s="274"/>
      <c r="QL150" s="274"/>
      <c r="QM150" s="274"/>
      <c r="QN150" s="274"/>
      <c r="QO150" s="274"/>
      <c r="QP150" s="274"/>
      <c r="QQ150" s="274"/>
      <c r="QR150" s="274"/>
      <c r="QS150" s="274"/>
      <c r="QT150" s="274"/>
      <c r="QU150" s="274"/>
      <c r="QV150" s="274"/>
      <c r="QW150" s="274"/>
      <c r="QX150" s="274"/>
      <c r="QY150" s="274"/>
      <c r="QZ150" s="274"/>
      <c r="RA150" s="274"/>
      <c r="RB150" s="274"/>
      <c r="RC150" s="274"/>
      <c r="RD150" s="274"/>
      <c r="RE150" s="274"/>
      <c r="RF150" s="274"/>
      <c r="RG150" s="274"/>
      <c r="RH150" s="274"/>
      <c r="RI150" s="274"/>
      <c r="RJ150" s="274"/>
      <c r="RK150" s="274"/>
      <c r="RL150" s="274"/>
      <c r="RM150" s="274"/>
      <c r="RN150" s="274"/>
      <c r="RO150" s="274"/>
      <c r="RP150" s="274"/>
      <c r="RQ150" s="274"/>
      <c r="RR150" s="274"/>
      <c r="RS150" s="274"/>
      <c r="RT150" s="274"/>
      <c r="RU150" s="274"/>
      <c r="RV150" s="274"/>
      <c r="RW150" s="274"/>
      <c r="RX150" s="274"/>
      <c r="RY150" s="274"/>
      <c r="RZ150" s="274"/>
      <c r="SA150" s="274"/>
      <c r="SB150" s="274"/>
      <c r="SC150" s="274"/>
      <c r="SD150" s="274"/>
      <c r="SE150" s="274"/>
      <c r="SF150" s="274"/>
      <c r="SG150" s="274"/>
      <c r="SH150" s="274"/>
      <c r="SI150" s="274"/>
      <c r="SJ150" s="274"/>
      <c r="SK150" s="274"/>
      <c r="SL150" s="274"/>
      <c r="SM150" s="274"/>
      <c r="SN150" s="274"/>
      <c r="SO150" s="274"/>
      <c r="SP150" s="274"/>
      <c r="SQ150" s="274"/>
      <c r="SR150" s="274"/>
      <c r="SS150" s="274"/>
      <c r="ST150" s="274"/>
      <c r="SU150" s="274"/>
      <c r="SV150" s="274"/>
      <c r="SW150" s="274"/>
      <c r="SX150" s="274"/>
      <c r="SY150" s="274"/>
      <c r="SZ150" s="274"/>
      <c r="TA150" s="274"/>
      <c r="TB150" s="274"/>
      <c r="TC150" s="274"/>
      <c r="TD150" s="274"/>
      <c r="TE150" s="274"/>
      <c r="TF150" s="274"/>
      <c r="TG150" s="274"/>
      <c r="TH150" s="274"/>
      <c r="TI150" s="274"/>
      <c r="TJ150" s="274"/>
      <c r="TK150" s="274"/>
      <c r="TL150" s="274"/>
      <c r="TM150" s="274"/>
      <c r="TN150" s="274"/>
      <c r="TO150" s="274"/>
      <c r="TP150" s="274"/>
      <c r="TQ150" s="274"/>
      <c r="TR150" s="274"/>
      <c r="TS150" s="274"/>
      <c r="TT150" s="274"/>
      <c r="TU150" s="274"/>
      <c r="TV150" s="274"/>
      <c r="TW150" s="274"/>
      <c r="TX150" s="274"/>
      <c r="TY150" s="274"/>
      <c r="TZ150" s="274"/>
      <c r="UA150" s="274"/>
      <c r="UB150" s="274"/>
      <c r="UC150" s="274"/>
      <c r="UD150" s="274"/>
      <c r="UE150" s="274"/>
      <c r="UF150" s="274"/>
      <c r="UG150" s="274"/>
      <c r="UH150" s="274"/>
      <c r="UI150" s="274"/>
      <c r="UJ150" s="274"/>
      <c r="UK150" s="274"/>
      <c r="UL150" s="274"/>
      <c r="UM150" s="274"/>
      <c r="UN150" s="274"/>
      <c r="UO150" s="274"/>
      <c r="UP150" s="274"/>
      <c r="UQ150" s="274"/>
      <c r="UR150" s="274"/>
      <c r="US150" s="274"/>
      <c r="UT150" s="274"/>
      <c r="UU150" s="274"/>
      <c r="UV150" s="274"/>
      <c r="UW150" s="274"/>
      <c r="UX150" s="274"/>
      <c r="UY150" s="274"/>
      <c r="UZ150" s="274"/>
      <c r="VA150" s="274"/>
      <c r="VB150" s="274"/>
      <c r="VC150" s="274"/>
      <c r="VD150" s="274"/>
      <c r="VE150" s="274"/>
      <c r="VF150" s="274"/>
      <c r="VG150" s="274"/>
      <c r="VH150" s="274"/>
      <c r="VI150" s="274"/>
      <c r="VJ150" s="274"/>
      <c r="VK150" s="274"/>
      <c r="VL150" s="274"/>
      <c r="VM150" s="274"/>
      <c r="VN150" s="274"/>
      <c r="VO150" s="274"/>
      <c r="VP150" s="274"/>
      <c r="VQ150" s="274"/>
      <c r="VR150" s="274"/>
      <c r="VS150" s="274"/>
      <c r="VT150" s="274"/>
      <c r="VU150" s="274"/>
      <c r="VV150" s="274"/>
      <c r="VW150" s="274"/>
      <c r="VX150" s="274"/>
      <c r="VY150" s="274"/>
      <c r="VZ150" s="274"/>
      <c r="WA150" s="274"/>
      <c r="WB150" s="274"/>
      <c r="WC150" s="274"/>
      <c r="WD150" s="274"/>
      <c r="WE150" s="274"/>
      <c r="WF150" s="274"/>
      <c r="WG150" s="274"/>
      <c r="WH150" s="274"/>
      <c r="WI150" s="274"/>
      <c r="WJ150" s="274"/>
      <c r="WK150" s="274"/>
      <c r="WL150" s="274"/>
      <c r="WM150" s="274"/>
      <c r="WN150" s="274"/>
      <c r="WO150" s="274"/>
      <c r="WP150" s="274"/>
      <c r="WQ150" s="274"/>
      <c r="WR150" s="274"/>
      <c r="WS150" s="274"/>
      <c r="WT150" s="274"/>
      <c r="WU150" s="274"/>
      <c r="WV150" s="274"/>
      <c r="WW150" s="274"/>
      <c r="WX150" s="274"/>
      <c r="WY150" s="274"/>
      <c r="WZ150" s="274"/>
      <c r="XA150" s="274"/>
      <c r="XB150" s="274"/>
      <c r="XC150" s="274"/>
      <c r="XD150" s="274"/>
      <c r="XE150" s="274"/>
      <c r="XF150" s="274"/>
      <c r="XG150" s="274"/>
      <c r="XH150" s="274"/>
      <c r="XI150" s="274"/>
      <c r="XJ150" s="274"/>
      <c r="XK150" s="274"/>
      <c r="XL150" s="274"/>
      <c r="XM150" s="274"/>
      <c r="XN150" s="274"/>
      <c r="XO150" s="274"/>
      <c r="XP150" s="274"/>
      <c r="XQ150" s="274"/>
      <c r="XR150" s="274"/>
      <c r="XS150" s="274"/>
      <c r="XT150" s="274"/>
      <c r="XU150" s="274"/>
      <c r="XV150" s="274"/>
      <c r="XW150" s="274"/>
      <c r="XX150" s="274"/>
      <c r="XY150" s="274"/>
      <c r="XZ150" s="274"/>
      <c r="YA150" s="274"/>
      <c r="YB150" s="274"/>
      <c r="YC150" s="274"/>
      <c r="YD150" s="274"/>
      <c r="YE150" s="274"/>
      <c r="YF150" s="274"/>
      <c r="YG150" s="274"/>
      <c r="YH150" s="274"/>
      <c r="YI150" s="274"/>
      <c r="YJ150" s="274"/>
      <c r="YK150" s="274"/>
      <c r="YL150" s="274"/>
      <c r="YM150" s="274"/>
      <c r="YN150" s="274"/>
      <c r="YO150" s="274"/>
      <c r="YP150" s="274"/>
      <c r="YQ150" s="274"/>
      <c r="YR150" s="274"/>
      <c r="YS150" s="274"/>
      <c r="YT150" s="274"/>
      <c r="YU150" s="274"/>
      <c r="YV150" s="274"/>
      <c r="YW150" s="274"/>
      <c r="YX150" s="274"/>
      <c r="YY150" s="274"/>
      <c r="YZ150" s="274"/>
      <c r="ZA150" s="274"/>
      <c r="ZB150" s="274"/>
      <c r="ZC150" s="274"/>
      <c r="ZD150" s="274"/>
      <c r="ZE150" s="274"/>
      <c r="ZF150" s="274"/>
      <c r="ZG150" s="274"/>
      <c r="ZH150" s="274"/>
      <c r="ZI150" s="274"/>
      <c r="ZJ150" s="274"/>
      <c r="ZK150" s="274"/>
      <c r="ZL150" s="274"/>
      <c r="ZM150" s="274"/>
      <c r="ZN150" s="274"/>
      <c r="ZO150" s="274"/>
      <c r="ZP150" s="274"/>
      <c r="ZQ150" s="274"/>
      <c r="ZR150" s="274"/>
      <c r="ZS150" s="274"/>
      <c r="ZT150" s="274"/>
      <c r="ZU150" s="274"/>
      <c r="ZV150" s="274"/>
      <c r="ZW150" s="274"/>
      <c r="ZX150" s="274"/>
      <c r="ZY150" s="274"/>
      <c r="ZZ150" s="274"/>
      <c r="AAA150" s="274"/>
      <c r="AAB150" s="274"/>
      <c r="AAC150" s="274"/>
      <c r="AAD150" s="274"/>
      <c r="AAE150" s="274"/>
      <c r="AAF150" s="274"/>
      <c r="AAG150" s="274"/>
      <c r="AAH150" s="274"/>
      <c r="AAI150" s="274"/>
      <c r="AAJ150" s="274"/>
      <c r="AAK150" s="274"/>
      <c r="AAL150" s="274"/>
      <c r="AAM150" s="274"/>
      <c r="AAN150" s="274"/>
      <c r="AAO150" s="274"/>
      <c r="AAP150" s="274"/>
      <c r="AAQ150" s="274"/>
      <c r="AAR150" s="274"/>
      <c r="AAS150" s="274"/>
      <c r="AAT150" s="274"/>
      <c r="AAU150" s="274"/>
      <c r="AAV150" s="274"/>
      <c r="AAW150" s="274"/>
      <c r="AAX150" s="274"/>
      <c r="AAY150" s="274"/>
      <c r="AAZ150" s="274"/>
      <c r="ABA150" s="274"/>
      <c r="ABB150" s="274"/>
      <c r="ABC150" s="274"/>
      <c r="ABD150" s="274"/>
      <c r="ABE150" s="274"/>
      <c r="ABF150" s="274"/>
      <c r="ABG150" s="274"/>
      <c r="ABH150" s="274"/>
      <c r="ABI150" s="274"/>
      <c r="ABJ150" s="274"/>
      <c r="ABK150" s="274"/>
      <c r="ABL150" s="274"/>
      <c r="ABM150" s="274"/>
      <c r="ABN150" s="274"/>
      <c r="ABO150" s="274"/>
      <c r="ABP150" s="274"/>
      <c r="ABQ150" s="274"/>
      <c r="ABR150" s="274"/>
      <c r="ABS150" s="274"/>
      <c r="ABT150" s="274"/>
      <c r="ABU150" s="274"/>
      <c r="ABV150" s="274"/>
      <c r="ABW150" s="274"/>
      <c r="ABX150" s="274"/>
      <c r="ABY150" s="274"/>
      <c r="ABZ150" s="274"/>
      <c r="ACA150" s="274"/>
      <c r="ACB150" s="274"/>
      <c r="ACC150" s="274"/>
      <c r="ACD150" s="274"/>
      <c r="ACE150" s="274"/>
      <c r="ACF150" s="274"/>
      <c r="ACG150" s="274"/>
      <c r="ACH150" s="274"/>
      <c r="ACI150" s="274"/>
      <c r="ACJ150" s="274"/>
      <c r="ACK150" s="274"/>
      <c r="ACL150" s="274"/>
      <c r="ACM150" s="274"/>
      <c r="ACN150" s="274"/>
      <c r="ACO150" s="274"/>
      <c r="ACP150" s="274"/>
      <c r="ACQ150" s="274"/>
      <c r="ACR150" s="274"/>
      <c r="ACS150" s="274"/>
      <c r="ACT150" s="274"/>
      <c r="ACU150" s="274"/>
      <c r="ACV150" s="274"/>
      <c r="ACW150" s="274"/>
      <c r="ACX150" s="274"/>
      <c r="ACY150" s="274"/>
      <c r="ACZ150" s="274"/>
      <c r="ADA150" s="274"/>
      <c r="ADB150" s="274"/>
      <c r="ADC150" s="274"/>
      <c r="ADD150" s="274"/>
      <c r="ADE150" s="274"/>
      <c r="ADF150" s="274"/>
      <c r="ADG150" s="274"/>
      <c r="ADH150" s="274"/>
      <c r="ADI150" s="274"/>
      <c r="ADJ150" s="274"/>
      <c r="ADK150" s="274"/>
      <c r="ADL150" s="274"/>
      <c r="ADM150" s="274"/>
      <c r="ADN150" s="274"/>
      <c r="ADO150" s="274"/>
      <c r="ADP150" s="274"/>
      <c r="ADQ150" s="274"/>
      <c r="ADR150" s="274"/>
      <c r="ADS150" s="274"/>
      <c r="ADT150" s="274"/>
      <c r="ADU150" s="274"/>
      <c r="ADV150" s="274"/>
      <c r="ADW150" s="274"/>
      <c r="ADX150" s="274"/>
      <c r="ADY150" s="274"/>
      <c r="ADZ150" s="274"/>
      <c r="AEA150" s="274"/>
      <c r="AEB150" s="274"/>
      <c r="AEC150" s="274"/>
      <c r="AED150" s="274"/>
      <c r="AEE150" s="274"/>
      <c r="AEF150" s="274"/>
      <c r="AEG150" s="274"/>
      <c r="AEH150" s="274"/>
      <c r="AEI150" s="274"/>
      <c r="AEJ150" s="274"/>
      <c r="AEK150" s="274"/>
      <c r="AEL150" s="274"/>
      <c r="AEM150" s="274"/>
      <c r="AEN150" s="274"/>
      <c r="AEO150" s="274"/>
      <c r="AEP150" s="274"/>
      <c r="AEQ150" s="274"/>
      <c r="AER150" s="274"/>
      <c r="AES150" s="274"/>
      <c r="AET150" s="274"/>
      <c r="AEU150" s="274"/>
      <c r="AEV150" s="274"/>
      <c r="AEW150" s="274"/>
      <c r="AEX150" s="274"/>
      <c r="AEY150" s="274"/>
      <c r="AEZ150" s="274"/>
      <c r="AFA150" s="274"/>
      <c r="AFB150" s="274"/>
      <c r="AFC150" s="274"/>
      <c r="AFD150" s="274"/>
      <c r="AFE150" s="274"/>
      <c r="AFF150" s="274"/>
      <c r="AFG150" s="274"/>
      <c r="AFH150" s="274"/>
      <c r="AFI150" s="274"/>
      <c r="AFJ150" s="274"/>
      <c r="AFK150" s="274"/>
      <c r="AFL150" s="274"/>
      <c r="AFM150" s="274"/>
      <c r="AFN150" s="274"/>
      <c r="AFO150" s="274"/>
      <c r="AFP150" s="274"/>
      <c r="AFQ150" s="274"/>
      <c r="AFR150" s="274"/>
      <c r="AFS150" s="274"/>
      <c r="AFT150" s="274"/>
      <c r="AFU150" s="274"/>
      <c r="AFV150" s="274"/>
      <c r="AFW150" s="274"/>
      <c r="AFX150" s="274"/>
      <c r="AFY150" s="274"/>
      <c r="AFZ150" s="274"/>
      <c r="AGA150" s="274"/>
      <c r="AGB150" s="274"/>
      <c r="AGC150" s="274"/>
      <c r="AGD150" s="274"/>
      <c r="AGE150" s="274"/>
      <c r="AGF150" s="274"/>
      <c r="AGG150" s="274"/>
      <c r="AGH150" s="274"/>
      <c r="AGI150" s="274"/>
      <c r="AGJ150" s="274"/>
      <c r="AGK150" s="274"/>
      <c r="AGL150" s="274"/>
      <c r="AGM150" s="274"/>
      <c r="AGN150" s="274"/>
      <c r="AGO150" s="274"/>
      <c r="AGP150" s="274"/>
      <c r="AGQ150" s="274"/>
      <c r="AGR150" s="274"/>
      <c r="AGS150" s="274"/>
      <c r="AGT150" s="274"/>
      <c r="AGU150" s="274"/>
      <c r="AGV150" s="274"/>
      <c r="AGW150" s="274"/>
      <c r="AGX150" s="274"/>
      <c r="AGY150" s="274"/>
      <c r="AGZ150" s="274"/>
      <c r="AHA150" s="274"/>
      <c r="AHB150" s="274"/>
      <c r="AHC150" s="274"/>
      <c r="AHD150" s="274"/>
      <c r="AHE150" s="274"/>
      <c r="AHF150" s="274"/>
      <c r="AHG150" s="274"/>
      <c r="AHH150" s="274"/>
      <c r="AHI150" s="274"/>
      <c r="AHJ150" s="274"/>
      <c r="AHK150" s="274"/>
      <c r="AHL150" s="274"/>
      <c r="AHM150" s="274"/>
      <c r="AHN150" s="274"/>
      <c r="AHO150" s="274"/>
      <c r="AHP150" s="274"/>
      <c r="AHQ150" s="274"/>
      <c r="AHR150" s="274"/>
      <c r="AHS150" s="274"/>
      <c r="AHT150" s="274"/>
      <c r="AHU150" s="274"/>
      <c r="AHV150" s="274"/>
      <c r="AHW150" s="274"/>
      <c r="AHX150" s="274"/>
      <c r="AHY150" s="274"/>
      <c r="AHZ150" s="274"/>
      <c r="AIA150" s="274"/>
      <c r="AIB150" s="274"/>
      <c r="AIC150" s="274"/>
      <c r="AID150" s="274"/>
      <c r="AIE150" s="274"/>
      <c r="AIF150" s="274"/>
      <c r="AIG150" s="274"/>
      <c r="AIH150" s="274"/>
      <c r="AII150" s="274"/>
      <c r="AIJ150" s="274"/>
      <c r="AIK150" s="274"/>
      <c r="AIL150" s="274"/>
      <c r="AIM150" s="274"/>
      <c r="AIN150" s="274"/>
      <c r="AIO150" s="274"/>
      <c r="AIP150" s="274"/>
      <c r="AIQ150" s="274"/>
      <c r="AIR150" s="274"/>
      <c r="AIS150" s="274"/>
      <c r="AIT150" s="274"/>
      <c r="AIU150" s="274"/>
      <c r="AIV150" s="274"/>
      <c r="AIW150" s="274"/>
      <c r="AIX150" s="274"/>
      <c r="AIY150" s="274"/>
      <c r="AIZ150" s="274"/>
      <c r="AJA150" s="274"/>
      <c r="AJB150" s="274"/>
      <c r="AJC150" s="274"/>
      <c r="AJD150" s="274"/>
      <c r="AJE150" s="274"/>
      <c r="AJF150" s="274"/>
      <c r="AJG150" s="274"/>
      <c r="AJH150" s="274"/>
      <c r="AJI150" s="274"/>
      <c r="AJJ150" s="274"/>
      <c r="AJK150" s="274"/>
      <c r="AJL150" s="274"/>
      <c r="AJM150" s="274"/>
      <c r="AJN150" s="274"/>
      <c r="AJO150" s="274"/>
      <c r="AJP150" s="274"/>
      <c r="AJQ150" s="274"/>
      <c r="AJR150" s="274"/>
      <c r="AJS150" s="274"/>
      <c r="AJT150" s="274"/>
      <c r="AJU150" s="274"/>
      <c r="AJV150" s="274"/>
      <c r="AJW150" s="274"/>
      <c r="AJX150" s="274"/>
      <c r="AJY150" s="274"/>
      <c r="AJZ150" s="274"/>
      <c r="AKA150" s="274"/>
      <c r="AKB150" s="274"/>
      <c r="AKC150" s="274"/>
      <c r="AKD150" s="274"/>
      <c r="AKE150" s="274"/>
      <c r="AKF150" s="274"/>
      <c r="AKG150" s="274"/>
      <c r="AKH150" s="274"/>
      <c r="AKI150" s="274"/>
      <c r="AKJ150" s="274"/>
      <c r="AKK150" s="274"/>
      <c r="AKL150" s="274"/>
      <c r="AKM150" s="274"/>
      <c r="AKN150" s="274"/>
      <c r="AKO150" s="274"/>
      <c r="AKP150" s="274"/>
      <c r="AKQ150" s="274"/>
      <c r="AKR150" s="274"/>
      <c r="AKS150" s="274"/>
      <c r="AKT150" s="274"/>
      <c r="AKU150" s="274"/>
      <c r="AKV150" s="274"/>
      <c r="AKW150" s="274"/>
      <c r="AKX150" s="274"/>
      <c r="AKY150" s="274"/>
      <c r="AKZ150" s="274"/>
      <c r="ALA150" s="274"/>
      <c r="ALB150" s="274"/>
      <c r="ALC150" s="274"/>
      <c r="ALD150" s="274"/>
      <c r="ALE150" s="274"/>
      <c r="ALF150" s="274"/>
      <c r="ALG150" s="274"/>
      <c r="ALH150" s="274"/>
      <c r="ALI150" s="274"/>
      <c r="ALJ150" s="274"/>
      <c r="ALK150" s="274"/>
      <c r="ALL150" s="274"/>
      <c r="ALM150" s="274"/>
      <c r="ALN150" s="274"/>
      <c r="ALO150" s="274"/>
      <c r="ALP150" s="274"/>
      <c r="ALQ150" s="274"/>
      <c r="ALR150" s="274"/>
      <c r="ALS150" s="274"/>
      <c r="ALT150" s="274"/>
      <c r="ALU150" s="274"/>
      <c r="ALV150" s="274"/>
      <c r="ALW150" s="274"/>
      <c r="ALX150" s="274"/>
      <c r="ALY150" s="274"/>
      <c r="ALZ150" s="274"/>
      <c r="AMA150" s="274"/>
      <c r="AMB150" s="274"/>
      <c r="AMC150" s="274"/>
      <c r="AMD150" s="274"/>
      <c r="AME150" s="274"/>
      <c r="AMF150" s="274"/>
      <c r="AMG150" s="274"/>
      <c r="AMH150" s="274"/>
      <c r="AMI150" s="274"/>
      <c r="AMJ150" s="274"/>
      <c r="AMK150" s="274"/>
      <c r="AML150" s="274"/>
      <c r="AMM150" s="274"/>
      <c r="AMN150" s="274"/>
      <c r="AMO150" s="274"/>
      <c r="AMP150" s="274"/>
      <c r="AMQ150" s="274"/>
      <c r="AMR150" s="274"/>
      <c r="AMS150" s="274"/>
      <c r="AMT150" s="274"/>
      <c r="AMU150" s="274"/>
      <c r="AMV150" s="274"/>
      <c r="AMW150" s="274"/>
      <c r="AMX150" s="274"/>
      <c r="AMY150" s="274"/>
      <c r="AMZ150" s="274"/>
      <c r="ANA150" s="274"/>
      <c r="ANB150" s="274"/>
      <c r="ANC150" s="274"/>
      <c r="AND150" s="274"/>
      <c r="ANE150" s="274"/>
      <c r="ANF150" s="274"/>
      <c r="ANG150" s="274"/>
      <c r="ANH150" s="274"/>
      <c r="ANI150" s="274"/>
      <c r="ANJ150" s="274"/>
      <c r="ANK150" s="274"/>
      <c r="ANL150" s="274"/>
      <c r="ANM150" s="274"/>
      <c r="ANN150" s="274"/>
      <c r="ANO150" s="274"/>
      <c r="ANP150" s="274"/>
      <c r="ANQ150" s="274"/>
      <c r="ANR150" s="274"/>
      <c r="ANS150" s="274"/>
      <c r="ANT150" s="274"/>
      <c r="ANU150" s="274"/>
      <c r="ANV150" s="274"/>
      <c r="ANW150" s="274"/>
      <c r="ANX150" s="274"/>
      <c r="ANY150" s="274"/>
      <c r="ANZ150" s="274"/>
      <c r="AOA150" s="274"/>
      <c r="AOB150" s="274"/>
      <c r="AOC150" s="274"/>
      <c r="AOD150" s="274"/>
      <c r="AOE150" s="274"/>
      <c r="AOF150" s="274"/>
      <c r="AOG150" s="274"/>
      <c r="AOH150" s="274"/>
      <c r="AOI150" s="274"/>
      <c r="AOJ150" s="274"/>
      <c r="AOK150" s="274"/>
      <c r="AOL150" s="274"/>
      <c r="AOM150" s="274"/>
      <c r="AON150" s="274"/>
      <c r="AOO150" s="274"/>
      <c r="AOP150" s="274"/>
      <c r="AOQ150" s="274"/>
      <c r="AOR150" s="274"/>
      <c r="AOS150" s="274"/>
      <c r="AOT150" s="274"/>
      <c r="AOU150" s="274"/>
      <c r="AOV150" s="274"/>
      <c r="AOW150" s="274"/>
      <c r="AOX150" s="274"/>
      <c r="AOY150" s="274"/>
      <c r="AOZ150" s="274"/>
      <c r="APA150" s="274"/>
      <c r="APB150" s="274"/>
      <c r="APC150" s="274"/>
      <c r="APD150" s="274"/>
      <c r="APE150" s="274"/>
      <c r="APF150" s="274"/>
      <c r="APG150" s="274"/>
      <c r="APH150" s="274"/>
      <c r="API150" s="274"/>
      <c r="APJ150" s="274"/>
      <c r="APK150" s="274"/>
      <c r="APL150" s="274"/>
      <c r="APM150" s="274"/>
      <c r="APN150" s="274"/>
      <c r="APO150" s="274"/>
      <c r="APP150" s="274"/>
      <c r="APQ150" s="274"/>
      <c r="APR150" s="274"/>
      <c r="APS150" s="274"/>
      <c r="APT150" s="274"/>
      <c r="APU150" s="274"/>
      <c r="APV150" s="274"/>
      <c r="APW150" s="274"/>
      <c r="APX150" s="274"/>
      <c r="APY150" s="274"/>
      <c r="APZ150" s="274"/>
      <c r="AQA150" s="274"/>
      <c r="AQB150" s="274"/>
      <c r="AQC150" s="274"/>
      <c r="AQD150" s="274"/>
      <c r="AQE150" s="274"/>
      <c r="AQF150" s="274"/>
      <c r="AQG150" s="274"/>
      <c r="AQH150" s="274"/>
      <c r="AQI150" s="274"/>
      <c r="AQJ150" s="274"/>
      <c r="AQK150" s="274"/>
      <c r="AQL150" s="274"/>
      <c r="AQM150" s="274"/>
      <c r="AQN150" s="274"/>
      <c r="AQO150" s="274"/>
      <c r="AQP150" s="274"/>
      <c r="AQQ150" s="274"/>
      <c r="AQR150" s="274"/>
      <c r="AQS150" s="274"/>
      <c r="AQT150" s="274"/>
      <c r="AQU150" s="274"/>
      <c r="AQV150" s="274"/>
      <c r="AQW150" s="274"/>
      <c r="AQX150" s="274"/>
      <c r="AQY150" s="274"/>
      <c r="AQZ150" s="274"/>
      <c r="ARA150" s="274"/>
      <c r="ARB150" s="274"/>
      <c r="ARC150" s="274"/>
      <c r="ARD150" s="274"/>
      <c r="ARE150" s="274"/>
      <c r="ARF150" s="274"/>
      <c r="ARG150" s="274"/>
      <c r="ARH150" s="274"/>
      <c r="ARI150" s="274"/>
      <c r="ARJ150" s="274"/>
      <c r="ARK150" s="274"/>
      <c r="ARL150" s="274"/>
      <c r="ARM150" s="274"/>
      <c r="ARN150" s="274"/>
      <c r="ARO150" s="274"/>
      <c r="ARP150" s="274"/>
      <c r="ARQ150" s="274"/>
      <c r="ARR150" s="274"/>
      <c r="ARS150" s="274"/>
      <c r="ART150" s="274"/>
      <c r="ARU150" s="274"/>
      <c r="ARV150" s="274"/>
      <c r="ARW150" s="274"/>
      <c r="ARX150" s="274"/>
      <c r="ARY150" s="274"/>
      <c r="ARZ150" s="274"/>
      <c r="ASA150" s="274"/>
      <c r="ASB150" s="274"/>
      <c r="ASC150" s="274"/>
      <c r="ASD150" s="274"/>
      <c r="ASE150" s="274"/>
      <c r="ASF150" s="274"/>
      <c r="ASG150" s="274"/>
      <c r="ASH150" s="274"/>
      <c r="ASI150" s="274"/>
      <c r="ASJ150" s="274"/>
      <c r="ASK150" s="274"/>
      <c r="ASL150" s="274"/>
      <c r="ASM150" s="274"/>
      <c r="ASN150" s="274"/>
      <c r="ASO150" s="274"/>
      <c r="ASP150" s="274"/>
      <c r="ASQ150" s="274"/>
      <c r="ASR150" s="274"/>
      <c r="ASS150" s="274"/>
      <c r="AST150" s="274"/>
      <c r="ASU150" s="274"/>
      <c r="ASV150" s="274"/>
      <c r="ASW150" s="274"/>
      <c r="ASX150" s="274"/>
      <c r="ASY150" s="274"/>
      <c r="ASZ150" s="274"/>
      <c r="ATA150" s="274"/>
      <c r="ATB150" s="274"/>
      <c r="ATC150" s="274"/>
      <c r="ATD150" s="274"/>
      <c r="ATE150" s="274"/>
      <c r="ATF150" s="274"/>
      <c r="ATG150" s="274"/>
      <c r="ATH150" s="274"/>
      <c r="ATI150" s="274"/>
      <c r="ATJ150" s="274"/>
      <c r="ATK150" s="274"/>
      <c r="ATL150" s="274"/>
      <c r="ATM150" s="274"/>
      <c r="ATN150" s="274"/>
      <c r="ATO150" s="274"/>
      <c r="ATP150" s="274"/>
      <c r="ATQ150" s="274"/>
      <c r="ATR150" s="274"/>
      <c r="ATS150" s="274"/>
      <c r="ATT150" s="274"/>
      <c r="ATU150" s="274"/>
      <c r="ATV150" s="274"/>
      <c r="ATW150" s="274"/>
      <c r="ATX150" s="274"/>
      <c r="ATY150" s="274"/>
      <c r="ATZ150" s="274"/>
      <c r="AUA150" s="274"/>
      <c r="AUB150" s="274"/>
      <c r="AUC150" s="274"/>
      <c r="AUD150" s="274"/>
      <c r="AUE150" s="274"/>
      <c r="AUF150" s="274"/>
      <c r="AUG150" s="274"/>
      <c r="AUH150" s="274"/>
      <c r="AUI150" s="274"/>
      <c r="AUJ150" s="274"/>
      <c r="AUK150" s="274"/>
      <c r="AUL150" s="274"/>
      <c r="AUM150" s="274"/>
      <c r="AUN150" s="274"/>
      <c r="AUO150" s="274"/>
      <c r="AUP150" s="274"/>
      <c r="AUQ150" s="274"/>
      <c r="AUR150" s="274"/>
      <c r="AUS150" s="274"/>
      <c r="AUT150" s="274"/>
      <c r="AUU150" s="274"/>
      <c r="AUV150" s="274"/>
      <c r="AUW150" s="274"/>
      <c r="AUX150" s="274"/>
      <c r="AUY150" s="274"/>
      <c r="AUZ150" s="274"/>
      <c r="AVA150" s="274"/>
      <c r="AVB150" s="274"/>
      <c r="AVC150" s="274"/>
      <c r="AVD150" s="274"/>
      <c r="AVE150" s="274"/>
      <c r="AVF150" s="274"/>
      <c r="AVG150" s="274"/>
      <c r="AVH150" s="274"/>
      <c r="AVI150" s="274"/>
      <c r="AVJ150" s="274"/>
      <c r="AVK150" s="274"/>
      <c r="AVL150" s="274"/>
      <c r="AVM150" s="274"/>
      <c r="AVN150" s="274"/>
      <c r="AVO150" s="274"/>
      <c r="AVP150" s="274"/>
      <c r="AVQ150" s="274"/>
      <c r="AVR150" s="274"/>
      <c r="AVS150" s="274"/>
      <c r="AVT150" s="274"/>
      <c r="AVU150" s="274"/>
      <c r="AVV150" s="274"/>
      <c r="AVW150" s="274"/>
      <c r="AVX150" s="274"/>
      <c r="AVY150" s="274"/>
      <c r="AVZ150" s="274"/>
      <c r="AWA150" s="274"/>
      <c r="AWB150" s="274"/>
      <c r="AWC150" s="274"/>
      <c r="AWD150" s="274"/>
      <c r="AWE150" s="274"/>
      <c r="AWF150" s="274"/>
      <c r="AWG150" s="274"/>
      <c r="AWH150" s="274"/>
      <c r="AWI150" s="274"/>
      <c r="AWJ150" s="274"/>
      <c r="AWK150" s="274"/>
      <c r="AWL150" s="274"/>
      <c r="AWM150" s="274"/>
      <c r="AWN150" s="274"/>
      <c r="AWO150" s="274"/>
      <c r="AWP150" s="274"/>
      <c r="AWQ150" s="274"/>
      <c r="AWR150" s="274"/>
      <c r="AWS150" s="274"/>
      <c r="AWT150" s="274"/>
      <c r="AWU150" s="274"/>
      <c r="AWV150" s="274"/>
      <c r="AWW150" s="274"/>
      <c r="AWX150" s="274"/>
      <c r="AWY150" s="274"/>
      <c r="AWZ150" s="274"/>
      <c r="AXA150" s="274"/>
      <c r="AXB150" s="274"/>
      <c r="AXC150" s="274"/>
      <c r="AXD150" s="274"/>
      <c r="AXE150" s="274"/>
      <c r="AXF150" s="274"/>
      <c r="AXG150" s="274"/>
      <c r="AXH150" s="274"/>
      <c r="AXI150" s="274"/>
      <c r="AXJ150" s="274"/>
      <c r="AXK150" s="274"/>
      <c r="AXL150" s="274"/>
      <c r="AXM150" s="274"/>
      <c r="AXN150" s="274"/>
      <c r="AXO150" s="274"/>
      <c r="AXP150" s="274"/>
      <c r="AXQ150" s="274"/>
      <c r="AXR150" s="274"/>
      <c r="AXS150" s="274"/>
      <c r="AXT150" s="274"/>
      <c r="AXU150" s="274"/>
      <c r="AXV150" s="274"/>
      <c r="AXW150" s="274"/>
      <c r="AXX150" s="274"/>
      <c r="AXY150" s="274"/>
      <c r="AXZ150" s="274"/>
      <c r="AYA150" s="274"/>
      <c r="AYB150" s="274"/>
      <c r="AYC150" s="274"/>
      <c r="AYD150" s="274"/>
      <c r="AYE150" s="274"/>
      <c r="AYF150" s="274"/>
      <c r="AYG150" s="274"/>
      <c r="AYH150" s="274"/>
      <c r="AYI150" s="274"/>
      <c r="AYJ150" s="274"/>
      <c r="AYK150" s="274"/>
      <c r="AYL150" s="274"/>
      <c r="AYM150" s="274"/>
      <c r="AYN150" s="274"/>
      <c r="AYO150" s="274"/>
      <c r="AYP150" s="274"/>
      <c r="AYQ150" s="274"/>
      <c r="AYR150" s="274"/>
      <c r="AYS150" s="274"/>
      <c r="AYT150" s="274"/>
      <c r="AYU150" s="274"/>
      <c r="AYV150" s="274"/>
      <c r="AYW150" s="274"/>
      <c r="AYX150" s="274"/>
      <c r="AYY150" s="274"/>
      <c r="AYZ150" s="274"/>
      <c r="AZA150" s="274"/>
      <c r="AZB150" s="274"/>
      <c r="AZC150" s="274"/>
      <c r="AZD150" s="274"/>
      <c r="AZE150" s="274"/>
      <c r="AZF150" s="274"/>
      <c r="AZG150" s="274"/>
      <c r="AZH150" s="274"/>
      <c r="AZI150" s="274"/>
      <c r="AZJ150" s="274"/>
      <c r="AZK150" s="274"/>
      <c r="AZL150" s="274"/>
      <c r="AZM150" s="274"/>
      <c r="AZN150" s="274"/>
      <c r="AZO150" s="274"/>
      <c r="AZP150" s="274"/>
      <c r="AZQ150" s="274"/>
      <c r="AZR150" s="274"/>
      <c r="AZS150" s="274"/>
      <c r="AZT150" s="274"/>
      <c r="AZU150" s="274"/>
      <c r="AZV150" s="274"/>
      <c r="AZW150" s="274"/>
      <c r="AZX150" s="274"/>
      <c r="AZY150" s="274"/>
      <c r="AZZ150" s="274"/>
      <c r="BAA150" s="274"/>
      <c r="BAB150" s="274"/>
      <c r="BAC150" s="274"/>
      <c r="BAD150" s="274"/>
      <c r="BAE150" s="274"/>
      <c r="BAF150" s="274"/>
      <c r="BAG150" s="274"/>
      <c r="BAH150" s="274"/>
      <c r="BAI150" s="274"/>
      <c r="BAJ150" s="274"/>
      <c r="BAK150" s="274"/>
      <c r="BAL150" s="274"/>
      <c r="BAM150" s="274"/>
      <c r="BAN150" s="274"/>
      <c r="BAO150" s="274"/>
      <c r="BAP150" s="274"/>
      <c r="BAQ150" s="274"/>
      <c r="BAR150" s="274"/>
      <c r="BAS150" s="274"/>
      <c r="BAT150" s="274"/>
      <c r="BAU150" s="274"/>
      <c r="BAV150" s="274"/>
      <c r="BAW150" s="274"/>
      <c r="BAX150" s="274"/>
      <c r="BAY150" s="274"/>
      <c r="BAZ150" s="274"/>
      <c r="BBA150" s="274"/>
      <c r="BBB150" s="274"/>
      <c r="BBC150" s="274"/>
      <c r="BBD150" s="274"/>
      <c r="BBE150" s="274"/>
      <c r="BBF150" s="274"/>
      <c r="BBG150" s="274"/>
      <c r="BBH150" s="274"/>
      <c r="BBI150" s="274"/>
      <c r="BBJ150" s="274"/>
      <c r="BBK150" s="274"/>
      <c r="BBL150" s="274"/>
      <c r="BBM150" s="274"/>
      <c r="BBN150" s="274"/>
      <c r="BBO150" s="274"/>
      <c r="BBP150" s="274"/>
      <c r="BBQ150" s="274"/>
      <c r="BBR150" s="274"/>
      <c r="BBS150" s="274"/>
      <c r="BBT150" s="274"/>
      <c r="BBU150" s="274"/>
      <c r="BBV150" s="274"/>
      <c r="BBW150" s="274"/>
      <c r="BBX150" s="274"/>
      <c r="BBY150" s="274"/>
      <c r="BBZ150" s="274"/>
      <c r="BCA150" s="274"/>
      <c r="BCB150" s="274"/>
      <c r="BCC150" s="274"/>
      <c r="BCD150" s="274"/>
      <c r="BCE150" s="274"/>
      <c r="BCF150" s="274"/>
      <c r="BCG150" s="274"/>
      <c r="BCH150" s="274"/>
      <c r="BCI150" s="274"/>
      <c r="BCJ150" s="274"/>
      <c r="BCK150" s="274"/>
      <c r="BCL150" s="274"/>
      <c r="BCM150" s="274"/>
      <c r="BCN150" s="274"/>
      <c r="BCO150" s="274"/>
      <c r="BCP150" s="274"/>
      <c r="BCQ150" s="274"/>
      <c r="BCR150" s="274"/>
      <c r="BCS150" s="274"/>
      <c r="BCT150" s="274"/>
      <c r="BCU150" s="274"/>
      <c r="BCV150" s="274"/>
      <c r="BCW150" s="274"/>
      <c r="BCX150" s="274"/>
      <c r="BCY150" s="274"/>
      <c r="BCZ150" s="274"/>
      <c r="BDA150" s="274"/>
      <c r="BDB150" s="274"/>
      <c r="BDC150" s="274"/>
      <c r="BDD150" s="274"/>
      <c r="BDE150" s="274"/>
      <c r="BDF150" s="274"/>
      <c r="BDG150" s="274"/>
      <c r="BDH150" s="274"/>
      <c r="BDI150" s="274"/>
      <c r="BDJ150" s="274"/>
      <c r="BDK150" s="274"/>
      <c r="BDL150" s="274"/>
      <c r="BDM150" s="274"/>
      <c r="BDN150" s="274"/>
      <c r="BDO150" s="274"/>
      <c r="BDP150" s="274"/>
      <c r="BDQ150" s="274"/>
      <c r="BDR150" s="274"/>
      <c r="BDS150" s="274"/>
      <c r="BDT150" s="274"/>
      <c r="BDU150" s="274"/>
      <c r="BDV150" s="274"/>
      <c r="BDW150" s="274"/>
      <c r="BDX150" s="274"/>
      <c r="BDY150" s="274"/>
      <c r="BDZ150" s="274"/>
      <c r="BEA150" s="274"/>
      <c r="BEB150" s="274"/>
      <c r="BEC150" s="274"/>
      <c r="BED150" s="274"/>
      <c r="BEE150" s="274"/>
      <c r="BEF150" s="274"/>
      <c r="BEG150" s="274"/>
      <c r="BEH150" s="274"/>
      <c r="BEI150" s="274"/>
      <c r="BEJ150" s="274"/>
      <c r="BEK150" s="274"/>
      <c r="BEL150" s="274"/>
      <c r="BEM150" s="274"/>
      <c r="BEN150" s="274"/>
      <c r="BEO150" s="274"/>
      <c r="BEP150" s="274"/>
      <c r="BEQ150" s="274"/>
      <c r="BER150" s="274"/>
      <c r="BES150" s="274"/>
      <c r="BET150" s="274"/>
      <c r="BEU150" s="274"/>
      <c r="BEV150" s="274"/>
      <c r="BEW150" s="274"/>
      <c r="BEX150" s="274"/>
      <c r="BEY150" s="274"/>
      <c r="BEZ150" s="274"/>
      <c r="BFA150" s="274"/>
      <c r="BFB150" s="274"/>
      <c r="BFC150" s="274"/>
      <c r="BFD150" s="274"/>
      <c r="BFE150" s="274"/>
      <c r="BFF150" s="274"/>
      <c r="BFG150" s="274"/>
      <c r="BFH150" s="274"/>
      <c r="BFI150" s="274"/>
      <c r="BFJ150" s="274"/>
      <c r="BFK150" s="274"/>
      <c r="BFL150" s="274"/>
      <c r="BFM150" s="274"/>
      <c r="BFN150" s="274"/>
      <c r="BFO150" s="274"/>
      <c r="BFP150" s="274"/>
      <c r="BFQ150" s="274"/>
      <c r="BFR150" s="274"/>
      <c r="BFS150" s="274"/>
      <c r="BFT150" s="274"/>
      <c r="BFU150" s="274"/>
      <c r="BFV150" s="274"/>
      <c r="BFW150" s="274"/>
      <c r="BFX150" s="274"/>
      <c r="BFY150" s="274"/>
      <c r="BFZ150" s="274"/>
      <c r="BGA150" s="274"/>
      <c r="BGB150" s="274"/>
      <c r="BGC150" s="274"/>
      <c r="BGD150" s="274"/>
      <c r="BGE150" s="274"/>
      <c r="BGF150" s="274"/>
      <c r="BGG150" s="274"/>
      <c r="BGH150" s="274"/>
      <c r="BGI150" s="274"/>
      <c r="BGJ150" s="274"/>
      <c r="BGK150" s="274"/>
      <c r="BGL150" s="274"/>
      <c r="BGM150" s="274"/>
      <c r="BGN150" s="274"/>
      <c r="BGO150" s="274"/>
      <c r="BGP150" s="274"/>
      <c r="BGQ150" s="274"/>
      <c r="BGR150" s="274"/>
      <c r="BGS150" s="274"/>
      <c r="BGT150" s="274"/>
      <c r="BGU150" s="274"/>
      <c r="BGV150" s="274"/>
      <c r="BGW150" s="274"/>
      <c r="BGX150" s="274"/>
      <c r="BGY150" s="274"/>
      <c r="BGZ150" s="274"/>
      <c r="BHA150" s="274"/>
      <c r="BHB150" s="274"/>
      <c r="BHC150" s="274"/>
      <c r="BHD150" s="274"/>
      <c r="BHE150" s="274"/>
      <c r="BHF150" s="274"/>
      <c r="BHG150" s="274"/>
      <c r="BHH150" s="274"/>
      <c r="BHI150" s="274"/>
      <c r="BHJ150" s="274"/>
      <c r="BHK150" s="274"/>
      <c r="BHL150" s="274"/>
      <c r="BHM150" s="274"/>
      <c r="BHN150" s="274"/>
      <c r="BHO150" s="274"/>
      <c r="BHP150" s="274"/>
      <c r="BHQ150" s="274"/>
      <c r="BHR150" s="274"/>
      <c r="BHS150" s="274"/>
      <c r="BHT150" s="274"/>
      <c r="BHU150" s="274"/>
      <c r="BHV150" s="274"/>
      <c r="BHW150" s="274"/>
      <c r="BHX150" s="274"/>
      <c r="BHY150" s="274"/>
      <c r="BHZ150" s="274"/>
      <c r="BIA150" s="274"/>
      <c r="BIB150" s="274"/>
      <c r="BIC150" s="274"/>
      <c r="BID150" s="274"/>
      <c r="BIE150" s="274"/>
      <c r="BIF150" s="274"/>
      <c r="BIG150" s="274"/>
      <c r="BIH150" s="274"/>
      <c r="BII150" s="274"/>
      <c r="BIJ150" s="274"/>
      <c r="BIK150" s="274"/>
      <c r="BIL150" s="274"/>
      <c r="BIM150" s="274"/>
      <c r="BIN150" s="274"/>
      <c r="BIO150" s="274"/>
      <c r="BIP150" s="274"/>
      <c r="BIQ150" s="274"/>
      <c r="BIR150" s="274"/>
      <c r="BIS150" s="274"/>
      <c r="BIT150" s="274"/>
      <c r="BIU150" s="274"/>
      <c r="BIV150" s="274"/>
      <c r="BIW150" s="274"/>
      <c r="BIX150" s="274"/>
      <c r="BIY150" s="274"/>
      <c r="BIZ150" s="274"/>
      <c r="BJA150" s="274"/>
      <c r="BJB150" s="274"/>
      <c r="BJC150" s="274"/>
      <c r="BJD150" s="274"/>
      <c r="BJE150" s="274"/>
      <c r="BJF150" s="274"/>
      <c r="BJG150" s="274"/>
      <c r="BJH150" s="274"/>
      <c r="BJI150" s="274"/>
      <c r="BJJ150" s="274"/>
      <c r="BJK150" s="274"/>
      <c r="BJL150" s="274"/>
      <c r="BJM150" s="274"/>
      <c r="BJN150" s="274"/>
      <c r="BJO150" s="274"/>
      <c r="BJP150" s="274"/>
      <c r="BJQ150" s="274"/>
      <c r="BJR150" s="274"/>
      <c r="BJS150" s="274"/>
      <c r="BJT150" s="274"/>
      <c r="BJU150" s="274"/>
      <c r="BJV150" s="274"/>
      <c r="BJW150" s="274"/>
      <c r="BJX150" s="274"/>
      <c r="BJY150" s="274"/>
      <c r="BJZ150" s="274"/>
      <c r="BKA150" s="274"/>
      <c r="BKB150" s="274"/>
      <c r="BKC150" s="274"/>
      <c r="BKD150" s="274"/>
      <c r="BKE150" s="274"/>
      <c r="BKF150" s="274"/>
      <c r="BKG150" s="274"/>
      <c r="BKH150" s="274"/>
      <c r="BKI150" s="274"/>
      <c r="BKJ150" s="274"/>
      <c r="BKK150" s="274"/>
      <c r="BKL150" s="274"/>
      <c r="BKM150" s="274"/>
      <c r="BKN150" s="274"/>
      <c r="BKO150" s="274"/>
      <c r="BKP150" s="274"/>
      <c r="BKQ150" s="274"/>
      <c r="BKR150" s="274"/>
      <c r="BKS150" s="274"/>
      <c r="BKT150" s="274"/>
      <c r="BKU150" s="274"/>
      <c r="BKV150" s="274"/>
      <c r="BKW150" s="274"/>
      <c r="BKX150" s="274"/>
      <c r="BKY150" s="274"/>
      <c r="BKZ150" s="274"/>
      <c r="BLA150" s="274"/>
      <c r="BLB150" s="274"/>
      <c r="BLC150" s="274"/>
      <c r="BLD150" s="274"/>
      <c r="BLE150" s="274"/>
      <c r="BLF150" s="274"/>
      <c r="BLG150" s="274"/>
      <c r="BLH150" s="274"/>
      <c r="BLI150" s="274"/>
      <c r="BLJ150" s="274"/>
      <c r="BLK150" s="274"/>
      <c r="BLL150" s="274"/>
      <c r="BLM150" s="274"/>
      <c r="BLN150" s="274"/>
      <c r="BLO150" s="274"/>
      <c r="BLP150" s="274"/>
      <c r="BLQ150" s="274"/>
      <c r="BLR150" s="274"/>
      <c r="BLS150" s="274"/>
      <c r="BLT150" s="274"/>
      <c r="BLU150" s="274"/>
      <c r="BLV150" s="274"/>
      <c r="BLW150" s="274"/>
      <c r="BLX150" s="274"/>
      <c r="BLY150" s="274"/>
      <c r="BLZ150" s="274"/>
      <c r="BMA150" s="274"/>
      <c r="BMB150" s="274"/>
      <c r="BMC150" s="274"/>
      <c r="BMD150" s="274"/>
      <c r="BME150" s="274"/>
      <c r="BMF150" s="274"/>
      <c r="BMG150" s="274"/>
      <c r="BMH150" s="274"/>
      <c r="BMI150" s="274"/>
      <c r="BMJ150" s="274"/>
      <c r="BMK150" s="274"/>
      <c r="BML150" s="274"/>
      <c r="BMM150" s="274"/>
      <c r="BMN150" s="274"/>
      <c r="BMO150" s="274"/>
      <c r="BMP150" s="274"/>
      <c r="BMQ150" s="274"/>
      <c r="BMR150" s="274"/>
      <c r="BMS150" s="274"/>
      <c r="BMT150" s="274"/>
      <c r="BMU150" s="274"/>
      <c r="BMV150" s="274"/>
      <c r="BMW150" s="274"/>
      <c r="BMX150" s="274"/>
      <c r="BMY150" s="274"/>
      <c r="BMZ150" s="274"/>
      <c r="BNA150" s="274"/>
      <c r="BNB150" s="274"/>
      <c r="BNC150" s="274"/>
      <c r="BND150" s="274"/>
      <c r="BNE150" s="274"/>
      <c r="BNF150" s="274"/>
      <c r="BNG150" s="274"/>
      <c r="BNH150" s="274"/>
      <c r="BNI150" s="274"/>
      <c r="BNJ150" s="274"/>
      <c r="BNK150" s="274"/>
      <c r="BNL150" s="274"/>
      <c r="BNM150" s="274"/>
      <c r="BNN150" s="274"/>
      <c r="BNO150" s="274"/>
      <c r="BNP150" s="274"/>
      <c r="BNQ150" s="274"/>
      <c r="BNR150" s="274"/>
      <c r="BNS150" s="274"/>
      <c r="BNT150" s="274"/>
      <c r="BNU150" s="274"/>
      <c r="BNV150" s="274"/>
      <c r="BNW150" s="274"/>
      <c r="BNX150" s="274"/>
      <c r="BNY150" s="274"/>
      <c r="BNZ150" s="274"/>
      <c r="BOA150" s="274"/>
      <c r="BOB150" s="274"/>
      <c r="BOC150" s="274"/>
      <c r="BOD150" s="274"/>
      <c r="BOE150" s="274"/>
      <c r="BOF150" s="274"/>
      <c r="BOG150" s="274"/>
      <c r="BOH150" s="274"/>
      <c r="BOI150" s="274"/>
      <c r="BOJ150" s="274"/>
      <c r="BOK150" s="274"/>
      <c r="BOL150" s="274"/>
      <c r="BOM150" s="274"/>
      <c r="BON150" s="274"/>
      <c r="BOO150" s="274"/>
      <c r="BOP150" s="274"/>
      <c r="BOQ150" s="274"/>
      <c r="BOR150" s="274"/>
      <c r="BOS150" s="274"/>
      <c r="BOT150" s="274"/>
      <c r="BOU150" s="274"/>
      <c r="BOV150" s="274"/>
      <c r="BOW150" s="274"/>
      <c r="BOX150" s="274"/>
      <c r="BOY150" s="274"/>
      <c r="BOZ150" s="274"/>
      <c r="BPA150" s="274"/>
      <c r="BPB150" s="274"/>
      <c r="BPC150" s="274"/>
      <c r="BPD150" s="274"/>
      <c r="BPE150" s="274"/>
      <c r="BPF150" s="274"/>
      <c r="BPG150" s="274"/>
      <c r="BPH150" s="274"/>
      <c r="BPI150" s="274"/>
      <c r="BPJ150" s="274"/>
      <c r="BPK150" s="274"/>
      <c r="BPL150" s="274"/>
      <c r="BPM150" s="274"/>
      <c r="BPN150" s="274"/>
      <c r="BPO150" s="274"/>
      <c r="BPP150" s="274"/>
      <c r="BPQ150" s="274"/>
      <c r="BPR150" s="274"/>
      <c r="BPS150" s="274"/>
      <c r="BPT150" s="274"/>
      <c r="BPU150" s="274"/>
      <c r="BPV150" s="274"/>
      <c r="BPW150" s="274"/>
      <c r="BPX150" s="274"/>
      <c r="BPY150" s="274"/>
      <c r="BPZ150" s="274"/>
      <c r="BQA150" s="274"/>
      <c r="BQB150" s="274"/>
      <c r="BQC150" s="274"/>
      <c r="BQD150" s="274"/>
      <c r="BQE150" s="274"/>
      <c r="BQF150" s="274"/>
      <c r="BQG150" s="274"/>
      <c r="BQH150" s="274"/>
      <c r="BQI150" s="274"/>
      <c r="BQJ150" s="274"/>
      <c r="BQK150" s="274"/>
      <c r="BQL150" s="274"/>
      <c r="BQM150" s="274"/>
      <c r="BQN150" s="274"/>
      <c r="BQO150" s="274"/>
      <c r="BQP150" s="274"/>
      <c r="BQQ150" s="274"/>
      <c r="BQR150" s="274"/>
      <c r="BQS150" s="274"/>
      <c r="BQT150" s="274"/>
      <c r="BQU150" s="274"/>
      <c r="BQV150" s="274"/>
      <c r="BQW150" s="274"/>
      <c r="BQX150" s="274"/>
      <c r="BQY150" s="274"/>
      <c r="BQZ150" s="274"/>
      <c r="BRA150" s="274"/>
      <c r="BRB150" s="274"/>
      <c r="BRC150" s="274"/>
      <c r="BRD150" s="274"/>
      <c r="BRE150" s="274"/>
      <c r="BRF150" s="274"/>
      <c r="BRG150" s="274"/>
      <c r="BRH150" s="274"/>
      <c r="BRI150" s="274"/>
      <c r="BRJ150" s="274"/>
      <c r="BRK150" s="274"/>
      <c r="BRL150" s="274"/>
      <c r="BRM150" s="274"/>
      <c r="BRN150" s="274"/>
      <c r="BRO150" s="274"/>
      <c r="BRP150" s="274"/>
      <c r="BRQ150" s="274"/>
      <c r="BRR150" s="274"/>
      <c r="BRS150" s="274"/>
      <c r="BRT150" s="274"/>
      <c r="BRU150" s="274"/>
      <c r="BRV150" s="274"/>
      <c r="BRW150" s="274"/>
      <c r="BRX150" s="274"/>
      <c r="BRY150" s="274"/>
      <c r="BRZ150" s="274"/>
      <c r="BSA150" s="274"/>
      <c r="BSB150" s="274"/>
      <c r="BSC150" s="274"/>
      <c r="BSD150" s="274"/>
      <c r="BSE150" s="274"/>
      <c r="BSF150" s="274"/>
      <c r="BSG150" s="274"/>
      <c r="BSH150" s="274"/>
      <c r="BSI150" s="274"/>
      <c r="BSJ150" s="274"/>
      <c r="BSK150" s="274"/>
      <c r="BSL150" s="274"/>
      <c r="BSM150" s="274"/>
      <c r="BSN150" s="274"/>
      <c r="BSO150" s="274"/>
      <c r="BSP150" s="274"/>
      <c r="BSQ150" s="274"/>
      <c r="BSR150" s="274"/>
      <c r="BSS150" s="274"/>
      <c r="BST150" s="274"/>
      <c r="BSU150" s="274"/>
      <c r="BSV150" s="274"/>
      <c r="BSW150" s="274"/>
      <c r="BSX150" s="274"/>
      <c r="BSY150" s="274"/>
      <c r="BSZ150" s="274"/>
      <c r="BTA150" s="274"/>
      <c r="BTB150" s="274"/>
      <c r="BTC150" s="274"/>
      <c r="BTD150" s="274"/>
      <c r="BTE150" s="274"/>
      <c r="BTF150" s="274"/>
      <c r="BTG150" s="274"/>
      <c r="BTH150" s="274"/>
      <c r="BTI150" s="274"/>
      <c r="BTJ150" s="274"/>
      <c r="BTK150" s="274"/>
      <c r="BTL150" s="274"/>
      <c r="BTM150" s="274"/>
      <c r="BTN150" s="274"/>
      <c r="BTO150" s="274"/>
      <c r="BTP150" s="274"/>
      <c r="BTQ150" s="274"/>
      <c r="BTR150" s="274"/>
      <c r="BTS150" s="274"/>
      <c r="BTT150" s="274"/>
      <c r="BTU150" s="274"/>
      <c r="BTV150" s="274"/>
      <c r="BTW150" s="274"/>
      <c r="BTX150" s="274"/>
      <c r="BTY150" s="274"/>
      <c r="BTZ150" s="274"/>
      <c r="BUA150" s="274"/>
      <c r="BUB150" s="274"/>
      <c r="BUC150" s="274"/>
      <c r="BUD150" s="274"/>
      <c r="BUE150" s="274"/>
      <c r="BUF150" s="274"/>
      <c r="BUG150" s="274"/>
      <c r="BUH150" s="274"/>
      <c r="BUI150" s="274"/>
      <c r="BUJ150" s="274"/>
      <c r="BUK150" s="274"/>
      <c r="BUL150" s="274"/>
      <c r="BUM150" s="274"/>
      <c r="BUN150" s="274"/>
      <c r="BUO150" s="274"/>
      <c r="BUP150" s="274"/>
      <c r="BUQ150" s="274"/>
      <c r="BUR150" s="274"/>
      <c r="BUS150" s="274"/>
      <c r="BUT150" s="274"/>
      <c r="BUU150" s="274"/>
      <c r="BUV150" s="274"/>
      <c r="BUW150" s="274"/>
      <c r="BUX150" s="274"/>
      <c r="BUY150" s="274"/>
      <c r="BUZ150" s="274"/>
      <c r="BVA150" s="274"/>
      <c r="BVB150" s="274"/>
      <c r="BVC150" s="274"/>
      <c r="BVD150" s="274"/>
      <c r="BVE150" s="274"/>
      <c r="BVF150" s="274"/>
      <c r="BVG150" s="274"/>
      <c r="BVH150" s="274"/>
      <c r="BVI150" s="274"/>
      <c r="BVJ150" s="274"/>
      <c r="BVK150" s="274"/>
      <c r="BVL150" s="274"/>
      <c r="BVM150" s="274"/>
      <c r="BVN150" s="274"/>
      <c r="BVO150" s="274"/>
      <c r="BVP150" s="274"/>
      <c r="BVQ150" s="274"/>
      <c r="BVR150" s="274"/>
      <c r="BVS150" s="274"/>
      <c r="BVT150" s="274"/>
      <c r="BVU150" s="274"/>
      <c r="BVV150" s="274"/>
      <c r="BVW150" s="274"/>
      <c r="BVX150" s="274"/>
      <c r="BVY150" s="274"/>
      <c r="BVZ150" s="274"/>
      <c r="BWA150" s="274"/>
      <c r="BWB150" s="274"/>
      <c r="BWC150" s="274"/>
      <c r="BWD150" s="274"/>
      <c r="BWE150" s="274"/>
      <c r="BWF150" s="274"/>
      <c r="BWG150" s="274"/>
      <c r="BWH150" s="274"/>
      <c r="BWI150" s="274"/>
      <c r="BWJ150" s="274"/>
      <c r="BWK150" s="274"/>
      <c r="BWL150" s="274"/>
      <c r="BWM150" s="274"/>
      <c r="BWN150" s="274"/>
      <c r="BWO150" s="274"/>
      <c r="BWP150" s="274"/>
      <c r="BWQ150" s="274"/>
      <c r="BWR150" s="274"/>
      <c r="BWS150" s="274"/>
      <c r="BWT150" s="274"/>
      <c r="BWU150" s="274"/>
      <c r="BWV150" s="274"/>
      <c r="BWW150" s="274"/>
      <c r="BWX150" s="274"/>
      <c r="BWY150" s="274"/>
      <c r="BWZ150" s="274"/>
      <c r="BXA150" s="274"/>
      <c r="BXB150" s="274"/>
      <c r="BXC150" s="274"/>
      <c r="BXD150" s="274"/>
      <c r="BXE150" s="274"/>
      <c r="BXF150" s="274"/>
      <c r="BXG150" s="274"/>
      <c r="BXH150" s="274"/>
      <c r="BXI150" s="274"/>
      <c r="BXJ150" s="274"/>
      <c r="BXK150" s="274"/>
      <c r="BXL150" s="274"/>
      <c r="BXM150" s="274"/>
      <c r="BXN150" s="274"/>
      <c r="BXO150" s="274"/>
      <c r="BXP150" s="274"/>
      <c r="BXQ150" s="274"/>
      <c r="BXR150" s="274"/>
      <c r="BXS150" s="274"/>
      <c r="BXT150" s="274"/>
      <c r="BXU150" s="274"/>
      <c r="BXV150" s="274"/>
      <c r="BXW150" s="274"/>
      <c r="BXX150" s="274"/>
      <c r="BXY150" s="274"/>
      <c r="BXZ150" s="274"/>
      <c r="BYA150" s="274"/>
      <c r="BYB150" s="274"/>
      <c r="BYC150" s="274"/>
      <c r="BYD150" s="274"/>
      <c r="BYE150" s="274"/>
      <c r="BYF150" s="274"/>
      <c r="BYG150" s="274"/>
      <c r="BYH150" s="274"/>
      <c r="BYI150" s="274"/>
      <c r="BYJ150" s="274"/>
      <c r="BYK150" s="274"/>
      <c r="BYL150" s="274"/>
      <c r="BYM150" s="274"/>
      <c r="BYN150" s="274"/>
      <c r="BYO150" s="274"/>
      <c r="BYP150" s="274"/>
      <c r="BYQ150" s="274"/>
      <c r="BYR150" s="274"/>
      <c r="BYS150" s="274"/>
      <c r="BYT150" s="274"/>
      <c r="BYU150" s="274"/>
      <c r="BYV150" s="274"/>
      <c r="BYW150" s="274"/>
      <c r="BYX150" s="274"/>
      <c r="BYY150" s="274"/>
      <c r="BYZ150" s="274"/>
      <c r="BZA150" s="274"/>
      <c r="BZB150" s="274"/>
      <c r="BZC150" s="274"/>
      <c r="BZD150" s="274"/>
      <c r="BZE150" s="274"/>
      <c r="BZF150" s="274"/>
      <c r="BZG150" s="274"/>
      <c r="BZH150" s="274"/>
      <c r="BZI150" s="274"/>
      <c r="BZJ150" s="274"/>
      <c r="BZK150" s="274"/>
      <c r="BZL150" s="274"/>
      <c r="BZM150" s="274"/>
      <c r="BZN150" s="274"/>
      <c r="BZO150" s="274"/>
      <c r="BZP150" s="274"/>
      <c r="BZQ150" s="274"/>
      <c r="BZR150" s="274"/>
      <c r="BZS150" s="274"/>
      <c r="BZT150" s="274"/>
      <c r="BZU150" s="274"/>
      <c r="BZV150" s="274"/>
      <c r="BZW150" s="274"/>
      <c r="BZX150" s="274"/>
      <c r="BZY150" s="274"/>
      <c r="BZZ150" s="274"/>
      <c r="CAA150" s="274"/>
      <c r="CAB150" s="274"/>
      <c r="CAC150" s="274"/>
      <c r="CAD150" s="274"/>
      <c r="CAE150" s="274"/>
      <c r="CAF150" s="274"/>
      <c r="CAG150" s="274"/>
      <c r="CAH150" s="274"/>
      <c r="CAI150" s="274"/>
      <c r="CAJ150" s="274"/>
      <c r="CAK150" s="274"/>
      <c r="CAL150" s="274"/>
      <c r="CAM150" s="274"/>
      <c r="CAN150" s="274"/>
      <c r="CAO150" s="274"/>
      <c r="CAP150" s="274"/>
      <c r="CAQ150" s="274"/>
      <c r="CAR150" s="274"/>
      <c r="CAS150" s="274"/>
      <c r="CAT150" s="274"/>
      <c r="CAU150" s="274"/>
      <c r="CAV150" s="274"/>
      <c r="CAW150" s="274"/>
      <c r="CAX150" s="274"/>
      <c r="CAY150" s="274"/>
      <c r="CAZ150" s="274"/>
      <c r="CBA150" s="274"/>
      <c r="CBB150" s="274"/>
      <c r="CBC150" s="274"/>
      <c r="CBD150" s="274"/>
      <c r="CBE150" s="274"/>
      <c r="CBF150" s="274"/>
      <c r="CBG150" s="274"/>
      <c r="CBH150" s="274"/>
      <c r="CBI150" s="274"/>
      <c r="CBJ150" s="274"/>
      <c r="CBK150" s="274"/>
      <c r="CBL150" s="274"/>
      <c r="CBM150" s="274"/>
      <c r="CBN150" s="274"/>
      <c r="CBO150" s="274"/>
      <c r="CBP150" s="274"/>
      <c r="CBQ150" s="274"/>
      <c r="CBR150" s="274"/>
      <c r="CBS150" s="274"/>
      <c r="CBT150" s="274"/>
      <c r="CBU150" s="274"/>
      <c r="CBV150" s="274"/>
      <c r="CBW150" s="274"/>
      <c r="CBX150" s="274"/>
      <c r="CBY150" s="274"/>
      <c r="CBZ150" s="274"/>
      <c r="CCA150" s="274"/>
      <c r="CCB150" s="274"/>
      <c r="CCC150" s="274"/>
      <c r="CCD150" s="274"/>
      <c r="CCE150" s="274"/>
      <c r="CCF150" s="274"/>
      <c r="CCG150" s="274"/>
      <c r="CCH150" s="274"/>
      <c r="CCI150" s="274"/>
      <c r="CCJ150" s="274"/>
      <c r="CCK150" s="274"/>
      <c r="CCL150" s="274"/>
      <c r="CCM150" s="274"/>
      <c r="CCN150" s="274"/>
      <c r="CCO150" s="274"/>
      <c r="CCP150" s="274"/>
      <c r="CCQ150" s="274"/>
      <c r="CCR150" s="274"/>
      <c r="CCS150" s="274"/>
      <c r="CCT150" s="274"/>
      <c r="CCU150" s="274"/>
      <c r="CCV150" s="274"/>
      <c r="CCW150" s="274"/>
      <c r="CCX150" s="274"/>
      <c r="CCY150" s="274"/>
      <c r="CCZ150" s="274"/>
      <c r="CDA150" s="274"/>
      <c r="CDB150" s="274"/>
      <c r="CDC150" s="274"/>
      <c r="CDD150" s="274"/>
      <c r="CDE150" s="274"/>
      <c r="CDF150" s="274"/>
      <c r="CDG150" s="274"/>
      <c r="CDH150" s="274"/>
      <c r="CDI150" s="274"/>
      <c r="CDJ150" s="274"/>
      <c r="CDK150" s="274"/>
      <c r="CDL150" s="274"/>
      <c r="CDM150" s="274"/>
      <c r="CDN150" s="274"/>
      <c r="CDO150" s="274"/>
      <c r="CDP150" s="274"/>
      <c r="CDQ150" s="274"/>
      <c r="CDR150" s="274"/>
      <c r="CDS150" s="274"/>
      <c r="CDT150" s="274"/>
      <c r="CDU150" s="274"/>
      <c r="CDV150" s="274"/>
      <c r="CDW150" s="274"/>
      <c r="CDX150" s="274"/>
      <c r="CDY150" s="274"/>
      <c r="CDZ150" s="274"/>
      <c r="CEA150" s="274"/>
      <c r="CEB150" s="274"/>
      <c r="CEC150" s="274"/>
      <c r="CED150" s="274"/>
      <c r="CEE150" s="274"/>
      <c r="CEF150" s="274"/>
      <c r="CEG150" s="274"/>
      <c r="CEH150" s="274"/>
      <c r="CEI150" s="274"/>
      <c r="CEJ150" s="274"/>
      <c r="CEK150" s="274"/>
      <c r="CEL150" s="274"/>
      <c r="CEM150" s="274"/>
      <c r="CEN150" s="274"/>
      <c r="CEO150" s="274"/>
      <c r="CEP150" s="274"/>
      <c r="CEQ150" s="274"/>
      <c r="CER150" s="274"/>
      <c r="CES150" s="274"/>
      <c r="CET150" s="274"/>
      <c r="CEU150" s="274"/>
      <c r="CEV150" s="274"/>
      <c r="CEW150" s="274"/>
      <c r="CEX150" s="274"/>
      <c r="CEY150" s="274"/>
      <c r="CEZ150" s="274"/>
      <c r="CFA150" s="274"/>
      <c r="CFB150" s="274"/>
      <c r="CFC150" s="274"/>
      <c r="CFD150" s="274"/>
      <c r="CFE150" s="274"/>
      <c r="CFF150" s="274"/>
      <c r="CFG150" s="274"/>
      <c r="CFH150" s="274"/>
      <c r="CFI150" s="274"/>
      <c r="CFJ150" s="274"/>
      <c r="CFK150" s="274"/>
      <c r="CFL150" s="274"/>
      <c r="CFM150" s="274"/>
      <c r="CFN150" s="274"/>
      <c r="CFO150" s="274"/>
      <c r="CFP150" s="274"/>
      <c r="CFQ150" s="274"/>
      <c r="CFR150" s="274"/>
      <c r="CFS150" s="274"/>
      <c r="CFT150" s="274"/>
      <c r="CFU150" s="274"/>
      <c r="CFV150" s="274"/>
      <c r="CFW150" s="274"/>
      <c r="CFX150" s="274"/>
      <c r="CFY150" s="274"/>
      <c r="CFZ150" s="274"/>
      <c r="CGA150" s="274"/>
      <c r="CGB150" s="274"/>
      <c r="CGC150" s="274"/>
      <c r="CGD150" s="274"/>
      <c r="CGE150" s="274"/>
      <c r="CGF150" s="274"/>
      <c r="CGG150" s="274"/>
      <c r="CGH150" s="274"/>
      <c r="CGI150" s="274"/>
      <c r="CGJ150" s="274"/>
      <c r="CGK150" s="274"/>
      <c r="CGL150" s="274"/>
      <c r="CGM150" s="274"/>
      <c r="CGN150" s="274"/>
      <c r="CGO150" s="274"/>
      <c r="CGP150" s="274"/>
      <c r="CGQ150" s="274"/>
      <c r="CGR150" s="274"/>
      <c r="CGS150" s="274"/>
      <c r="CGT150" s="274"/>
      <c r="CGU150" s="274"/>
      <c r="CGV150" s="274"/>
      <c r="CGW150" s="274"/>
      <c r="CGX150" s="274"/>
      <c r="CGY150" s="274"/>
      <c r="CGZ150" s="274"/>
      <c r="CHA150" s="274"/>
      <c r="CHB150" s="274"/>
      <c r="CHC150" s="274"/>
      <c r="CHD150" s="274"/>
      <c r="CHE150" s="274"/>
      <c r="CHF150" s="274"/>
      <c r="CHG150" s="274"/>
      <c r="CHH150" s="274"/>
      <c r="CHI150" s="274"/>
      <c r="CHJ150" s="274"/>
      <c r="CHK150" s="274"/>
      <c r="CHL150" s="274"/>
      <c r="CHM150" s="274"/>
      <c r="CHN150" s="274"/>
      <c r="CHO150" s="274"/>
      <c r="CHP150" s="274"/>
      <c r="CHQ150" s="274"/>
      <c r="CHR150" s="274"/>
      <c r="CHS150" s="274"/>
      <c r="CHT150" s="274"/>
      <c r="CHU150" s="274"/>
      <c r="CHV150" s="274"/>
      <c r="CHW150" s="274"/>
      <c r="CHX150" s="274"/>
      <c r="CHY150" s="274"/>
      <c r="CHZ150" s="274"/>
      <c r="CIA150" s="274"/>
      <c r="CIB150" s="274"/>
      <c r="CIC150" s="274"/>
      <c r="CID150" s="274"/>
      <c r="CIE150" s="274"/>
      <c r="CIF150" s="274"/>
      <c r="CIG150" s="274"/>
      <c r="CIH150" s="274"/>
      <c r="CII150" s="274"/>
      <c r="CIJ150" s="274"/>
      <c r="CIK150" s="274"/>
      <c r="CIL150" s="274"/>
      <c r="CIM150" s="274"/>
      <c r="CIN150" s="274"/>
      <c r="CIO150" s="274"/>
      <c r="CIP150" s="274"/>
      <c r="CIQ150" s="274"/>
      <c r="CIR150" s="274"/>
      <c r="CIS150" s="274"/>
      <c r="CIT150" s="274"/>
      <c r="CIU150" s="274"/>
      <c r="CIV150" s="274"/>
      <c r="CIW150" s="274"/>
      <c r="CIX150" s="274"/>
      <c r="CIY150" s="274"/>
      <c r="CIZ150" s="274"/>
      <c r="CJA150" s="274"/>
      <c r="CJB150" s="274"/>
      <c r="CJC150" s="274"/>
      <c r="CJD150" s="274"/>
      <c r="CJE150" s="274"/>
      <c r="CJF150" s="274"/>
      <c r="CJG150" s="274"/>
      <c r="CJH150" s="274"/>
      <c r="CJI150" s="274"/>
      <c r="CJJ150" s="274"/>
      <c r="CJK150" s="274"/>
      <c r="CJL150" s="274"/>
      <c r="CJM150" s="274"/>
      <c r="CJN150" s="274"/>
      <c r="CJO150" s="274"/>
      <c r="CJP150" s="274"/>
      <c r="CJQ150" s="274"/>
      <c r="CJR150" s="274"/>
      <c r="CJS150" s="274"/>
      <c r="CJT150" s="274"/>
      <c r="CJU150" s="274"/>
      <c r="CJV150" s="274"/>
      <c r="CJW150" s="274"/>
      <c r="CJX150" s="274"/>
      <c r="CJY150" s="274"/>
      <c r="CJZ150" s="274"/>
      <c r="CKA150" s="274"/>
      <c r="CKB150" s="274"/>
      <c r="CKC150" s="274"/>
      <c r="CKD150" s="274"/>
      <c r="CKE150" s="274"/>
      <c r="CKF150" s="274"/>
      <c r="CKG150" s="274"/>
      <c r="CKH150" s="274"/>
      <c r="CKI150" s="274"/>
      <c r="CKJ150" s="274"/>
      <c r="CKK150" s="274"/>
      <c r="CKL150" s="274"/>
      <c r="CKM150" s="274"/>
      <c r="CKN150" s="274"/>
      <c r="CKO150" s="274"/>
      <c r="CKP150" s="274"/>
      <c r="CKQ150" s="274"/>
      <c r="CKR150" s="274"/>
      <c r="CKS150" s="274"/>
      <c r="CKT150" s="274"/>
      <c r="CKU150" s="274"/>
      <c r="CKV150" s="274"/>
      <c r="CKW150" s="274"/>
      <c r="CKX150" s="274"/>
      <c r="CKY150" s="274"/>
      <c r="CKZ150" s="274"/>
      <c r="CLA150" s="274"/>
      <c r="CLB150" s="274"/>
      <c r="CLC150" s="274"/>
      <c r="CLD150" s="274"/>
      <c r="CLE150" s="274"/>
      <c r="CLF150" s="274"/>
      <c r="CLG150" s="274"/>
      <c r="CLH150" s="274"/>
      <c r="CLI150" s="274"/>
      <c r="CLJ150" s="274"/>
      <c r="CLK150" s="274"/>
      <c r="CLL150" s="274"/>
      <c r="CLM150" s="274"/>
      <c r="CLN150" s="274"/>
      <c r="CLO150" s="274"/>
      <c r="CLP150" s="274"/>
      <c r="CLQ150" s="274"/>
      <c r="CLR150" s="274"/>
      <c r="CLS150" s="274"/>
      <c r="CLT150" s="274"/>
      <c r="CLU150" s="274"/>
      <c r="CLV150" s="274"/>
      <c r="CLW150" s="274"/>
      <c r="CLX150" s="274"/>
      <c r="CLY150" s="274"/>
      <c r="CLZ150" s="274"/>
      <c r="CMA150" s="274"/>
      <c r="CMB150" s="274"/>
      <c r="CMC150" s="274"/>
      <c r="CMD150" s="274"/>
      <c r="CME150" s="274"/>
      <c r="CMF150" s="274"/>
      <c r="CMG150" s="274"/>
      <c r="CMH150" s="274"/>
      <c r="CMI150" s="274"/>
      <c r="CMJ150" s="274"/>
      <c r="CMK150" s="274"/>
      <c r="CML150" s="274"/>
      <c r="CMM150" s="274"/>
      <c r="CMN150" s="274"/>
      <c r="CMO150" s="274"/>
      <c r="CMP150" s="274"/>
      <c r="CMQ150" s="274"/>
      <c r="CMR150" s="274"/>
      <c r="CMS150" s="274"/>
      <c r="CMT150" s="274"/>
      <c r="CMU150" s="274"/>
      <c r="CMV150" s="274"/>
      <c r="CMW150" s="274"/>
      <c r="CMX150" s="274"/>
      <c r="CMY150" s="274"/>
      <c r="CMZ150" s="274"/>
      <c r="CNA150" s="274"/>
      <c r="CNB150" s="274"/>
      <c r="CNC150" s="274"/>
      <c r="CND150" s="274"/>
      <c r="CNE150" s="274"/>
      <c r="CNF150" s="274"/>
      <c r="CNG150" s="274"/>
      <c r="CNH150" s="274"/>
      <c r="CNI150" s="274"/>
      <c r="CNJ150" s="274"/>
      <c r="CNK150" s="274"/>
      <c r="CNL150" s="274"/>
      <c r="CNM150" s="274"/>
      <c r="CNN150" s="274"/>
      <c r="CNO150" s="274"/>
      <c r="CNP150" s="274"/>
      <c r="CNQ150" s="274"/>
      <c r="CNR150" s="274"/>
      <c r="CNS150" s="274"/>
      <c r="CNT150" s="274"/>
      <c r="CNU150" s="274"/>
      <c r="CNV150" s="274"/>
      <c r="CNW150" s="274"/>
      <c r="CNX150" s="274"/>
      <c r="CNY150" s="274"/>
      <c r="CNZ150" s="274"/>
      <c r="COA150" s="274"/>
      <c r="COB150" s="274"/>
      <c r="COC150" s="274"/>
      <c r="COD150" s="274"/>
      <c r="COE150" s="274"/>
      <c r="COF150" s="274"/>
      <c r="COG150" s="274"/>
      <c r="COH150" s="274"/>
      <c r="COI150" s="274"/>
      <c r="COJ150" s="274"/>
      <c r="COK150" s="274"/>
      <c r="COL150" s="274"/>
      <c r="COM150" s="274"/>
      <c r="CON150" s="274"/>
      <c r="COO150" s="274"/>
      <c r="COP150" s="274"/>
      <c r="COQ150" s="274"/>
      <c r="COR150" s="274"/>
      <c r="COS150" s="274"/>
      <c r="COT150" s="274"/>
      <c r="COU150" s="274"/>
      <c r="COV150" s="274"/>
      <c r="COW150" s="274"/>
      <c r="COX150" s="274"/>
      <c r="COY150" s="274"/>
      <c r="COZ150" s="274"/>
      <c r="CPA150" s="274"/>
      <c r="CPB150" s="274"/>
      <c r="CPC150" s="274"/>
      <c r="CPD150" s="274"/>
      <c r="CPE150" s="274"/>
      <c r="CPF150" s="274"/>
      <c r="CPG150" s="274"/>
      <c r="CPH150" s="274"/>
      <c r="CPI150" s="274"/>
      <c r="CPJ150" s="274"/>
      <c r="CPK150" s="274"/>
      <c r="CPL150" s="274"/>
      <c r="CPM150" s="274"/>
      <c r="CPN150" s="274"/>
      <c r="CPO150" s="274"/>
      <c r="CPP150" s="274"/>
      <c r="CPQ150" s="274"/>
      <c r="CPR150" s="274"/>
      <c r="CPS150" s="274"/>
      <c r="CPT150" s="274"/>
      <c r="CPU150" s="274"/>
      <c r="CPV150" s="274"/>
      <c r="CPW150" s="274"/>
      <c r="CPX150" s="274"/>
      <c r="CPY150" s="274"/>
      <c r="CPZ150" s="274"/>
      <c r="CQA150" s="274"/>
      <c r="CQB150" s="274"/>
      <c r="CQC150" s="274"/>
      <c r="CQD150" s="274"/>
      <c r="CQE150" s="274"/>
      <c r="CQF150" s="274"/>
      <c r="CQG150" s="274"/>
      <c r="CQH150" s="274"/>
      <c r="CQI150" s="274"/>
      <c r="CQJ150" s="274"/>
      <c r="CQK150" s="274"/>
      <c r="CQL150" s="274"/>
      <c r="CQM150" s="274"/>
      <c r="CQN150" s="274"/>
      <c r="CQO150" s="274"/>
      <c r="CQP150" s="274"/>
      <c r="CQQ150" s="274"/>
      <c r="CQR150" s="274"/>
      <c r="CQS150" s="274"/>
      <c r="CQT150" s="274"/>
      <c r="CQU150" s="274"/>
      <c r="CQV150" s="274"/>
      <c r="CQW150" s="274"/>
      <c r="CQX150" s="274"/>
      <c r="CQY150" s="274"/>
      <c r="CQZ150" s="274"/>
      <c r="CRA150" s="274"/>
      <c r="CRB150" s="274"/>
      <c r="CRC150" s="274"/>
      <c r="CRD150" s="274"/>
      <c r="CRE150" s="274"/>
      <c r="CRF150" s="274"/>
      <c r="CRG150" s="274"/>
      <c r="CRH150" s="274"/>
      <c r="CRI150" s="274"/>
      <c r="CRJ150" s="274"/>
      <c r="CRK150" s="274"/>
      <c r="CRL150" s="274"/>
      <c r="CRM150" s="274"/>
      <c r="CRN150" s="274"/>
      <c r="CRO150" s="274"/>
      <c r="CRP150" s="274"/>
      <c r="CRQ150" s="274"/>
      <c r="CRR150" s="274"/>
      <c r="CRS150" s="274"/>
      <c r="CRT150" s="274"/>
      <c r="CRU150" s="274"/>
      <c r="CRV150" s="274"/>
      <c r="CRW150" s="274"/>
      <c r="CRX150" s="274"/>
      <c r="CRY150" s="274"/>
      <c r="CRZ150" s="274"/>
      <c r="CSA150" s="274"/>
      <c r="CSB150" s="274"/>
      <c r="CSC150" s="274"/>
      <c r="CSD150" s="274"/>
      <c r="CSE150" s="274"/>
      <c r="CSF150" s="274"/>
      <c r="CSG150" s="274"/>
      <c r="CSH150" s="274"/>
      <c r="CSI150" s="274"/>
      <c r="CSJ150" s="274"/>
      <c r="CSK150" s="274"/>
      <c r="CSL150" s="274"/>
      <c r="CSM150" s="274"/>
      <c r="CSN150" s="274"/>
      <c r="CSO150" s="274"/>
      <c r="CSP150" s="274"/>
      <c r="CSQ150" s="274"/>
      <c r="CSR150" s="274"/>
      <c r="CSS150" s="274"/>
      <c r="CST150" s="274"/>
      <c r="CSU150" s="274"/>
      <c r="CSV150" s="274"/>
      <c r="CSW150" s="274"/>
      <c r="CSX150" s="274"/>
      <c r="CSY150" s="274"/>
      <c r="CSZ150" s="274"/>
      <c r="CTA150" s="274"/>
      <c r="CTB150" s="274"/>
      <c r="CTC150" s="274"/>
      <c r="CTD150" s="274"/>
      <c r="CTE150" s="274"/>
      <c r="CTF150" s="274"/>
      <c r="CTG150" s="274"/>
      <c r="CTH150" s="274"/>
      <c r="CTI150" s="274"/>
      <c r="CTJ150" s="274"/>
      <c r="CTK150" s="274"/>
      <c r="CTL150" s="274"/>
      <c r="CTM150" s="274"/>
      <c r="CTN150" s="274"/>
      <c r="CTO150" s="274"/>
      <c r="CTP150" s="274"/>
      <c r="CTQ150" s="274"/>
      <c r="CTR150" s="274"/>
      <c r="CTS150" s="274"/>
      <c r="CTT150" s="274"/>
      <c r="CTU150" s="274"/>
      <c r="CTV150" s="274"/>
      <c r="CTW150" s="274"/>
      <c r="CTX150" s="274"/>
      <c r="CTY150" s="274"/>
      <c r="CTZ150" s="274"/>
      <c r="CUA150" s="274"/>
      <c r="CUB150" s="274"/>
      <c r="CUC150" s="274"/>
      <c r="CUD150" s="274"/>
      <c r="CUE150" s="274"/>
      <c r="CUF150" s="274"/>
      <c r="CUG150" s="274"/>
      <c r="CUH150" s="274"/>
      <c r="CUI150" s="274"/>
      <c r="CUJ150" s="274"/>
      <c r="CUK150" s="274"/>
      <c r="CUL150" s="274"/>
      <c r="CUM150" s="274"/>
      <c r="CUN150" s="274"/>
      <c r="CUO150" s="274"/>
      <c r="CUP150" s="274"/>
      <c r="CUQ150" s="274"/>
      <c r="CUR150" s="274"/>
      <c r="CUS150" s="274"/>
      <c r="CUT150" s="274"/>
      <c r="CUU150" s="274"/>
      <c r="CUV150" s="274"/>
      <c r="CUW150" s="274"/>
      <c r="CUX150" s="274"/>
      <c r="CUY150" s="274"/>
      <c r="CUZ150" s="274"/>
      <c r="CVA150" s="274"/>
      <c r="CVB150" s="274"/>
      <c r="CVC150" s="274"/>
      <c r="CVD150" s="274"/>
      <c r="CVE150" s="274"/>
      <c r="CVF150" s="274"/>
      <c r="CVG150" s="274"/>
      <c r="CVH150" s="274"/>
      <c r="CVI150" s="274"/>
      <c r="CVJ150" s="274"/>
      <c r="CVK150" s="274"/>
      <c r="CVL150" s="274"/>
      <c r="CVM150" s="274"/>
      <c r="CVN150" s="274"/>
      <c r="CVO150" s="274"/>
      <c r="CVP150" s="274"/>
      <c r="CVQ150" s="274"/>
      <c r="CVR150" s="274"/>
      <c r="CVS150" s="274"/>
      <c r="CVT150" s="274"/>
      <c r="CVU150" s="274"/>
      <c r="CVV150" s="274"/>
      <c r="CVW150" s="274"/>
      <c r="CVX150" s="274"/>
      <c r="CVY150" s="274"/>
      <c r="CVZ150" s="274"/>
      <c r="CWA150" s="274"/>
      <c r="CWB150" s="274"/>
      <c r="CWC150" s="274"/>
      <c r="CWD150" s="274"/>
      <c r="CWE150" s="274"/>
      <c r="CWF150" s="274"/>
      <c r="CWG150" s="274"/>
      <c r="CWH150" s="274"/>
      <c r="CWI150" s="274"/>
      <c r="CWJ150" s="274"/>
      <c r="CWK150" s="274"/>
      <c r="CWL150" s="274"/>
      <c r="CWM150" s="274"/>
      <c r="CWN150" s="274"/>
      <c r="CWO150" s="274"/>
      <c r="CWP150" s="274"/>
      <c r="CWQ150" s="274"/>
      <c r="CWR150" s="274"/>
      <c r="CWS150" s="274"/>
      <c r="CWT150" s="274"/>
      <c r="CWU150" s="274"/>
      <c r="CWV150" s="274"/>
      <c r="CWW150" s="274"/>
      <c r="CWX150" s="274"/>
      <c r="CWY150" s="274"/>
      <c r="CWZ150" s="274"/>
      <c r="CXA150" s="274"/>
      <c r="CXB150" s="274"/>
      <c r="CXC150" s="274"/>
      <c r="CXD150" s="274"/>
      <c r="CXE150" s="274"/>
      <c r="CXF150" s="274"/>
      <c r="CXG150" s="274"/>
      <c r="CXH150" s="274"/>
      <c r="CXI150" s="274"/>
      <c r="CXJ150" s="274"/>
      <c r="CXK150" s="274"/>
      <c r="CXL150" s="274"/>
      <c r="CXM150" s="274"/>
      <c r="CXN150" s="274"/>
      <c r="CXO150" s="274"/>
      <c r="CXP150" s="274"/>
      <c r="CXQ150" s="274"/>
      <c r="CXR150" s="274"/>
      <c r="CXS150" s="274"/>
      <c r="CXT150" s="274"/>
      <c r="CXU150" s="274"/>
      <c r="CXV150" s="274"/>
      <c r="CXW150" s="274"/>
      <c r="CXX150" s="274"/>
      <c r="CXY150" s="274"/>
      <c r="CXZ150" s="274"/>
      <c r="CYA150" s="274"/>
      <c r="CYB150" s="274"/>
      <c r="CYC150" s="274"/>
      <c r="CYD150" s="274"/>
      <c r="CYE150" s="274"/>
      <c r="CYF150" s="274"/>
      <c r="CYG150" s="274"/>
      <c r="CYH150" s="274"/>
      <c r="CYI150" s="274"/>
      <c r="CYJ150" s="274"/>
      <c r="CYK150" s="274"/>
      <c r="CYL150" s="274"/>
      <c r="CYM150" s="274"/>
      <c r="CYN150" s="274"/>
      <c r="CYO150" s="274"/>
      <c r="CYP150" s="274"/>
      <c r="CYQ150" s="274"/>
      <c r="CYR150" s="274"/>
      <c r="CYS150" s="274"/>
      <c r="CYT150" s="274"/>
      <c r="CYU150" s="274"/>
      <c r="CYV150" s="274"/>
      <c r="CYW150" s="274"/>
      <c r="CYX150" s="274"/>
      <c r="CYY150" s="274"/>
      <c r="CYZ150" s="274"/>
      <c r="CZA150" s="274"/>
      <c r="CZB150" s="274"/>
      <c r="CZC150" s="274"/>
      <c r="CZD150" s="274"/>
      <c r="CZE150" s="274"/>
      <c r="CZF150" s="274"/>
      <c r="CZG150" s="274"/>
      <c r="CZH150" s="274"/>
      <c r="CZI150" s="274"/>
      <c r="CZJ150" s="274"/>
      <c r="CZK150" s="274"/>
      <c r="CZL150" s="274"/>
      <c r="CZM150" s="274"/>
      <c r="CZN150" s="274"/>
      <c r="CZO150" s="274"/>
      <c r="CZP150" s="274"/>
      <c r="CZQ150" s="274"/>
      <c r="CZR150" s="274"/>
      <c r="CZS150" s="274"/>
      <c r="CZT150" s="274"/>
      <c r="CZU150" s="274"/>
      <c r="CZV150" s="274"/>
      <c r="CZW150" s="274"/>
      <c r="CZX150" s="274"/>
      <c r="CZY150" s="274"/>
      <c r="CZZ150" s="274"/>
      <c r="DAA150" s="274"/>
      <c r="DAB150" s="274"/>
      <c r="DAC150" s="274"/>
      <c r="DAD150" s="274"/>
      <c r="DAE150" s="274"/>
      <c r="DAF150" s="274"/>
      <c r="DAG150" s="274"/>
      <c r="DAH150" s="274"/>
      <c r="DAI150" s="274"/>
      <c r="DAJ150" s="274"/>
      <c r="DAK150" s="274"/>
      <c r="DAL150" s="274"/>
      <c r="DAM150" s="274"/>
      <c r="DAN150" s="274"/>
      <c r="DAO150" s="274"/>
      <c r="DAP150" s="274"/>
      <c r="DAQ150" s="274"/>
      <c r="DAR150" s="274"/>
      <c r="DAS150" s="274"/>
      <c r="DAT150" s="274"/>
      <c r="DAU150" s="274"/>
      <c r="DAV150" s="274"/>
      <c r="DAW150" s="274"/>
      <c r="DAX150" s="274"/>
      <c r="DAY150" s="274"/>
      <c r="DAZ150" s="274"/>
      <c r="DBA150" s="274"/>
      <c r="DBB150" s="274"/>
      <c r="DBC150" s="274"/>
      <c r="DBD150" s="274"/>
      <c r="DBE150" s="274"/>
      <c r="DBF150" s="274"/>
      <c r="DBG150" s="274"/>
      <c r="DBH150" s="274"/>
      <c r="DBI150" s="274"/>
      <c r="DBJ150" s="274"/>
      <c r="DBK150" s="274"/>
      <c r="DBL150" s="274"/>
      <c r="DBM150" s="274"/>
      <c r="DBN150" s="274"/>
      <c r="DBO150" s="274"/>
      <c r="DBP150" s="274"/>
      <c r="DBQ150" s="274"/>
      <c r="DBR150" s="274"/>
      <c r="DBS150" s="274"/>
      <c r="DBT150" s="274"/>
      <c r="DBU150" s="274"/>
      <c r="DBV150" s="274"/>
      <c r="DBW150" s="274"/>
      <c r="DBX150" s="274"/>
      <c r="DBY150" s="274"/>
      <c r="DBZ150" s="274"/>
      <c r="DCA150" s="274"/>
      <c r="DCB150" s="274"/>
      <c r="DCC150" s="274"/>
      <c r="DCD150" s="274"/>
      <c r="DCE150" s="274"/>
      <c r="DCF150" s="274"/>
      <c r="DCG150" s="274"/>
      <c r="DCH150" s="274"/>
      <c r="DCI150" s="274"/>
      <c r="DCJ150" s="274"/>
      <c r="DCK150" s="274"/>
      <c r="DCL150" s="274"/>
      <c r="DCM150" s="274"/>
      <c r="DCN150" s="274"/>
      <c r="DCO150" s="274"/>
      <c r="DCP150" s="274"/>
      <c r="DCQ150" s="274"/>
      <c r="DCR150" s="274"/>
      <c r="DCS150" s="274"/>
      <c r="DCT150" s="274"/>
      <c r="DCU150" s="274"/>
      <c r="DCV150" s="274"/>
      <c r="DCW150" s="274"/>
      <c r="DCX150" s="274"/>
      <c r="DCY150" s="274"/>
      <c r="DCZ150" s="274"/>
      <c r="DDA150" s="274"/>
      <c r="DDB150" s="274"/>
      <c r="DDC150" s="274"/>
      <c r="DDD150" s="274"/>
      <c r="DDE150" s="274"/>
      <c r="DDF150" s="274"/>
      <c r="DDG150" s="274"/>
      <c r="DDH150" s="274"/>
      <c r="DDI150" s="274"/>
      <c r="DDJ150" s="274"/>
      <c r="DDK150" s="274"/>
      <c r="DDL150" s="274"/>
      <c r="DDM150" s="274"/>
      <c r="DDN150" s="274"/>
      <c r="DDO150" s="274"/>
      <c r="DDP150" s="274"/>
      <c r="DDQ150" s="274"/>
      <c r="DDR150" s="274"/>
      <c r="DDS150" s="274"/>
      <c r="DDT150" s="274"/>
      <c r="DDU150" s="274"/>
      <c r="DDV150" s="274"/>
      <c r="DDW150" s="274"/>
      <c r="DDX150" s="274"/>
      <c r="DDY150" s="274"/>
      <c r="DDZ150" s="274"/>
      <c r="DEA150" s="274"/>
      <c r="DEB150" s="274"/>
      <c r="DEC150" s="274"/>
      <c r="DED150" s="274"/>
      <c r="DEE150" s="274"/>
      <c r="DEF150" s="274"/>
      <c r="DEG150" s="274"/>
      <c r="DEH150" s="274"/>
      <c r="DEI150" s="274"/>
      <c r="DEJ150" s="274"/>
      <c r="DEK150" s="274"/>
      <c r="DEL150" s="274"/>
      <c r="DEM150" s="274"/>
      <c r="DEN150" s="274"/>
      <c r="DEO150" s="274"/>
      <c r="DEP150" s="274"/>
      <c r="DEQ150" s="274"/>
      <c r="DER150" s="274"/>
      <c r="DES150" s="274"/>
      <c r="DET150" s="274"/>
      <c r="DEU150" s="274"/>
      <c r="DEV150" s="274"/>
      <c r="DEW150" s="274"/>
      <c r="DEX150" s="274"/>
      <c r="DEY150" s="274"/>
      <c r="DEZ150" s="274"/>
      <c r="DFA150" s="274"/>
      <c r="DFB150" s="274"/>
      <c r="DFC150" s="274"/>
      <c r="DFD150" s="274"/>
      <c r="DFE150" s="274"/>
      <c r="DFF150" s="274"/>
      <c r="DFG150" s="274"/>
      <c r="DFH150" s="274"/>
      <c r="DFI150" s="274"/>
      <c r="DFJ150" s="274"/>
      <c r="DFK150" s="274"/>
      <c r="DFL150" s="274"/>
      <c r="DFM150" s="274"/>
      <c r="DFN150" s="274"/>
      <c r="DFO150" s="274"/>
      <c r="DFP150" s="274"/>
      <c r="DFQ150" s="274"/>
      <c r="DFR150" s="274"/>
      <c r="DFS150" s="274"/>
      <c r="DFT150" s="274"/>
      <c r="DFU150" s="274"/>
      <c r="DFV150" s="274"/>
      <c r="DFW150" s="274"/>
      <c r="DFX150" s="274"/>
      <c r="DFY150" s="274"/>
      <c r="DFZ150" s="274"/>
      <c r="DGA150" s="274"/>
      <c r="DGB150" s="274"/>
      <c r="DGC150" s="274"/>
      <c r="DGD150" s="274"/>
      <c r="DGE150" s="274"/>
      <c r="DGF150" s="274"/>
      <c r="DGG150" s="274"/>
      <c r="DGH150" s="274"/>
      <c r="DGI150" s="274"/>
      <c r="DGJ150" s="274"/>
      <c r="DGK150" s="274"/>
      <c r="DGL150" s="274"/>
      <c r="DGM150" s="274"/>
      <c r="DGN150" s="274"/>
      <c r="DGO150" s="274"/>
      <c r="DGP150" s="274"/>
      <c r="DGQ150" s="274"/>
      <c r="DGR150" s="274"/>
      <c r="DGS150" s="274"/>
      <c r="DGT150" s="274"/>
      <c r="DGU150" s="274"/>
      <c r="DGV150" s="274"/>
      <c r="DGW150" s="274"/>
      <c r="DGX150" s="274"/>
      <c r="DGY150" s="274"/>
      <c r="DGZ150" s="274"/>
      <c r="DHA150" s="274"/>
      <c r="DHB150" s="274"/>
      <c r="DHC150" s="274"/>
      <c r="DHD150" s="274"/>
      <c r="DHE150" s="274"/>
      <c r="DHF150" s="274"/>
      <c r="DHG150" s="274"/>
      <c r="DHH150" s="274"/>
      <c r="DHI150" s="274"/>
      <c r="DHJ150" s="274"/>
      <c r="DHK150" s="274"/>
      <c r="DHL150" s="274"/>
      <c r="DHM150" s="274"/>
      <c r="DHN150" s="274"/>
      <c r="DHO150" s="274"/>
      <c r="DHP150" s="274"/>
      <c r="DHQ150" s="274"/>
      <c r="DHR150" s="274"/>
      <c r="DHS150" s="274"/>
      <c r="DHT150" s="274"/>
      <c r="DHU150" s="274"/>
      <c r="DHV150" s="274"/>
      <c r="DHW150" s="274"/>
      <c r="DHX150" s="274"/>
      <c r="DHY150" s="274"/>
      <c r="DHZ150" s="274"/>
      <c r="DIA150" s="274"/>
      <c r="DIB150" s="274"/>
      <c r="DIC150" s="274"/>
      <c r="DID150" s="274"/>
      <c r="DIE150" s="274"/>
      <c r="DIF150" s="274"/>
      <c r="DIG150" s="274"/>
      <c r="DIH150" s="274"/>
      <c r="DII150" s="274"/>
      <c r="DIJ150" s="274"/>
      <c r="DIK150" s="274"/>
      <c r="DIL150" s="274"/>
      <c r="DIM150" s="274"/>
      <c r="DIN150" s="274"/>
      <c r="DIO150" s="274"/>
      <c r="DIP150" s="274"/>
      <c r="DIQ150" s="274"/>
      <c r="DIR150" s="274"/>
      <c r="DIS150" s="274"/>
      <c r="DIT150" s="274"/>
      <c r="DIU150" s="274"/>
      <c r="DIV150" s="274"/>
      <c r="DIW150" s="274"/>
      <c r="DIX150" s="274"/>
      <c r="DIY150" s="274"/>
      <c r="DIZ150" s="274"/>
      <c r="DJA150" s="274"/>
      <c r="DJB150" s="274"/>
      <c r="DJC150" s="274"/>
      <c r="DJD150" s="274"/>
      <c r="DJE150" s="274"/>
      <c r="DJF150" s="274"/>
      <c r="DJG150" s="274"/>
      <c r="DJH150" s="274"/>
      <c r="DJI150" s="274"/>
      <c r="DJJ150" s="274"/>
      <c r="DJK150" s="274"/>
      <c r="DJL150" s="274"/>
      <c r="DJM150" s="274"/>
      <c r="DJN150" s="274"/>
      <c r="DJO150" s="274"/>
      <c r="DJP150" s="274"/>
      <c r="DJQ150" s="274"/>
      <c r="DJR150" s="274"/>
      <c r="DJS150" s="274"/>
      <c r="DJT150" s="274"/>
      <c r="DJU150" s="274"/>
      <c r="DJV150" s="274"/>
      <c r="DJW150" s="274"/>
      <c r="DJX150" s="274"/>
      <c r="DJY150" s="274"/>
      <c r="DJZ150" s="274"/>
      <c r="DKA150" s="274"/>
      <c r="DKB150" s="274"/>
      <c r="DKC150" s="274"/>
      <c r="DKD150" s="274"/>
      <c r="DKE150" s="274"/>
      <c r="DKF150" s="274"/>
      <c r="DKG150" s="274"/>
      <c r="DKH150" s="274"/>
      <c r="DKI150" s="274"/>
      <c r="DKJ150" s="274"/>
      <c r="DKK150" s="274"/>
      <c r="DKL150" s="274"/>
      <c r="DKM150" s="274"/>
      <c r="DKN150" s="274"/>
      <c r="DKO150" s="274"/>
      <c r="DKP150" s="274"/>
      <c r="DKQ150" s="274"/>
      <c r="DKR150" s="274"/>
      <c r="DKS150" s="274"/>
      <c r="DKT150" s="274"/>
      <c r="DKU150" s="274"/>
      <c r="DKV150" s="274"/>
      <c r="DKW150" s="274"/>
      <c r="DKX150" s="274"/>
      <c r="DKY150" s="274"/>
      <c r="DKZ150" s="274"/>
      <c r="DLA150" s="274"/>
      <c r="DLB150" s="274"/>
      <c r="DLC150" s="274"/>
      <c r="DLD150" s="274"/>
      <c r="DLE150" s="274"/>
      <c r="DLF150" s="274"/>
      <c r="DLG150" s="274"/>
      <c r="DLH150" s="274"/>
      <c r="DLI150" s="274"/>
      <c r="DLJ150" s="274"/>
      <c r="DLK150" s="274"/>
      <c r="DLL150" s="274"/>
      <c r="DLM150" s="274"/>
      <c r="DLN150" s="274"/>
      <c r="DLO150" s="274"/>
      <c r="DLP150" s="274"/>
      <c r="DLQ150" s="274"/>
      <c r="DLR150" s="274"/>
      <c r="DLS150" s="274"/>
      <c r="DLT150" s="274"/>
      <c r="DLU150" s="274"/>
      <c r="DLV150" s="274"/>
      <c r="DLW150" s="274"/>
      <c r="DLX150" s="274"/>
      <c r="DLY150" s="274"/>
      <c r="DLZ150" s="274"/>
      <c r="DMA150" s="274"/>
      <c r="DMB150" s="274"/>
      <c r="DMC150" s="274"/>
      <c r="DMD150" s="274"/>
      <c r="DME150" s="274"/>
      <c r="DMF150" s="274"/>
      <c r="DMG150" s="274"/>
      <c r="DMH150" s="274"/>
      <c r="DMI150" s="274"/>
      <c r="DMJ150" s="274"/>
      <c r="DMK150" s="274"/>
      <c r="DML150" s="274"/>
      <c r="DMM150" s="274"/>
      <c r="DMN150" s="274"/>
      <c r="DMO150" s="274"/>
      <c r="DMP150" s="274"/>
      <c r="DMQ150" s="274"/>
      <c r="DMR150" s="274"/>
      <c r="DMS150" s="274"/>
      <c r="DMT150" s="274"/>
      <c r="DMU150" s="274"/>
      <c r="DMV150" s="274"/>
      <c r="DMW150" s="274"/>
      <c r="DMX150" s="274"/>
      <c r="DMY150" s="274"/>
      <c r="DMZ150" s="274"/>
      <c r="DNA150" s="274"/>
      <c r="DNB150" s="274"/>
      <c r="DNC150" s="274"/>
      <c r="DND150" s="274"/>
      <c r="DNE150" s="274"/>
      <c r="DNF150" s="274"/>
      <c r="DNG150" s="274"/>
      <c r="DNH150" s="274"/>
      <c r="DNI150" s="274"/>
      <c r="DNJ150" s="274"/>
      <c r="DNK150" s="274"/>
      <c r="DNL150" s="274"/>
      <c r="DNM150" s="274"/>
      <c r="DNN150" s="274"/>
      <c r="DNO150" s="274"/>
      <c r="DNP150" s="274"/>
      <c r="DNQ150" s="274"/>
      <c r="DNR150" s="274"/>
      <c r="DNS150" s="274"/>
      <c r="DNT150" s="274"/>
      <c r="DNU150" s="274"/>
      <c r="DNV150" s="274"/>
      <c r="DNW150" s="274"/>
      <c r="DNX150" s="274"/>
      <c r="DNY150" s="274"/>
      <c r="DNZ150" s="274"/>
      <c r="DOA150" s="274"/>
      <c r="DOB150" s="274"/>
      <c r="DOC150" s="274"/>
      <c r="DOD150" s="274"/>
      <c r="DOE150" s="274"/>
      <c r="DOF150" s="274"/>
      <c r="DOG150" s="274"/>
      <c r="DOH150" s="274"/>
      <c r="DOI150" s="274"/>
      <c r="DOJ150" s="274"/>
      <c r="DOK150" s="274"/>
      <c r="DOL150" s="274"/>
      <c r="DOM150" s="274"/>
      <c r="DON150" s="274"/>
      <c r="DOO150" s="274"/>
      <c r="DOP150" s="274"/>
      <c r="DOQ150" s="274"/>
      <c r="DOR150" s="274"/>
      <c r="DOS150" s="274"/>
      <c r="DOT150" s="274"/>
      <c r="DOU150" s="274"/>
      <c r="DOV150" s="274"/>
      <c r="DOW150" s="274"/>
      <c r="DOX150" s="274"/>
      <c r="DOY150" s="274"/>
      <c r="DOZ150" s="274"/>
      <c r="DPA150" s="274"/>
      <c r="DPB150" s="274"/>
      <c r="DPC150" s="274"/>
      <c r="DPD150" s="274"/>
      <c r="DPE150" s="274"/>
      <c r="DPF150" s="274"/>
      <c r="DPG150" s="274"/>
      <c r="DPH150" s="274"/>
      <c r="DPI150" s="274"/>
      <c r="DPJ150" s="274"/>
      <c r="DPK150" s="274"/>
      <c r="DPL150" s="274"/>
      <c r="DPM150" s="274"/>
      <c r="DPN150" s="274"/>
      <c r="DPO150" s="274"/>
      <c r="DPP150" s="274"/>
      <c r="DPQ150" s="274"/>
      <c r="DPR150" s="274"/>
      <c r="DPS150" s="274"/>
      <c r="DPT150" s="274"/>
      <c r="DPU150" s="274"/>
      <c r="DPV150" s="274"/>
      <c r="DPW150" s="274"/>
      <c r="DPX150" s="274"/>
      <c r="DPY150" s="274"/>
      <c r="DPZ150" s="274"/>
      <c r="DQA150" s="274"/>
      <c r="DQB150" s="274"/>
      <c r="DQC150" s="274"/>
      <c r="DQD150" s="274"/>
      <c r="DQE150" s="274"/>
      <c r="DQF150" s="274"/>
      <c r="DQG150" s="274"/>
      <c r="DQH150" s="274"/>
      <c r="DQI150" s="274"/>
      <c r="DQJ150" s="274"/>
      <c r="DQK150" s="274"/>
      <c r="DQL150" s="274"/>
      <c r="DQM150" s="274"/>
      <c r="DQN150" s="274"/>
      <c r="DQO150" s="274"/>
      <c r="DQP150" s="274"/>
      <c r="DQQ150" s="274"/>
      <c r="DQR150" s="274"/>
      <c r="DQS150" s="274"/>
      <c r="DQT150" s="274"/>
      <c r="DQU150" s="274"/>
      <c r="DQV150" s="274"/>
      <c r="DQW150" s="274"/>
      <c r="DQX150" s="274"/>
      <c r="DQY150" s="274"/>
      <c r="DQZ150" s="274"/>
      <c r="DRA150" s="274"/>
      <c r="DRB150" s="274"/>
      <c r="DRC150" s="274"/>
      <c r="DRD150" s="274"/>
      <c r="DRE150" s="274"/>
      <c r="DRF150" s="274"/>
      <c r="DRG150" s="274"/>
      <c r="DRH150" s="274"/>
      <c r="DRI150" s="274"/>
      <c r="DRJ150" s="274"/>
      <c r="DRK150" s="274"/>
      <c r="DRL150" s="274"/>
      <c r="DRM150" s="274"/>
      <c r="DRN150" s="274"/>
      <c r="DRO150" s="274"/>
      <c r="DRP150" s="274"/>
      <c r="DRQ150" s="274"/>
      <c r="DRR150" s="274"/>
      <c r="DRS150" s="274"/>
      <c r="DRT150" s="274"/>
      <c r="DRU150" s="274"/>
      <c r="DRV150" s="274"/>
      <c r="DRW150" s="274"/>
      <c r="DRX150" s="274"/>
      <c r="DRY150" s="274"/>
      <c r="DRZ150" s="274"/>
      <c r="DSA150" s="274"/>
      <c r="DSB150" s="274"/>
      <c r="DSC150" s="274"/>
      <c r="DSD150" s="274"/>
      <c r="DSE150" s="274"/>
      <c r="DSF150" s="274"/>
      <c r="DSG150" s="274"/>
      <c r="DSH150" s="274"/>
      <c r="DSI150" s="274"/>
      <c r="DSJ150" s="274"/>
      <c r="DSK150" s="274"/>
      <c r="DSL150" s="274"/>
      <c r="DSM150" s="274"/>
      <c r="DSN150" s="274"/>
      <c r="DSO150" s="274"/>
      <c r="DSP150" s="274"/>
      <c r="DSQ150" s="274"/>
      <c r="DSR150" s="274"/>
      <c r="DSS150" s="274"/>
      <c r="DST150" s="274"/>
      <c r="DSU150" s="274"/>
      <c r="DSV150" s="274"/>
      <c r="DSW150" s="274"/>
      <c r="DSX150" s="274"/>
      <c r="DSY150" s="274"/>
      <c r="DSZ150" s="274"/>
      <c r="DTA150" s="274"/>
      <c r="DTB150" s="274"/>
      <c r="DTC150" s="274"/>
      <c r="DTD150" s="274"/>
      <c r="DTE150" s="274"/>
      <c r="DTF150" s="274"/>
      <c r="DTG150" s="274"/>
      <c r="DTH150" s="274"/>
      <c r="DTI150" s="274"/>
      <c r="DTJ150" s="274"/>
      <c r="DTK150" s="274"/>
      <c r="DTL150" s="274"/>
      <c r="DTM150" s="274"/>
      <c r="DTN150" s="274"/>
      <c r="DTO150" s="274"/>
      <c r="DTP150" s="274"/>
      <c r="DTQ150" s="274"/>
      <c r="DTR150" s="274"/>
      <c r="DTS150" s="274"/>
      <c r="DTT150" s="274"/>
      <c r="DTU150" s="274"/>
      <c r="DTV150" s="274"/>
      <c r="DTW150" s="274"/>
      <c r="DTX150" s="274"/>
      <c r="DTY150" s="274"/>
      <c r="DTZ150" s="274"/>
      <c r="DUA150" s="274"/>
      <c r="DUB150" s="274"/>
      <c r="DUC150" s="274"/>
      <c r="DUD150" s="274"/>
      <c r="DUE150" s="274"/>
      <c r="DUF150" s="274"/>
      <c r="DUG150" s="274"/>
      <c r="DUH150" s="274"/>
      <c r="DUI150" s="274"/>
      <c r="DUJ150" s="274"/>
      <c r="DUK150" s="274"/>
      <c r="DUL150" s="274"/>
      <c r="DUM150" s="274"/>
      <c r="DUN150" s="274"/>
      <c r="DUO150" s="274"/>
      <c r="DUP150" s="274"/>
      <c r="DUQ150" s="274"/>
      <c r="DUR150" s="274"/>
      <c r="DUS150" s="274"/>
      <c r="DUT150" s="274"/>
      <c r="DUU150" s="274"/>
      <c r="DUV150" s="274"/>
      <c r="DUW150" s="274"/>
      <c r="DUX150" s="274"/>
      <c r="DUY150" s="274"/>
      <c r="DUZ150" s="274"/>
      <c r="DVA150" s="274"/>
      <c r="DVB150" s="274"/>
      <c r="DVC150" s="274"/>
      <c r="DVD150" s="274"/>
      <c r="DVE150" s="274"/>
      <c r="DVF150" s="274"/>
      <c r="DVG150" s="274"/>
      <c r="DVH150" s="274"/>
      <c r="DVI150" s="274"/>
      <c r="DVJ150" s="274"/>
      <c r="DVK150" s="274"/>
      <c r="DVL150" s="274"/>
      <c r="DVM150" s="274"/>
      <c r="DVN150" s="274"/>
      <c r="DVO150" s="274"/>
      <c r="DVP150" s="274"/>
      <c r="DVQ150" s="274"/>
      <c r="DVR150" s="274"/>
      <c r="DVS150" s="274"/>
      <c r="DVT150" s="274"/>
      <c r="DVU150" s="274"/>
      <c r="DVV150" s="274"/>
      <c r="DVW150" s="274"/>
      <c r="DVX150" s="274"/>
      <c r="DVY150" s="274"/>
      <c r="DVZ150" s="274"/>
      <c r="DWA150" s="274"/>
      <c r="DWB150" s="274"/>
      <c r="DWC150" s="274"/>
      <c r="DWD150" s="274"/>
      <c r="DWE150" s="274"/>
      <c r="DWF150" s="274"/>
      <c r="DWG150" s="274"/>
      <c r="DWH150" s="274"/>
      <c r="DWI150" s="274"/>
      <c r="DWJ150" s="274"/>
      <c r="DWK150" s="274"/>
      <c r="DWL150" s="274"/>
      <c r="DWM150" s="274"/>
      <c r="DWN150" s="274"/>
      <c r="DWO150" s="274"/>
      <c r="DWP150" s="274"/>
      <c r="DWQ150" s="274"/>
      <c r="DWR150" s="274"/>
      <c r="DWS150" s="274"/>
      <c r="DWT150" s="274"/>
      <c r="DWU150" s="274"/>
      <c r="DWV150" s="274"/>
      <c r="DWW150" s="274"/>
      <c r="DWX150" s="274"/>
      <c r="DWY150" s="274"/>
      <c r="DWZ150" s="274"/>
      <c r="DXA150" s="274"/>
      <c r="DXB150" s="274"/>
      <c r="DXC150" s="274"/>
      <c r="DXD150" s="274"/>
      <c r="DXE150" s="274"/>
      <c r="DXF150" s="274"/>
      <c r="DXG150" s="274"/>
      <c r="DXH150" s="274"/>
      <c r="DXI150" s="274"/>
      <c r="DXJ150" s="274"/>
      <c r="DXK150" s="274"/>
      <c r="DXL150" s="274"/>
      <c r="DXM150" s="274"/>
      <c r="DXN150" s="274"/>
      <c r="DXO150" s="274"/>
      <c r="DXP150" s="274"/>
      <c r="DXQ150" s="274"/>
      <c r="DXR150" s="274"/>
      <c r="DXS150" s="274"/>
      <c r="DXT150" s="274"/>
      <c r="DXU150" s="274"/>
      <c r="DXV150" s="274"/>
      <c r="DXW150" s="274"/>
      <c r="DXX150" s="274"/>
      <c r="DXY150" s="274"/>
      <c r="DXZ150" s="274"/>
      <c r="DYA150" s="274"/>
      <c r="DYB150" s="274"/>
      <c r="DYC150" s="274"/>
      <c r="DYD150" s="274"/>
      <c r="DYE150" s="274"/>
      <c r="DYF150" s="274"/>
      <c r="DYG150" s="274"/>
      <c r="DYH150" s="274"/>
      <c r="DYI150" s="274"/>
      <c r="DYJ150" s="274"/>
      <c r="DYK150" s="274"/>
      <c r="DYL150" s="274"/>
      <c r="DYM150" s="274"/>
      <c r="DYN150" s="274"/>
      <c r="DYO150" s="274"/>
      <c r="DYP150" s="274"/>
      <c r="DYQ150" s="274"/>
      <c r="DYR150" s="274"/>
      <c r="DYS150" s="274"/>
      <c r="DYT150" s="274"/>
      <c r="DYU150" s="274"/>
      <c r="DYV150" s="274"/>
      <c r="DYW150" s="274"/>
      <c r="DYX150" s="274"/>
      <c r="DYY150" s="274"/>
      <c r="DYZ150" s="274"/>
      <c r="DZA150" s="274"/>
      <c r="DZB150" s="274"/>
      <c r="DZC150" s="274"/>
      <c r="DZD150" s="274"/>
      <c r="DZE150" s="274"/>
      <c r="DZF150" s="274"/>
      <c r="DZG150" s="274"/>
      <c r="DZH150" s="274"/>
      <c r="DZI150" s="274"/>
      <c r="DZJ150" s="274"/>
      <c r="DZK150" s="274"/>
      <c r="DZL150" s="274"/>
      <c r="DZM150" s="274"/>
      <c r="DZN150" s="274"/>
      <c r="DZO150" s="274"/>
      <c r="DZP150" s="274"/>
      <c r="DZQ150" s="274"/>
      <c r="DZR150" s="274"/>
      <c r="DZS150" s="274"/>
      <c r="DZT150" s="274"/>
      <c r="DZU150" s="274"/>
      <c r="DZV150" s="274"/>
      <c r="DZW150" s="274"/>
      <c r="DZX150" s="274"/>
      <c r="DZY150" s="274"/>
      <c r="DZZ150" s="274"/>
      <c r="EAA150" s="274"/>
      <c r="EAB150" s="274"/>
      <c r="EAC150" s="274"/>
      <c r="EAD150" s="274"/>
      <c r="EAE150" s="274"/>
      <c r="EAF150" s="274"/>
      <c r="EAG150" s="274"/>
      <c r="EAH150" s="274"/>
      <c r="EAI150" s="274"/>
      <c r="EAJ150" s="274"/>
      <c r="EAK150" s="274"/>
      <c r="EAL150" s="274"/>
      <c r="EAM150" s="274"/>
      <c r="EAN150" s="274"/>
      <c r="EAO150" s="274"/>
      <c r="EAP150" s="274"/>
      <c r="EAQ150" s="274"/>
      <c r="EAR150" s="274"/>
      <c r="EAS150" s="274"/>
      <c r="EAT150" s="274"/>
      <c r="EAU150" s="274"/>
      <c r="EAV150" s="274"/>
      <c r="EAW150" s="274"/>
      <c r="EAX150" s="274"/>
      <c r="EAY150" s="274"/>
      <c r="EAZ150" s="274"/>
      <c r="EBA150" s="274"/>
      <c r="EBB150" s="274"/>
      <c r="EBC150" s="274"/>
      <c r="EBD150" s="274"/>
      <c r="EBE150" s="274"/>
      <c r="EBF150" s="274"/>
      <c r="EBG150" s="274"/>
      <c r="EBH150" s="274"/>
      <c r="EBI150" s="274"/>
      <c r="EBJ150" s="274"/>
      <c r="EBK150" s="274"/>
      <c r="EBL150" s="274"/>
      <c r="EBM150" s="274"/>
      <c r="EBN150" s="274"/>
      <c r="EBO150" s="274"/>
      <c r="EBP150" s="274"/>
      <c r="EBQ150" s="274"/>
      <c r="EBR150" s="274"/>
      <c r="EBS150" s="274"/>
      <c r="EBT150" s="274"/>
      <c r="EBU150" s="274"/>
      <c r="EBV150" s="274"/>
      <c r="EBW150" s="274"/>
      <c r="EBX150" s="274"/>
      <c r="EBY150" s="274"/>
      <c r="EBZ150" s="274"/>
      <c r="ECA150" s="274"/>
      <c r="ECB150" s="274"/>
      <c r="ECC150" s="274"/>
      <c r="ECD150" s="274"/>
      <c r="ECE150" s="274"/>
      <c r="ECF150" s="274"/>
      <c r="ECG150" s="274"/>
      <c r="ECH150" s="274"/>
      <c r="ECI150" s="274"/>
      <c r="ECJ150" s="274"/>
      <c r="ECK150" s="274"/>
      <c r="ECL150" s="274"/>
      <c r="ECM150" s="274"/>
      <c r="ECN150" s="274"/>
      <c r="ECO150" s="274"/>
      <c r="ECP150" s="274"/>
      <c r="ECQ150" s="274"/>
      <c r="ECR150" s="274"/>
      <c r="ECS150" s="274"/>
      <c r="ECT150" s="274"/>
      <c r="ECU150" s="274"/>
      <c r="ECV150" s="274"/>
      <c r="ECW150" s="274"/>
      <c r="ECX150" s="274"/>
      <c r="ECY150" s="274"/>
      <c r="ECZ150" s="274"/>
      <c r="EDA150" s="274"/>
      <c r="EDB150" s="274"/>
      <c r="EDC150" s="274"/>
      <c r="EDD150" s="274"/>
      <c r="EDE150" s="274"/>
      <c r="EDF150" s="274"/>
      <c r="EDG150" s="274"/>
      <c r="EDH150" s="274"/>
      <c r="EDI150" s="274"/>
      <c r="EDJ150" s="274"/>
      <c r="EDK150" s="274"/>
      <c r="EDL150" s="274"/>
      <c r="EDM150" s="274"/>
      <c r="EDN150" s="274"/>
      <c r="EDO150" s="274"/>
      <c r="EDP150" s="274"/>
      <c r="EDQ150" s="274"/>
      <c r="EDR150" s="274"/>
      <c r="EDS150" s="274"/>
      <c r="EDT150" s="274"/>
      <c r="EDU150" s="274"/>
      <c r="EDV150" s="274"/>
      <c r="EDW150" s="274"/>
      <c r="EDX150" s="274"/>
      <c r="EDY150" s="274"/>
      <c r="EDZ150" s="274"/>
      <c r="EEA150" s="274"/>
      <c r="EEB150" s="274"/>
      <c r="EEC150" s="274"/>
      <c r="EED150" s="274"/>
      <c r="EEE150" s="274"/>
      <c r="EEF150" s="274"/>
      <c r="EEG150" s="274"/>
      <c r="EEH150" s="274"/>
      <c r="EEI150" s="274"/>
      <c r="EEJ150" s="274"/>
      <c r="EEK150" s="274"/>
      <c r="EEL150" s="274"/>
      <c r="EEM150" s="274"/>
      <c r="EEN150" s="274"/>
      <c r="EEO150" s="274"/>
      <c r="EEP150" s="274"/>
      <c r="EEQ150" s="274"/>
      <c r="EER150" s="274"/>
      <c r="EES150" s="274"/>
      <c r="EET150" s="274"/>
      <c r="EEU150" s="274"/>
      <c r="EEV150" s="274"/>
      <c r="EEW150" s="274"/>
      <c r="EEX150" s="274"/>
      <c r="EEY150" s="274"/>
      <c r="EEZ150" s="274"/>
      <c r="EFA150" s="274"/>
      <c r="EFB150" s="274"/>
      <c r="EFC150" s="274"/>
      <c r="EFD150" s="274"/>
      <c r="EFE150" s="274"/>
      <c r="EFF150" s="274"/>
      <c r="EFG150" s="274"/>
      <c r="EFH150" s="274"/>
      <c r="EFI150" s="274"/>
      <c r="EFJ150" s="274"/>
      <c r="EFK150" s="274"/>
      <c r="EFL150" s="274"/>
      <c r="EFM150" s="274"/>
      <c r="EFN150" s="274"/>
      <c r="EFO150" s="274"/>
      <c r="EFP150" s="274"/>
      <c r="EFQ150" s="274"/>
      <c r="EFR150" s="274"/>
      <c r="EFS150" s="274"/>
      <c r="EFT150" s="274"/>
      <c r="EFU150" s="274"/>
      <c r="EFV150" s="274"/>
      <c r="EFW150" s="274"/>
      <c r="EFX150" s="274"/>
      <c r="EFY150" s="274"/>
      <c r="EFZ150" s="274"/>
      <c r="EGA150" s="274"/>
      <c r="EGB150" s="274"/>
      <c r="EGC150" s="274"/>
      <c r="EGD150" s="274"/>
      <c r="EGE150" s="274"/>
      <c r="EGF150" s="274"/>
      <c r="EGG150" s="274"/>
      <c r="EGH150" s="274"/>
      <c r="EGI150" s="274"/>
      <c r="EGJ150" s="274"/>
      <c r="EGK150" s="274"/>
      <c r="EGL150" s="274"/>
      <c r="EGM150" s="274"/>
      <c r="EGN150" s="274"/>
      <c r="EGO150" s="274"/>
      <c r="EGP150" s="274"/>
      <c r="EGQ150" s="274"/>
      <c r="EGR150" s="274"/>
      <c r="EGS150" s="274"/>
      <c r="EGT150" s="274"/>
      <c r="EGU150" s="274"/>
      <c r="EGV150" s="274"/>
      <c r="EGW150" s="274"/>
      <c r="EGX150" s="274"/>
      <c r="EGY150" s="274"/>
      <c r="EGZ150" s="274"/>
      <c r="EHA150" s="274"/>
      <c r="EHB150" s="274"/>
      <c r="EHC150" s="274"/>
      <c r="EHD150" s="274"/>
      <c r="EHE150" s="274"/>
      <c r="EHF150" s="274"/>
      <c r="EHG150" s="274"/>
      <c r="EHH150" s="274"/>
      <c r="EHI150" s="274"/>
      <c r="EHJ150" s="274"/>
      <c r="EHK150" s="274"/>
      <c r="EHL150" s="274"/>
      <c r="EHM150" s="274"/>
      <c r="EHN150" s="274"/>
      <c r="EHO150" s="274"/>
      <c r="EHP150" s="274"/>
      <c r="EHQ150" s="274"/>
      <c r="EHR150" s="274"/>
      <c r="EHS150" s="274"/>
      <c r="EHT150" s="274"/>
      <c r="EHU150" s="274"/>
      <c r="EHV150" s="274"/>
      <c r="EHW150" s="274"/>
      <c r="EHX150" s="274"/>
      <c r="EHY150" s="274"/>
      <c r="EHZ150" s="274"/>
      <c r="EIA150" s="274"/>
      <c r="EIB150" s="274"/>
      <c r="EIC150" s="274"/>
      <c r="EID150" s="274"/>
      <c r="EIE150" s="274"/>
      <c r="EIF150" s="274"/>
      <c r="EIG150" s="274"/>
      <c r="EIH150" s="274"/>
      <c r="EII150" s="274"/>
      <c r="EIJ150" s="274"/>
      <c r="EIK150" s="274"/>
      <c r="EIL150" s="274"/>
      <c r="EIM150" s="274"/>
      <c r="EIN150" s="274"/>
      <c r="EIO150" s="274"/>
      <c r="EIP150" s="274"/>
      <c r="EIQ150" s="274"/>
      <c r="EIR150" s="274"/>
      <c r="EIS150" s="274"/>
      <c r="EIT150" s="274"/>
      <c r="EIU150" s="274"/>
      <c r="EIV150" s="274"/>
      <c r="EIW150" s="274"/>
      <c r="EIX150" s="274"/>
      <c r="EIY150" s="274"/>
      <c r="EIZ150" s="274"/>
      <c r="EJA150" s="274"/>
      <c r="EJB150" s="274"/>
      <c r="EJC150" s="274"/>
      <c r="EJD150" s="274"/>
      <c r="EJE150" s="274"/>
      <c r="EJF150" s="274"/>
      <c r="EJG150" s="274"/>
      <c r="EJH150" s="274"/>
      <c r="EJI150" s="274"/>
      <c r="EJJ150" s="274"/>
      <c r="EJK150" s="274"/>
      <c r="EJL150" s="274"/>
      <c r="EJM150" s="274"/>
      <c r="EJN150" s="274"/>
      <c r="EJO150" s="274"/>
      <c r="EJP150" s="274"/>
      <c r="EJQ150" s="274"/>
      <c r="EJR150" s="274"/>
      <c r="EJS150" s="274"/>
      <c r="EJT150" s="274"/>
      <c r="EJU150" s="274"/>
      <c r="EJV150" s="274"/>
      <c r="EJW150" s="274"/>
      <c r="EJX150" s="274"/>
      <c r="EJY150" s="274"/>
      <c r="EJZ150" s="274"/>
      <c r="EKA150" s="274"/>
      <c r="EKB150" s="274"/>
      <c r="EKC150" s="274"/>
      <c r="EKD150" s="274"/>
      <c r="EKE150" s="274"/>
      <c r="EKF150" s="274"/>
      <c r="EKG150" s="274"/>
      <c r="EKH150" s="274"/>
      <c r="EKI150" s="274"/>
      <c r="EKJ150" s="274"/>
      <c r="EKK150" s="274"/>
      <c r="EKL150" s="274"/>
      <c r="EKM150" s="274"/>
      <c r="EKN150" s="274"/>
      <c r="EKO150" s="274"/>
      <c r="EKP150" s="274"/>
      <c r="EKQ150" s="274"/>
      <c r="EKR150" s="274"/>
      <c r="EKS150" s="274"/>
      <c r="EKT150" s="274"/>
      <c r="EKU150" s="274"/>
      <c r="EKV150" s="274"/>
      <c r="EKW150" s="274"/>
      <c r="EKX150" s="274"/>
      <c r="EKY150" s="274"/>
      <c r="EKZ150" s="274"/>
      <c r="ELA150" s="274"/>
      <c r="ELB150" s="274"/>
      <c r="ELC150" s="274"/>
      <c r="ELD150" s="274"/>
      <c r="ELE150" s="274"/>
      <c r="ELF150" s="274"/>
      <c r="ELG150" s="274"/>
      <c r="ELH150" s="274"/>
      <c r="ELI150" s="274"/>
      <c r="ELJ150" s="274"/>
      <c r="ELK150" s="274"/>
      <c r="ELL150" s="274"/>
      <c r="ELM150" s="274"/>
      <c r="ELN150" s="274"/>
      <c r="ELO150" s="274"/>
      <c r="ELP150" s="274"/>
      <c r="ELQ150" s="274"/>
      <c r="ELR150" s="274"/>
      <c r="ELS150" s="274"/>
      <c r="ELT150" s="274"/>
      <c r="ELU150" s="274"/>
      <c r="ELV150" s="274"/>
      <c r="ELW150" s="274"/>
      <c r="ELX150" s="274"/>
      <c r="ELY150" s="274"/>
      <c r="ELZ150" s="274"/>
      <c r="EMA150" s="274"/>
      <c r="EMB150" s="274"/>
      <c r="EMC150" s="274"/>
      <c r="EMD150" s="274"/>
      <c r="EME150" s="274"/>
      <c r="EMF150" s="274"/>
      <c r="EMG150" s="274"/>
      <c r="EMH150" s="274"/>
      <c r="EMI150" s="274"/>
      <c r="EMJ150" s="274"/>
      <c r="EMK150" s="274"/>
      <c r="EML150" s="274"/>
      <c r="EMM150" s="274"/>
      <c r="EMN150" s="274"/>
      <c r="EMO150" s="274"/>
      <c r="EMP150" s="274"/>
      <c r="EMQ150" s="274"/>
      <c r="EMR150" s="274"/>
      <c r="EMS150" s="274"/>
      <c r="EMT150" s="274"/>
      <c r="EMU150" s="274"/>
      <c r="EMV150" s="274"/>
      <c r="EMW150" s="274"/>
      <c r="EMX150" s="274"/>
      <c r="EMY150" s="274"/>
      <c r="EMZ150" s="274"/>
      <c r="ENA150" s="274"/>
      <c r="ENB150" s="274"/>
      <c r="ENC150" s="274"/>
      <c r="END150" s="274"/>
      <c r="ENE150" s="274"/>
      <c r="ENF150" s="274"/>
      <c r="ENG150" s="274"/>
      <c r="ENH150" s="274"/>
      <c r="ENI150" s="274"/>
      <c r="ENJ150" s="274"/>
      <c r="ENK150" s="274"/>
      <c r="ENL150" s="274"/>
      <c r="ENM150" s="274"/>
      <c r="ENN150" s="274"/>
      <c r="ENO150" s="274"/>
      <c r="ENP150" s="274"/>
      <c r="ENQ150" s="274"/>
      <c r="ENR150" s="274"/>
      <c r="ENS150" s="274"/>
      <c r="ENT150" s="274"/>
      <c r="ENU150" s="274"/>
      <c r="ENV150" s="274"/>
      <c r="ENW150" s="274"/>
      <c r="ENX150" s="274"/>
      <c r="ENY150" s="274"/>
      <c r="ENZ150" s="274"/>
      <c r="EOA150" s="274"/>
      <c r="EOB150" s="274"/>
      <c r="EOC150" s="274"/>
      <c r="EOD150" s="274"/>
      <c r="EOE150" s="274"/>
      <c r="EOF150" s="274"/>
      <c r="EOG150" s="274"/>
      <c r="EOH150" s="274"/>
      <c r="EOI150" s="274"/>
      <c r="EOJ150" s="274"/>
      <c r="EOK150" s="274"/>
      <c r="EOL150" s="274"/>
      <c r="EOM150" s="274"/>
      <c r="EON150" s="274"/>
      <c r="EOO150" s="274"/>
      <c r="EOP150" s="274"/>
      <c r="EOQ150" s="274"/>
      <c r="EOR150" s="274"/>
      <c r="EOS150" s="274"/>
      <c r="EOT150" s="274"/>
      <c r="EOU150" s="274"/>
      <c r="EOV150" s="274"/>
      <c r="EOW150" s="274"/>
      <c r="EOX150" s="274"/>
      <c r="EOY150" s="274"/>
      <c r="EOZ150" s="274"/>
      <c r="EPA150" s="274"/>
      <c r="EPB150" s="274"/>
      <c r="EPC150" s="274"/>
      <c r="EPD150" s="274"/>
      <c r="EPE150" s="274"/>
      <c r="EPF150" s="274"/>
      <c r="EPG150" s="274"/>
      <c r="EPH150" s="274"/>
      <c r="EPI150" s="274"/>
      <c r="EPJ150" s="274"/>
      <c r="EPK150" s="274"/>
      <c r="EPL150" s="274"/>
      <c r="EPM150" s="274"/>
      <c r="EPN150" s="274"/>
      <c r="EPO150" s="274"/>
      <c r="EPP150" s="274"/>
      <c r="EPQ150" s="274"/>
      <c r="EPR150" s="274"/>
      <c r="EPS150" s="274"/>
      <c r="EPT150" s="274"/>
      <c r="EPU150" s="274"/>
      <c r="EPV150" s="274"/>
      <c r="EPW150" s="274"/>
      <c r="EPX150" s="274"/>
      <c r="EPY150" s="274"/>
      <c r="EPZ150" s="274"/>
      <c r="EQA150" s="274"/>
      <c r="EQB150" s="274"/>
      <c r="EQC150" s="274"/>
      <c r="EQD150" s="274"/>
      <c r="EQE150" s="274"/>
      <c r="EQF150" s="274"/>
      <c r="EQG150" s="274"/>
      <c r="EQH150" s="274"/>
      <c r="EQI150" s="274"/>
      <c r="EQJ150" s="274"/>
      <c r="EQK150" s="274"/>
      <c r="EQL150" s="274"/>
      <c r="EQM150" s="274"/>
      <c r="EQN150" s="274"/>
      <c r="EQO150" s="274"/>
      <c r="EQP150" s="274"/>
      <c r="EQQ150" s="274"/>
      <c r="EQR150" s="274"/>
      <c r="EQS150" s="274"/>
      <c r="EQT150" s="274"/>
      <c r="EQU150" s="274"/>
      <c r="EQV150" s="274"/>
      <c r="EQW150" s="274"/>
      <c r="EQX150" s="274"/>
      <c r="EQY150" s="274"/>
      <c r="EQZ150" s="274"/>
      <c r="ERA150" s="274"/>
      <c r="ERB150" s="274"/>
      <c r="ERC150" s="274"/>
      <c r="ERD150" s="274"/>
      <c r="ERE150" s="274"/>
      <c r="ERF150" s="274"/>
      <c r="ERG150" s="274"/>
      <c r="ERH150" s="274"/>
      <c r="ERI150" s="274"/>
      <c r="ERJ150" s="274"/>
      <c r="ERK150" s="274"/>
      <c r="ERL150" s="274"/>
      <c r="ERM150" s="274"/>
      <c r="ERN150" s="274"/>
      <c r="ERO150" s="274"/>
      <c r="ERP150" s="274"/>
      <c r="ERQ150" s="274"/>
      <c r="ERR150" s="274"/>
      <c r="ERS150" s="274"/>
      <c r="ERT150" s="274"/>
      <c r="ERU150" s="274"/>
      <c r="ERV150" s="274"/>
      <c r="ERW150" s="274"/>
      <c r="ERX150" s="274"/>
      <c r="ERY150" s="274"/>
      <c r="ERZ150" s="274"/>
      <c r="ESA150" s="274"/>
      <c r="ESB150" s="274"/>
      <c r="ESC150" s="274"/>
      <c r="ESD150" s="274"/>
      <c r="ESE150" s="274"/>
      <c r="ESF150" s="274"/>
      <c r="ESG150" s="274"/>
      <c r="ESH150" s="274"/>
      <c r="ESI150" s="274"/>
      <c r="ESJ150" s="274"/>
      <c r="ESK150" s="274"/>
      <c r="ESL150" s="274"/>
      <c r="ESM150" s="274"/>
      <c r="ESN150" s="274"/>
      <c r="ESO150" s="274"/>
      <c r="ESP150" s="274"/>
      <c r="ESQ150" s="274"/>
      <c r="ESR150" s="274"/>
      <c r="ESS150" s="274"/>
      <c r="EST150" s="274"/>
      <c r="ESU150" s="274"/>
      <c r="ESV150" s="274"/>
      <c r="ESW150" s="274"/>
      <c r="ESX150" s="274"/>
      <c r="ESY150" s="274"/>
      <c r="ESZ150" s="274"/>
      <c r="ETA150" s="274"/>
      <c r="ETB150" s="274"/>
      <c r="ETC150" s="274"/>
      <c r="ETD150" s="274"/>
      <c r="ETE150" s="274"/>
      <c r="ETF150" s="274"/>
      <c r="ETG150" s="274"/>
      <c r="ETH150" s="274"/>
      <c r="ETI150" s="274"/>
      <c r="ETJ150" s="274"/>
      <c r="ETK150" s="274"/>
      <c r="ETL150" s="274"/>
      <c r="ETM150" s="274"/>
      <c r="ETN150" s="274"/>
      <c r="ETO150" s="274"/>
      <c r="ETP150" s="274"/>
      <c r="ETQ150" s="274"/>
      <c r="ETR150" s="274"/>
      <c r="ETS150" s="274"/>
      <c r="ETT150" s="274"/>
      <c r="ETU150" s="274"/>
      <c r="ETV150" s="274"/>
      <c r="ETW150" s="274"/>
      <c r="ETX150" s="274"/>
      <c r="ETY150" s="274"/>
      <c r="ETZ150" s="274"/>
      <c r="EUA150" s="274"/>
      <c r="EUB150" s="274"/>
      <c r="EUC150" s="274"/>
      <c r="EUD150" s="274"/>
      <c r="EUE150" s="274"/>
      <c r="EUF150" s="274"/>
      <c r="EUG150" s="274"/>
      <c r="EUH150" s="274"/>
      <c r="EUI150" s="274"/>
      <c r="EUJ150" s="274"/>
      <c r="EUK150" s="274"/>
      <c r="EUL150" s="274"/>
      <c r="EUM150" s="274"/>
      <c r="EUN150" s="274"/>
      <c r="EUO150" s="274"/>
      <c r="EUP150" s="274"/>
      <c r="EUQ150" s="274"/>
      <c r="EUR150" s="274"/>
      <c r="EUS150" s="274"/>
      <c r="EUT150" s="274"/>
      <c r="EUU150" s="274"/>
      <c r="EUV150" s="274"/>
      <c r="EUW150" s="274"/>
      <c r="EUX150" s="274"/>
      <c r="EUY150" s="274"/>
      <c r="EUZ150" s="274"/>
      <c r="EVA150" s="274"/>
      <c r="EVB150" s="274"/>
      <c r="EVC150" s="274"/>
      <c r="EVD150" s="274"/>
      <c r="EVE150" s="274"/>
      <c r="EVF150" s="274"/>
      <c r="EVG150" s="274"/>
      <c r="EVH150" s="274"/>
      <c r="EVI150" s="274"/>
      <c r="EVJ150" s="274"/>
      <c r="EVK150" s="274"/>
      <c r="EVL150" s="274"/>
      <c r="EVM150" s="274"/>
      <c r="EVN150" s="274"/>
      <c r="EVO150" s="274"/>
      <c r="EVP150" s="274"/>
      <c r="EVQ150" s="274"/>
      <c r="EVR150" s="274"/>
      <c r="EVS150" s="274"/>
      <c r="EVT150" s="274"/>
      <c r="EVU150" s="274"/>
      <c r="EVV150" s="274"/>
      <c r="EVW150" s="274"/>
      <c r="EVX150" s="274"/>
      <c r="EVY150" s="274"/>
      <c r="EVZ150" s="274"/>
      <c r="EWA150" s="274"/>
      <c r="EWB150" s="274"/>
      <c r="EWC150" s="274"/>
      <c r="EWD150" s="274"/>
      <c r="EWE150" s="274"/>
      <c r="EWF150" s="274"/>
      <c r="EWG150" s="274"/>
      <c r="EWH150" s="274"/>
      <c r="EWI150" s="274"/>
      <c r="EWJ150" s="274"/>
      <c r="EWK150" s="274"/>
      <c r="EWL150" s="274"/>
      <c r="EWM150" s="274"/>
      <c r="EWN150" s="274"/>
      <c r="EWO150" s="274"/>
      <c r="EWP150" s="274"/>
      <c r="EWQ150" s="274"/>
      <c r="EWR150" s="274"/>
      <c r="EWS150" s="274"/>
      <c r="EWT150" s="274"/>
      <c r="EWU150" s="274"/>
      <c r="EWV150" s="274"/>
      <c r="EWW150" s="274"/>
      <c r="EWX150" s="274"/>
      <c r="EWY150" s="274"/>
      <c r="EWZ150" s="274"/>
      <c r="EXA150" s="274"/>
      <c r="EXB150" s="274"/>
      <c r="EXC150" s="274"/>
      <c r="EXD150" s="274"/>
      <c r="EXE150" s="274"/>
      <c r="EXF150" s="274"/>
      <c r="EXG150" s="274"/>
      <c r="EXH150" s="274"/>
      <c r="EXI150" s="274"/>
      <c r="EXJ150" s="274"/>
      <c r="EXK150" s="274"/>
      <c r="EXL150" s="274"/>
      <c r="EXM150" s="274"/>
      <c r="EXN150" s="274"/>
      <c r="EXO150" s="274"/>
      <c r="EXP150" s="274"/>
      <c r="EXQ150" s="274"/>
      <c r="EXR150" s="274"/>
      <c r="EXS150" s="274"/>
      <c r="EXT150" s="274"/>
      <c r="EXU150" s="274"/>
      <c r="EXV150" s="274"/>
      <c r="EXW150" s="274"/>
      <c r="EXX150" s="274"/>
      <c r="EXY150" s="274"/>
      <c r="EXZ150" s="274"/>
      <c r="EYA150" s="274"/>
      <c r="EYB150" s="274"/>
      <c r="EYC150" s="274"/>
      <c r="EYD150" s="274"/>
      <c r="EYE150" s="274"/>
      <c r="EYF150" s="274"/>
      <c r="EYG150" s="274"/>
      <c r="EYH150" s="274"/>
      <c r="EYI150" s="274"/>
      <c r="EYJ150" s="274"/>
      <c r="EYK150" s="274"/>
      <c r="EYL150" s="274"/>
      <c r="EYM150" s="274"/>
      <c r="EYN150" s="274"/>
      <c r="EYO150" s="274"/>
      <c r="EYP150" s="274"/>
      <c r="EYQ150" s="274"/>
      <c r="EYR150" s="274"/>
      <c r="EYS150" s="274"/>
      <c r="EYT150" s="274"/>
      <c r="EYU150" s="274"/>
      <c r="EYV150" s="274"/>
      <c r="EYW150" s="274"/>
      <c r="EYX150" s="274"/>
      <c r="EYY150" s="274"/>
      <c r="EYZ150" s="274"/>
      <c r="EZA150" s="274"/>
      <c r="EZB150" s="274"/>
      <c r="EZC150" s="274"/>
      <c r="EZD150" s="274"/>
      <c r="EZE150" s="274"/>
      <c r="EZF150" s="274"/>
      <c r="EZG150" s="274"/>
      <c r="EZH150" s="274"/>
      <c r="EZI150" s="274"/>
      <c r="EZJ150" s="274"/>
      <c r="EZK150" s="274"/>
      <c r="EZL150" s="274"/>
      <c r="EZM150" s="274"/>
      <c r="EZN150" s="274"/>
      <c r="EZO150" s="274"/>
      <c r="EZP150" s="274"/>
      <c r="EZQ150" s="274"/>
      <c r="EZR150" s="274"/>
      <c r="EZS150" s="274"/>
      <c r="EZT150" s="274"/>
      <c r="EZU150" s="274"/>
      <c r="EZV150" s="274"/>
      <c r="EZW150" s="274"/>
      <c r="EZX150" s="274"/>
      <c r="EZY150" s="274"/>
      <c r="EZZ150" s="274"/>
      <c r="FAA150" s="274"/>
      <c r="FAB150" s="274"/>
      <c r="FAC150" s="274"/>
      <c r="FAD150" s="274"/>
      <c r="FAE150" s="274"/>
      <c r="FAF150" s="274"/>
      <c r="FAG150" s="274"/>
      <c r="FAH150" s="274"/>
      <c r="FAI150" s="274"/>
      <c r="FAJ150" s="274"/>
      <c r="FAK150" s="274"/>
      <c r="FAL150" s="274"/>
      <c r="FAM150" s="274"/>
      <c r="FAN150" s="274"/>
      <c r="FAO150" s="274"/>
      <c r="FAP150" s="274"/>
      <c r="FAQ150" s="274"/>
      <c r="FAR150" s="274"/>
      <c r="FAS150" s="274"/>
      <c r="FAT150" s="274"/>
      <c r="FAU150" s="274"/>
      <c r="FAV150" s="274"/>
      <c r="FAW150" s="274"/>
      <c r="FAX150" s="274"/>
      <c r="FAY150" s="274"/>
      <c r="FAZ150" s="274"/>
      <c r="FBA150" s="274"/>
      <c r="FBB150" s="274"/>
      <c r="FBC150" s="274"/>
      <c r="FBD150" s="274"/>
      <c r="FBE150" s="274"/>
      <c r="FBF150" s="274"/>
      <c r="FBG150" s="274"/>
      <c r="FBH150" s="274"/>
      <c r="FBI150" s="274"/>
      <c r="FBJ150" s="274"/>
      <c r="FBK150" s="274"/>
      <c r="FBL150" s="274"/>
      <c r="FBM150" s="274"/>
      <c r="FBN150" s="274"/>
      <c r="FBO150" s="274"/>
      <c r="FBP150" s="274"/>
      <c r="FBQ150" s="274"/>
      <c r="FBR150" s="274"/>
      <c r="FBS150" s="274"/>
      <c r="FBT150" s="274"/>
      <c r="FBU150" s="274"/>
      <c r="FBV150" s="274"/>
      <c r="FBW150" s="274"/>
      <c r="FBX150" s="274"/>
      <c r="FBY150" s="274"/>
      <c r="FBZ150" s="274"/>
      <c r="FCA150" s="274"/>
      <c r="FCB150" s="274"/>
      <c r="FCC150" s="274"/>
      <c r="FCD150" s="274"/>
      <c r="FCE150" s="274"/>
      <c r="FCF150" s="274"/>
      <c r="FCG150" s="274"/>
      <c r="FCH150" s="274"/>
      <c r="FCI150" s="274"/>
      <c r="FCJ150" s="274"/>
      <c r="FCK150" s="274"/>
      <c r="FCL150" s="274"/>
      <c r="FCM150" s="274"/>
      <c r="FCN150" s="274"/>
      <c r="FCO150" s="274"/>
      <c r="FCP150" s="274"/>
      <c r="FCQ150" s="274"/>
      <c r="FCR150" s="274"/>
      <c r="FCS150" s="274"/>
      <c r="FCT150" s="274"/>
      <c r="FCU150" s="274"/>
      <c r="FCV150" s="274"/>
      <c r="FCW150" s="274"/>
      <c r="FCX150" s="274"/>
      <c r="FCY150" s="274"/>
      <c r="FCZ150" s="274"/>
      <c r="FDA150" s="274"/>
      <c r="FDB150" s="274"/>
      <c r="FDC150" s="274"/>
      <c r="FDD150" s="274"/>
      <c r="FDE150" s="274"/>
      <c r="FDF150" s="274"/>
      <c r="FDG150" s="274"/>
      <c r="FDH150" s="274"/>
      <c r="FDI150" s="274"/>
      <c r="FDJ150" s="274"/>
      <c r="FDK150" s="274"/>
      <c r="FDL150" s="274"/>
      <c r="FDM150" s="274"/>
      <c r="FDN150" s="274"/>
      <c r="FDO150" s="274"/>
      <c r="FDP150" s="274"/>
      <c r="FDQ150" s="274"/>
      <c r="FDR150" s="274"/>
      <c r="FDS150" s="274"/>
      <c r="FDT150" s="274"/>
      <c r="FDU150" s="274"/>
      <c r="FDV150" s="274"/>
      <c r="FDW150" s="274"/>
      <c r="FDX150" s="274"/>
      <c r="FDY150" s="274"/>
      <c r="FDZ150" s="274"/>
      <c r="FEA150" s="274"/>
      <c r="FEB150" s="274"/>
      <c r="FEC150" s="274"/>
      <c r="FED150" s="274"/>
      <c r="FEE150" s="274"/>
      <c r="FEF150" s="274"/>
      <c r="FEG150" s="274"/>
      <c r="FEH150" s="274"/>
      <c r="FEI150" s="274"/>
      <c r="FEJ150" s="274"/>
      <c r="FEK150" s="274"/>
      <c r="FEL150" s="274"/>
      <c r="FEM150" s="274"/>
      <c r="FEN150" s="274"/>
      <c r="FEO150" s="274"/>
      <c r="FEP150" s="274"/>
      <c r="FEQ150" s="274"/>
      <c r="FER150" s="274"/>
      <c r="FES150" s="274"/>
      <c r="FET150" s="274"/>
      <c r="FEU150" s="274"/>
      <c r="FEV150" s="274"/>
      <c r="FEW150" s="274"/>
      <c r="FEX150" s="274"/>
      <c r="FEY150" s="274"/>
      <c r="FEZ150" s="274"/>
      <c r="FFA150" s="274"/>
      <c r="FFB150" s="274"/>
      <c r="FFC150" s="274"/>
      <c r="FFD150" s="274"/>
      <c r="FFE150" s="274"/>
      <c r="FFF150" s="274"/>
      <c r="FFG150" s="274"/>
      <c r="FFH150" s="274"/>
      <c r="FFI150" s="274"/>
      <c r="FFJ150" s="274"/>
      <c r="FFK150" s="274"/>
      <c r="FFL150" s="274"/>
      <c r="FFM150" s="274"/>
      <c r="FFN150" s="274"/>
      <c r="FFO150" s="274"/>
      <c r="FFP150" s="274"/>
      <c r="FFQ150" s="274"/>
      <c r="FFR150" s="274"/>
      <c r="FFS150" s="274"/>
      <c r="FFT150" s="274"/>
      <c r="FFU150" s="274"/>
      <c r="FFV150" s="274"/>
      <c r="FFW150" s="274"/>
      <c r="FFX150" s="274"/>
      <c r="FFY150" s="274"/>
      <c r="FFZ150" s="274"/>
      <c r="FGA150" s="274"/>
      <c r="FGB150" s="274"/>
      <c r="FGC150" s="274"/>
      <c r="FGD150" s="274"/>
      <c r="FGE150" s="274"/>
      <c r="FGF150" s="274"/>
      <c r="FGG150" s="274"/>
      <c r="FGH150" s="274"/>
      <c r="FGI150" s="274"/>
      <c r="FGJ150" s="274"/>
      <c r="FGK150" s="274"/>
      <c r="FGL150" s="274"/>
      <c r="FGM150" s="274"/>
      <c r="FGN150" s="274"/>
      <c r="FGO150" s="274"/>
      <c r="FGP150" s="274"/>
      <c r="FGQ150" s="274"/>
      <c r="FGR150" s="274"/>
      <c r="FGS150" s="274"/>
      <c r="FGT150" s="274"/>
      <c r="FGU150" s="274"/>
      <c r="FGV150" s="274"/>
      <c r="FGW150" s="274"/>
      <c r="FGX150" s="274"/>
      <c r="FGY150" s="274"/>
      <c r="FGZ150" s="274"/>
      <c r="FHA150" s="274"/>
      <c r="FHB150" s="274"/>
      <c r="FHC150" s="274"/>
      <c r="FHD150" s="274"/>
      <c r="FHE150" s="274"/>
      <c r="FHF150" s="274"/>
      <c r="FHG150" s="274"/>
      <c r="FHH150" s="274"/>
      <c r="FHI150" s="274"/>
      <c r="FHJ150" s="274"/>
      <c r="FHK150" s="274"/>
      <c r="FHL150" s="274"/>
      <c r="FHM150" s="274"/>
      <c r="FHN150" s="274"/>
      <c r="FHO150" s="274"/>
      <c r="FHP150" s="274"/>
      <c r="FHQ150" s="274"/>
      <c r="FHR150" s="274"/>
      <c r="FHS150" s="274"/>
      <c r="FHT150" s="274"/>
      <c r="FHU150" s="274"/>
      <c r="FHV150" s="274"/>
      <c r="FHW150" s="274"/>
      <c r="FHX150" s="274"/>
      <c r="FHY150" s="274"/>
      <c r="FHZ150" s="274"/>
      <c r="FIA150" s="274"/>
      <c r="FIB150" s="274"/>
      <c r="FIC150" s="274"/>
      <c r="FID150" s="274"/>
      <c r="FIE150" s="274"/>
      <c r="FIF150" s="274"/>
      <c r="FIG150" s="274"/>
      <c r="FIH150" s="274"/>
      <c r="FII150" s="274"/>
      <c r="FIJ150" s="274"/>
      <c r="FIK150" s="274"/>
      <c r="FIL150" s="274"/>
      <c r="FIM150" s="274"/>
      <c r="FIN150" s="274"/>
      <c r="FIO150" s="274"/>
      <c r="FIP150" s="274"/>
      <c r="FIQ150" s="274"/>
      <c r="FIR150" s="274"/>
      <c r="FIS150" s="274"/>
      <c r="FIT150" s="274"/>
      <c r="FIU150" s="274"/>
      <c r="FIV150" s="274"/>
      <c r="FIW150" s="274"/>
      <c r="FIX150" s="274"/>
      <c r="FIY150" s="274"/>
      <c r="FIZ150" s="274"/>
      <c r="FJA150" s="274"/>
      <c r="FJB150" s="274"/>
      <c r="FJC150" s="274"/>
      <c r="FJD150" s="274"/>
      <c r="FJE150" s="274"/>
      <c r="FJF150" s="274"/>
      <c r="FJG150" s="274"/>
      <c r="FJH150" s="274"/>
      <c r="FJI150" s="274"/>
      <c r="FJJ150" s="274"/>
      <c r="FJK150" s="274"/>
      <c r="FJL150" s="274"/>
      <c r="FJM150" s="274"/>
      <c r="FJN150" s="274"/>
      <c r="FJO150" s="274"/>
      <c r="FJP150" s="274"/>
      <c r="FJQ150" s="274"/>
      <c r="FJR150" s="274"/>
      <c r="FJS150" s="274"/>
      <c r="FJT150" s="274"/>
      <c r="FJU150" s="274"/>
      <c r="FJV150" s="274"/>
      <c r="FJW150" s="274"/>
      <c r="FJX150" s="274"/>
      <c r="FJY150" s="274"/>
      <c r="FJZ150" s="274"/>
      <c r="FKA150" s="274"/>
      <c r="FKB150" s="274"/>
      <c r="FKC150" s="274"/>
      <c r="FKD150" s="274"/>
      <c r="FKE150" s="274"/>
      <c r="FKF150" s="274"/>
      <c r="FKG150" s="274"/>
      <c r="FKH150" s="274"/>
      <c r="FKI150" s="274"/>
      <c r="FKJ150" s="274"/>
      <c r="FKK150" s="274"/>
      <c r="FKL150" s="274"/>
      <c r="FKM150" s="274"/>
      <c r="FKN150" s="274"/>
      <c r="FKO150" s="274"/>
      <c r="FKP150" s="274"/>
      <c r="FKQ150" s="274"/>
      <c r="FKR150" s="274"/>
      <c r="FKS150" s="274"/>
      <c r="FKT150" s="274"/>
      <c r="FKU150" s="274"/>
      <c r="FKV150" s="274"/>
      <c r="FKW150" s="274"/>
      <c r="FKX150" s="274"/>
      <c r="FKY150" s="274"/>
      <c r="FKZ150" s="274"/>
      <c r="FLA150" s="274"/>
      <c r="FLB150" s="274"/>
      <c r="FLC150" s="274"/>
      <c r="FLD150" s="274"/>
      <c r="FLE150" s="274"/>
      <c r="FLF150" s="274"/>
      <c r="FLG150" s="274"/>
      <c r="FLH150" s="274"/>
      <c r="FLI150" s="274"/>
      <c r="FLJ150" s="274"/>
      <c r="FLK150" s="274"/>
      <c r="FLL150" s="274"/>
      <c r="FLM150" s="274"/>
      <c r="FLN150" s="274"/>
      <c r="FLO150" s="274"/>
      <c r="FLP150" s="274"/>
      <c r="FLQ150" s="274"/>
      <c r="FLR150" s="274"/>
      <c r="FLS150" s="274"/>
      <c r="FLT150" s="274"/>
      <c r="FLU150" s="274"/>
      <c r="FLV150" s="274"/>
      <c r="FLW150" s="274"/>
      <c r="FLX150" s="274"/>
      <c r="FLY150" s="274"/>
      <c r="FLZ150" s="274"/>
      <c r="FMA150" s="274"/>
      <c r="FMB150" s="274"/>
      <c r="FMC150" s="274"/>
      <c r="FMD150" s="274"/>
      <c r="FME150" s="274"/>
      <c r="FMF150" s="274"/>
      <c r="FMG150" s="274"/>
      <c r="FMH150" s="274"/>
      <c r="FMI150" s="274"/>
      <c r="FMJ150" s="274"/>
      <c r="FMK150" s="274"/>
      <c r="FML150" s="274"/>
      <c r="FMM150" s="274"/>
      <c r="FMN150" s="274"/>
      <c r="FMO150" s="274"/>
      <c r="FMP150" s="274"/>
      <c r="FMQ150" s="274"/>
      <c r="FMR150" s="274"/>
      <c r="FMS150" s="274"/>
      <c r="FMT150" s="274"/>
      <c r="FMU150" s="274"/>
      <c r="FMV150" s="274"/>
      <c r="FMW150" s="274"/>
      <c r="FMX150" s="274"/>
      <c r="FMY150" s="274"/>
      <c r="FMZ150" s="274"/>
      <c r="FNA150" s="274"/>
      <c r="FNB150" s="274"/>
      <c r="FNC150" s="274"/>
      <c r="FND150" s="274"/>
      <c r="FNE150" s="274"/>
      <c r="FNF150" s="274"/>
      <c r="FNG150" s="274"/>
      <c r="FNH150" s="274"/>
      <c r="FNI150" s="274"/>
      <c r="FNJ150" s="274"/>
      <c r="FNK150" s="274"/>
      <c r="FNL150" s="274"/>
      <c r="FNM150" s="274"/>
      <c r="FNN150" s="274"/>
      <c r="FNO150" s="274"/>
      <c r="FNP150" s="274"/>
      <c r="FNQ150" s="274"/>
      <c r="FNR150" s="274"/>
      <c r="FNS150" s="274"/>
      <c r="FNT150" s="274"/>
      <c r="FNU150" s="274"/>
      <c r="FNV150" s="274"/>
      <c r="FNW150" s="274"/>
      <c r="FNX150" s="274"/>
      <c r="FNY150" s="274"/>
      <c r="FNZ150" s="274"/>
      <c r="FOA150" s="274"/>
      <c r="FOB150" s="274"/>
      <c r="FOC150" s="274"/>
      <c r="FOD150" s="274"/>
      <c r="FOE150" s="274"/>
      <c r="FOF150" s="274"/>
      <c r="FOG150" s="274"/>
      <c r="FOH150" s="274"/>
      <c r="FOI150" s="274"/>
      <c r="FOJ150" s="274"/>
      <c r="FOK150" s="274"/>
      <c r="FOL150" s="274"/>
      <c r="FOM150" s="274"/>
      <c r="FON150" s="274"/>
      <c r="FOO150" s="274"/>
      <c r="FOP150" s="274"/>
      <c r="FOQ150" s="274"/>
      <c r="FOR150" s="274"/>
      <c r="FOS150" s="274"/>
      <c r="FOT150" s="274"/>
      <c r="FOU150" s="274"/>
      <c r="FOV150" s="274"/>
      <c r="FOW150" s="274"/>
      <c r="FOX150" s="274"/>
      <c r="FOY150" s="274"/>
      <c r="FOZ150" s="274"/>
      <c r="FPA150" s="274"/>
      <c r="FPB150" s="274"/>
      <c r="FPC150" s="274"/>
      <c r="FPD150" s="274"/>
      <c r="FPE150" s="274"/>
      <c r="FPF150" s="274"/>
      <c r="FPG150" s="274"/>
      <c r="FPH150" s="274"/>
      <c r="FPI150" s="274"/>
      <c r="FPJ150" s="274"/>
      <c r="FPK150" s="274"/>
      <c r="FPL150" s="274"/>
      <c r="FPM150" s="274"/>
      <c r="FPN150" s="274"/>
      <c r="FPO150" s="274"/>
      <c r="FPP150" s="274"/>
      <c r="FPQ150" s="274"/>
      <c r="FPR150" s="274"/>
      <c r="FPS150" s="274"/>
      <c r="FPT150" s="274"/>
      <c r="FPU150" s="274"/>
      <c r="FPV150" s="274"/>
      <c r="FPW150" s="274"/>
      <c r="FPX150" s="274"/>
      <c r="FPY150" s="274"/>
      <c r="FPZ150" s="274"/>
      <c r="FQA150" s="274"/>
      <c r="FQB150" s="274"/>
      <c r="FQC150" s="274"/>
      <c r="FQD150" s="274"/>
      <c r="FQE150" s="274"/>
      <c r="FQF150" s="274"/>
      <c r="FQG150" s="274"/>
      <c r="FQH150" s="274"/>
      <c r="FQI150" s="274"/>
      <c r="FQJ150" s="274"/>
      <c r="FQK150" s="274"/>
      <c r="FQL150" s="274"/>
      <c r="FQM150" s="274"/>
      <c r="FQN150" s="274"/>
      <c r="FQO150" s="274"/>
      <c r="FQP150" s="274"/>
      <c r="FQQ150" s="274"/>
      <c r="FQR150" s="274"/>
      <c r="FQS150" s="274"/>
      <c r="FQT150" s="274"/>
      <c r="FQU150" s="274"/>
      <c r="FQV150" s="274"/>
      <c r="FQW150" s="274"/>
      <c r="FQX150" s="274"/>
      <c r="FQY150" s="274"/>
      <c r="FQZ150" s="274"/>
      <c r="FRA150" s="274"/>
      <c r="FRB150" s="274"/>
      <c r="FRC150" s="274"/>
      <c r="FRD150" s="274"/>
      <c r="FRE150" s="274"/>
      <c r="FRF150" s="274"/>
      <c r="FRG150" s="274"/>
      <c r="FRH150" s="274"/>
      <c r="FRI150" s="274"/>
      <c r="FRJ150" s="274"/>
      <c r="FRK150" s="274"/>
      <c r="FRL150" s="274"/>
      <c r="FRM150" s="274"/>
      <c r="FRN150" s="274"/>
      <c r="FRO150" s="274"/>
      <c r="FRP150" s="274"/>
      <c r="FRQ150" s="274"/>
      <c r="FRR150" s="274"/>
      <c r="FRS150" s="274"/>
      <c r="FRT150" s="274"/>
      <c r="FRU150" s="274"/>
      <c r="FRV150" s="274"/>
      <c r="FRW150" s="274"/>
      <c r="FRX150" s="274"/>
      <c r="FRY150" s="274"/>
      <c r="FRZ150" s="274"/>
      <c r="FSA150" s="274"/>
      <c r="FSB150" s="274"/>
      <c r="FSC150" s="274"/>
      <c r="FSD150" s="274"/>
      <c r="FSE150" s="274"/>
      <c r="FSF150" s="274"/>
      <c r="FSG150" s="274"/>
      <c r="FSH150" s="274"/>
      <c r="FSI150" s="274"/>
      <c r="FSJ150" s="274"/>
      <c r="FSK150" s="274"/>
      <c r="FSL150" s="274"/>
      <c r="FSM150" s="274"/>
      <c r="FSN150" s="274"/>
      <c r="FSO150" s="274"/>
      <c r="FSP150" s="274"/>
      <c r="FSQ150" s="274"/>
      <c r="FSR150" s="274"/>
      <c r="FSS150" s="274"/>
      <c r="FST150" s="274"/>
      <c r="FSU150" s="274"/>
      <c r="FSV150" s="274"/>
      <c r="FSW150" s="274"/>
      <c r="FSX150" s="274"/>
      <c r="FSY150" s="274"/>
      <c r="FSZ150" s="274"/>
      <c r="FTA150" s="274"/>
      <c r="FTB150" s="274"/>
      <c r="FTC150" s="274"/>
      <c r="FTD150" s="274"/>
      <c r="FTE150" s="274"/>
      <c r="FTF150" s="274"/>
      <c r="FTG150" s="274"/>
      <c r="FTH150" s="274"/>
      <c r="FTI150" s="274"/>
      <c r="FTJ150" s="274"/>
      <c r="FTK150" s="274"/>
      <c r="FTL150" s="274"/>
      <c r="FTM150" s="274"/>
      <c r="FTN150" s="274"/>
      <c r="FTO150" s="274"/>
      <c r="FTP150" s="274"/>
      <c r="FTQ150" s="274"/>
      <c r="FTR150" s="274"/>
      <c r="FTS150" s="274"/>
      <c r="FTT150" s="274"/>
      <c r="FTU150" s="274"/>
      <c r="FTV150" s="274"/>
      <c r="FTW150" s="274"/>
      <c r="FTX150" s="274"/>
      <c r="FTY150" s="274"/>
      <c r="FTZ150" s="274"/>
      <c r="FUA150" s="274"/>
      <c r="FUB150" s="274"/>
      <c r="FUC150" s="274"/>
      <c r="FUD150" s="274"/>
      <c r="FUE150" s="274"/>
      <c r="FUF150" s="274"/>
      <c r="FUG150" s="274"/>
      <c r="FUH150" s="274"/>
      <c r="FUI150" s="274"/>
      <c r="FUJ150" s="274"/>
      <c r="FUK150" s="274"/>
      <c r="FUL150" s="274"/>
      <c r="FUM150" s="274"/>
      <c r="FUN150" s="274"/>
      <c r="FUO150" s="274"/>
      <c r="FUP150" s="274"/>
      <c r="FUQ150" s="274"/>
      <c r="FUR150" s="274"/>
      <c r="FUS150" s="274"/>
      <c r="FUT150" s="274"/>
      <c r="FUU150" s="274"/>
      <c r="FUV150" s="274"/>
      <c r="FUW150" s="274"/>
      <c r="FUX150" s="274"/>
      <c r="FUY150" s="274"/>
      <c r="FUZ150" s="274"/>
      <c r="FVA150" s="274"/>
      <c r="FVB150" s="274"/>
      <c r="FVC150" s="274"/>
      <c r="FVD150" s="274"/>
      <c r="FVE150" s="274"/>
      <c r="FVF150" s="274"/>
      <c r="FVG150" s="274"/>
      <c r="FVH150" s="274"/>
      <c r="FVI150" s="274"/>
      <c r="FVJ150" s="274"/>
      <c r="FVK150" s="274"/>
      <c r="FVL150" s="274"/>
      <c r="FVM150" s="274"/>
      <c r="FVN150" s="274"/>
      <c r="FVO150" s="274"/>
      <c r="FVP150" s="274"/>
      <c r="FVQ150" s="274"/>
      <c r="FVR150" s="274"/>
      <c r="FVS150" s="274"/>
      <c r="FVT150" s="274"/>
      <c r="FVU150" s="274"/>
      <c r="FVV150" s="274"/>
      <c r="FVW150" s="274"/>
      <c r="FVX150" s="274"/>
      <c r="FVY150" s="274"/>
      <c r="FVZ150" s="274"/>
      <c r="FWA150" s="274"/>
      <c r="FWB150" s="274"/>
      <c r="FWC150" s="274"/>
      <c r="FWD150" s="274"/>
      <c r="FWE150" s="274"/>
      <c r="FWF150" s="274"/>
      <c r="FWG150" s="274"/>
      <c r="FWH150" s="274"/>
      <c r="FWI150" s="274"/>
      <c r="FWJ150" s="274"/>
      <c r="FWK150" s="274"/>
      <c r="FWL150" s="274"/>
      <c r="FWM150" s="274"/>
      <c r="FWN150" s="274"/>
      <c r="FWO150" s="274"/>
      <c r="FWP150" s="274"/>
      <c r="FWQ150" s="274"/>
      <c r="FWR150" s="274"/>
      <c r="FWS150" s="274"/>
      <c r="FWT150" s="274"/>
      <c r="FWU150" s="274"/>
      <c r="FWV150" s="274"/>
      <c r="FWW150" s="274"/>
      <c r="FWX150" s="274"/>
      <c r="FWY150" s="274"/>
      <c r="FWZ150" s="274"/>
      <c r="FXA150" s="274"/>
      <c r="FXB150" s="274"/>
      <c r="FXC150" s="274"/>
      <c r="FXD150" s="274"/>
      <c r="FXE150" s="274"/>
      <c r="FXF150" s="274"/>
      <c r="FXG150" s="274"/>
      <c r="FXH150" s="274"/>
      <c r="FXI150" s="274"/>
      <c r="FXJ150" s="274"/>
      <c r="FXK150" s="274"/>
      <c r="FXL150" s="274"/>
      <c r="FXM150" s="274"/>
      <c r="FXN150" s="274"/>
      <c r="FXO150" s="274"/>
      <c r="FXP150" s="274"/>
      <c r="FXQ150" s="274"/>
      <c r="FXR150" s="274"/>
      <c r="FXS150" s="274"/>
      <c r="FXT150" s="274"/>
      <c r="FXU150" s="274"/>
      <c r="FXV150" s="274"/>
      <c r="FXW150" s="274"/>
      <c r="FXX150" s="274"/>
      <c r="FXY150" s="274"/>
      <c r="FXZ150" s="274"/>
      <c r="FYA150" s="274"/>
      <c r="FYB150" s="274"/>
      <c r="FYC150" s="274"/>
      <c r="FYD150" s="274"/>
      <c r="FYE150" s="274"/>
      <c r="FYF150" s="274"/>
      <c r="FYG150" s="274"/>
      <c r="FYH150" s="274"/>
      <c r="FYI150" s="274"/>
      <c r="FYJ150" s="274"/>
      <c r="FYK150" s="274"/>
      <c r="FYL150" s="274"/>
      <c r="FYM150" s="274"/>
      <c r="FYN150" s="274"/>
      <c r="FYO150" s="274"/>
      <c r="FYP150" s="274"/>
      <c r="FYQ150" s="274"/>
      <c r="FYR150" s="274"/>
      <c r="FYS150" s="274"/>
      <c r="FYT150" s="274"/>
      <c r="FYU150" s="274"/>
      <c r="FYV150" s="274"/>
      <c r="FYW150" s="274"/>
      <c r="FYX150" s="274"/>
      <c r="FYY150" s="274"/>
      <c r="FYZ150" s="274"/>
      <c r="FZA150" s="274"/>
      <c r="FZB150" s="274"/>
      <c r="FZC150" s="274"/>
      <c r="FZD150" s="274"/>
      <c r="FZE150" s="274"/>
      <c r="FZF150" s="274"/>
      <c r="FZG150" s="274"/>
      <c r="FZH150" s="274"/>
      <c r="FZI150" s="274"/>
      <c r="FZJ150" s="274"/>
      <c r="FZK150" s="274"/>
      <c r="FZL150" s="274"/>
      <c r="FZM150" s="274"/>
      <c r="FZN150" s="274"/>
      <c r="FZO150" s="274"/>
      <c r="FZP150" s="274"/>
      <c r="FZQ150" s="274"/>
      <c r="FZR150" s="274"/>
      <c r="FZS150" s="274"/>
      <c r="FZT150" s="274"/>
      <c r="FZU150" s="274"/>
      <c r="FZV150" s="274"/>
      <c r="FZW150" s="274"/>
      <c r="FZX150" s="274"/>
      <c r="FZY150" s="274"/>
      <c r="FZZ150" s="274"/>
      <c r="GAA150" s="274"/>
      <c r="GAB150" s="274"/>
      <c r="GAC150" s="274"/>
      <c r="GAD150" s="274"/>
      <c r="GAE150" s="274"/>
      <c r="GAF150" s="274"/>
      <c r="GAG150" s="274"/>
      <c r="GAH150" s="274"/>
      <c r="GAI150" s="274"/>
      <c r="GAJ150" s="274"/>
      <c r="GAK150" s="274"/>
      <c r="GAL150" s="274"/>
      <c r="GAM150" s="274"/>
      <c r="GAN150" s="274"/>
      <c r="GAO150" s="274"/>
      <c r="GAP150" s="274"/>
      <c r="GAQ150" s="274"/>
      <c r="GAR150" s="274"/>
      <c r="GAS150" s="274"/>
      <c r="GAT150" s="274"/>
      <c r="GAU150" s="274"/>
      <c r="GAV150" s="274"/>
      <c r="GAW150" s="274"/>
      <c r="GAX150" s="274"/>
      <c r="GAY150" s="274"/>
      <c r="GAZ150" s="274"/>
      <c r="GBA150" s="274"/>
      <c r="GBB150" s="274"/>
      <c r="GBC150" s="274"/>
      <c r="GBD150" s="274"/>
      <c r="GBE150" s="274"/>
      <c r="GBF150" s="274"/>
      <c r="GBG150" s="274"/>
      <c r="GBH150" s="274"/>
      <c r="GBI150" s="274"/>
      <c r="GBJ150" s="274"/>
      <c r="GBK150" s="274"/>
      <c r="GBL150" s="274"/>
      <c r="GBM150" s="274"/>
      <c r="GBN150" s="274"/>
      <c r="GBO150" s="274"/>
      <c r="GBP150" s="274"/>
      <c r="GBQ150" s="274"/>
      <c r="GBR150" s="274"/>
      <c r="GBS150" s="274"/>
      <c r="GBT150" s="274"/>
      <c r="GBU150" s="274"/>
      <c r="GBV150" s="274"/>
      <c r="GBW150" s="274"/>
      <c r="GBX150" s="274"/>
      <c r="GBY150" s="274"/>
      <c r="GBZ150" s="274"/>
      <c r="GCA150" s="274"/>
      <c r="GCB150" s="274"/>
      <c r="GCC150" s="274"/>
      <c r="GCD150" s="274"/>
      <c r="GCE150" s="274"/>
      <c r="GCF150" s="274"/>
      <c r="GCG150" s="274"/>
      <c r="GCH150" s="274"/>
      <c r="GCI150" s="274"/>
      <c r="GCJ150" s="274"/>
      <c r="GCK150" s="274"/>
      <c r="GCL150" s="274"/>
      <c r="GCM150" s="274"/>
      <c r="GCN150" s="274"/>
      <c r="GCO150" s="274"/>
      <c r="GCP150" s="274"/>
      <c r="GCQ150" s="274"/>
      <c r="GCR150" s="274"/>
      <c r="GCS150" s="274"/>
      <c r="GCT150" s="274"/>
      <c r="GCU150" s="274"/>
      <c r="GCV150" s="274"/>
      <c r="GCW150" s="274"/>
      <c r="GCX150" s="274"/>
      <c r="GCY150" s="274"/>
      <c r="GCZ150" s="274"/>
      <c r="GDA150" s="274"/>
      <c r="GDB150" s="274"/>
      <c r="GDC150" s="274"/>
      <c r="GDD150" s="274"/>
      <c r="GDE150" s="274"/>
      <c r="GDF150" s="274"/>
      <c r="GDG150" s="274"/>
      <c r="GDH150" s="274"/>
      <c r="GDI150" s="274"/>
      <c r="GDJ150" s="274"/>
      <c r="GDK150" s="274"/>
      <c r="GDL150" s="274"/>
      <c r="GDM150" s="274"/>
      <c r="GDN150" s="274"/>
      <c r="GDO150" s="274"/>
      <c r="GDP150" s="274"/>
      <c r="GDQ150" s="274"/>
      <c r="GDR150" s="274"/>
      <c r="GDS150" s="274"/>
      <c r="GDT150" s="274"/>
      <c r="GDU150" s="274"/>
      <c r="GDV150" s="274"/>
      <c r="GDW150" s="274"/>
      <c r="GDX150" s="274"/>
      <c r="GDY150" s="274"/>
      <c r="GDZ150" s="274"/>
      <c r="GEA150" s="274"/>
      <c r="GEB150" s="274"/>
      <c r="GEC150" s="274"/>
      <c r="GED150" s="274"/>
      <c r="GEE150" s="274"/>
      <c r="GEF150" s="274"/>
      <c r="GEG150" s="274"/>
      <c r="GEH150" s="274"/>
      <c r="GEI150" s="274"/>
      <c r="GEJ150" s="274"/>
      <c r="GEK150" s="274"/>
      <c r="GEL150" s="274"/>
      <c r="GEM150" s="274"/>
      <c r="GEN150" s="274"/>
      <c r="GEO150" s="274"/>
      <c r="GEP150" s="274"/>
      <c r="GEQ150" s="274"/>
      <c r="GER150" s="274"/>
      <c r="GES150" s="274"/>
      <c r="GET150" s="274"/>
      <c r="GEU150" s="274"/>
      <c r="GEV150" s="274"/>
      <c r="GEW150" s="274"/>
      <c r="GEX150" s="274"/>
      <c r="GEY150" s="274"/>
      <c r="GEZ150" s="274"/>
      <c r="GFA150" s="274"/>
      <c r="GFB150" s="274"/>
      <c r="GFC150" s="274"/>
      <c r="GFD150" s="274"/>
      <c r="GFE150" s="274"/>
      <c r="GFF150" s="274"/>
      <c r="GFG150" s="274"/>
      <c r="GFH150" s="274"/>
      <c r="GFI150" s="274"/>
      <c r="GFJ150" s="274"/>
      <c r="GFK150" s="274"/>
      <c r="GFL150" s="274"/>
      <c r="GFM150" s="274"/>
      <c r="GFN150" s="274"/>
      <c r="GFO150" s="274"/>
      <c r="GFP150" s="274"/>
      <c r="GFQ150" s="274"/>
      <c r="GFR150" s="274"/>
      <c r="GFS150" s="274"/>
      <c r="GFT150" s="274"/>
      <c r="GFU150" s="274"/>
      <c r="GFV150" s="274"/>
      <c r="GFW150" s="274"/>
      <c r="GFX150" s="274"/>
      <c r="GFY150" s="274"/>
      <c r="GFZ150" s="274"/>
      <c r="GGA150" s="274"/>
      <c r="GGB150" s="274"/>
      <c r="GGC150" s="274"/>
      <c r="GGD150" s="274"/>
      <c r="GGE150" s="274"/>
      <c r="GGF150" s="274"/>
      <c r="GGG150" s="274"/>
      <c r="GGH150" s="274"/>
      <c r="GGI150" s="274"/>
      <c r="GGJ150" s="274"/>
      <c r="GGK150" s="274"/>
      <c r="GGL150" s="274"/>
      <c r="GGM150" s="274"/>
      <c r="GGN150" s="274"/>
      <c r="GGO150" s="274"/>
      <c r="GGP150" s="274"/>
      <c r="GGQ150" s="274"/>
      <c r="GGR150" s="274"/>
      <c r="GGS150" s="274"/>
      <c r="GGT150" s="274"/>
      <c r="GGU150" s="274"/>
      <c r="GGV150" s="274"/>
      <c r="GGW150" s="274"/>
      <c r="GGX150" s="274"/>
      <c r="GGY150" s="274"/>
      <c r="GGZ150" s="274"/>
      <c r="GHA150" s="274"/>
      <c r="GHB150" s="274"/>
      <c r="GHC150" s="274"/>
      <c r="GHD150" s="274"/>
      <c r="GHE150" s="274"/>
      <c r="GHF150" s="274"/>
      <c r="GHG150" s="274"/>
      <c r="GHH150" s="274"/>
      <c r="GHI150" s="274"/>
      <c r="GHJ150" s="274"/>
      <c r="GHK150" s="274"/>
      <c r="GHL150" s="274"/>
      <c r="GHM150" s="274"/>
      <c r="GHN150" s="274"/>
      <c r="GHO150" s="274"/>
      <c r="GHP150" s="274"/>
      <c r="GHQ150" s="274"/>
      <c r="GHR150" s="274"/>
      <c r="GHS150" s="274"/>
      <c r="GHT150" s="274"/>
      <c r="GHU150" s="274"/>
      <c r="GHV150" s="274"/>
      <c r="GHW150" s="274"/>
      <c r="GHX150" s="274"/>
      <c r="GHY150" s="274"/>
      <c r="GHZ150" s="274"/>
      <c r="GIA150" s="274"/>
      <c r="GIB150" s="274"/>
      <c r="GIC150" s="274"/>
      <c r="GID150" s="274"/>
      <c r="GIE150" s="274"/>
      <c r="GIF150" s="274"/>
      <c r="GIG150" s="274"/>
      <c r="GIH150" s="274"/>
      <c r="GII150" s="274"/>
      <c r="GIJ150" s="274"/>
      <c r="GIK150" s="274"/>
      <c r="GIL150" s="274"/>
      <c r="GIM150" s="274"/>
      <c r="GIN150" s="274"/>
      <c r="GIO150" s="274"/>
      <c r="GIP150" s="274"/>
      <c r="GIQ150" s="274"/>
      <c r="GIR150" s="274"/>
      <c r="GIS150" s="274"/>
      <c r="GIT150" s="274"/>
      <c r="GIU150" s="274"/>
      <c r="GIV150" s="274"/>
      <c r="GIW150" s="274"/>
      <c r="GIX150" s="274"/>
      <c r="GIY150" s="274"/>
      <c r="GIZ150" s="274"/>
      <c r="GJA150" s="274"/>
      <c r="GJB150" s="274"/>
      <c r="GJC150" s="274"/>
      <c r="GJD150" s="274"/>
      <c r="GJE150" s="274"/>
      <c r="GJF150" s="274"/>
      <c r="GJG150" s="274"/>
      <c r="GJH150" s="274"/>
      <c r="GJI150" s="274"/>
      <c r="GJJ150" s="274"/>
      <c r="GJK150" s="274"/>
      <c r="GJL150" s="274"/>
      <c r="GJM150" s="274"/>
      <c r="GJN150" s="274"/>
      <c r="GJO150" s="274"/>
      <c r="GJP150" s="274"/>
      <c r="GJQ150" s="274"/>
      <c r="GJR150" s="274"/>
      <c r="GJS150" s="274"/>
      <c r="GJT150" s="274"/>
      <c r="GJU150" s="274"/>
      <c r="GJV150" s="274"/>
      <c r="GJW150" s="274"/>
      <c r="GJX150" s="274"/>
      <c r="GJY150" s="274"/>
      <c r="GJZ150" s="274"/>
      <c r="GKA150" s="274"/>
      <c r="GKB150" s="274"/>
      <c r="GKC150" s="274"/>
      <c r="GKD150" s="274"/>
      <c r="GKE150" s="274"/>
      <c r="GKF150" s="274"/>
      <c r="GKG150" s="274"/>
      <c r="GKH150" s="274"/>
      <c r="GKI150" s="274"/>
      <c r="GKJ150" s="274"/>
      <c r="GKK150" s="274"/>
      <c r="GKL150" s="274"/>
      <c r="GKM150" s="274"/>
      <c r="GKN150" s="274"/>
      <c r="GKO150" s="274"/>
      <c r="GKP150" s="274"/>
      <c r="GKQ150" s="274"/>
      <c r="GKR150" s="274"/>
      <c r="GKS150" s="274"/>
      <c r="GKT150" s="274"/>
      <c r="GKU150" s="274"/>
      <c r="GKV150" s="274"/>
      <c r="GKW150" s="274"/>
      <c r="GKX150" s="274"/>
      <c r="GKY150" s="274"/>
      <c r="GKZ150" s="274"/>
      <c r="GLA150" s="274"/>
      <c r="GLB150" s="274"/>
      <c r="GLC150" s="274"/>
      <c r="GLD150" s="274"/>
      <c r="GLE150" s="274"/>
      <c r="GLF150" s="274"/>
      <c r="GLG150" s="274"/>
      <c r="GLH150" s="274"/>
      <c r="GLI150" s="274"/>
      <c r="GLJ150" s="274"/>
      <c r="GLK150" s="274"/>
      <c r="GLL150" s="274"/>
      <c r="GLM150" s="274"/>
      <c r="GLN150" s="274"/>
      <c r="GLO150" s="274"/>
      <c r="GLP150" s="274"/>
      <c r="GLQ150" s="274"/>
      <c r="GLR150" s="274"/>
      <c r="GLS150" s="274"/>
      <c r="GLT150" s="274"/>
      <c r="GLU150" s="274"/>
      <c r="GLV150" s="274"/>
      <c r="GLW150" s="274"/>
      <c r="GLX150" s="274"/>
      <c r="GLY150" s="274"/>
      <c r="GLZ150" s="274"/>
      <c r="GMA150" s="274"/>
      <c r="GMB150" s="274"/>
      <c r="GMC150" s="274"/>
      <c r="GMD150" s="274"/>
      <c r="GME150" s="274"/>
      <c r="GMF150" s="274"/>
      <c r="GMG150" s="274"/>
      <c r="GMH150" s="274"/>
      <c r="GMI150" s="274"/>
      <c r="GMJ150" s="274"/>
      <c r="GMK150" s="274"/>
      <c r="GML150" s="274"/>
      <c r="GMM150" s="274"/>
      <c r="GMN150" s="274"/>
      <c r="GMO150" s="274"/>
      <c r="GMP150" s="274"/>
      <c r="GMQ150" s="274"/>
      <c r="GMR150" s="274"/>
      <c r="GMS150" s="274"/>
      <c r="GMT150" s="274"/>
      <c r="GMU150" s="274"/>
      <c r="GMV150" s="274"/>
      <c r="GMW150" s="274"/>
      <c r="GMX150" s="274"/>
      <c r="GMY150" s="274"/>
      <c r="GMZ150" s="274"/>
      <c r="GNA150" s="274"/>
      <c r="GNB150" s="274"/>
      <c r="GNC150" s="274"/>
      <c r="GND150" s="274"/>
      <c r="GNE150" s="274"/>
      <c r="GNF150" s="274"/>
      <c r="GNG150" s="274"/>
      <c r="GNH150" s="274"/>
      <c r="GNI150" s="274"/>
      <c r="GNJ150" s="274"/>
      <c r="GNK150" s="274"/>
      <c r="GNL150" s="274"/>
      <c r="GNM150" s="274"/>
      <c r="GNN150" s="274"/>
      <c r="GNO150" s="274"/>
      <c r="GNP150" s="274"/>
      <c r="GNQ150" s="274"/>
      <c r="GNR150" s="274"/>
      <c r="GNS150" s="274"/>
      <c r="GNT150" s="274"/>
      <c r="GNU150" s="274"/>
      <c r="GNV150" s="274"/>
      <c r="GNW150" s="274"/>
      <c r="GNX150" s="274"/>
      <c r="GNY150" s="274"/>
      <c r="GNZ150" s="274"/>
      <c r="GOA150" s="274"/>
      <c r="GOB150" s="274"/>
      <c r="GOC150" s="274"/>
      <c r="GOD150" s="274"/>
      <c r="GOE150" s="274"/>
      <c r="GOF150" s="274"/>
      <c r="GOG150" s="274"/>
      <c r="GOH150" s="274"/>
      <c r="GOI150" s="274"/>
      <c r="GOJ150" s="274"/>
      <c r="GOK150" s="274"/>
      <c r="GOL150" s="274"/>
      <c r="GOM150" s="274"/>
      <c r="GON150" s="274"/>
      <c r="GOO150" s="274"/>
      <c r="GOP150" s="274"/>
      <c r="GOQ150" s="274"/>
      <c r="GOR150" s="274"/>
      <c r="GOS150" s="274"/>
      <c r="GOT150" s="274"/>
      <c r="GOU150" s="274"/>
      <c r="GOV150" s="274"/>
      <c r="GOW150" s="274"/>
      <c r="GOX150" s="274"/>
      <c r="GOY150" s="274"/>
      <c r="GOZ150" s="274"/>
      <c r="GPA150" s="274"/>
      <c r="GPB150" s="274"/>
      <c r="GPC150" s="274"/>
      <c r="GPD150" s="274"/>
      <c r="GPE150" s="274"/>
      <c r="GPF150" s="274"/>
      <c r="GPG150" s="274"/>
      <c r="GPH150" s="274"/>
      <c r="GPI150" s="274"/>
      <c r="GPJ150" s="274"/>
      <c r="GPK150" s="274"/>
      <c r="GPL150" s="274"/>
      <c r="GPM150" s="274"/>
      <c r="GPN150" s="274"/>
      <c r="GPO150" s="274"/>
      <c r="GPP150" s="274"/>
      <c r="GPQ150" s="274"/>
      <c r="GPR150" s="274"/>
      <c r="GPS150" s="274"/>
      <c r="GPT150" s="274"/>
      <c r="GPU150" s="274"/>
      <c r="GPV150" s="274"/>
      <c r="GPW150" s="274"/>
      <c r="GPX150" s="274"/>
      <c r="GPY150" s="274"/>
      <c r="GPZ150" s="274"/>
      <c r="GQA150" s="274"/>
      <c r="GQB150" s="274"/>
      <c r="GQC150" s="274"/>
      <c r="GQD150" s="274"/>
      <c r="GQE150" s="274"/>
      <c r="GQF150" s="274"/>
      <c r="GQG150" s="274"/>
      <c r="GQH150" s="274"/>
      <c r="GQI150" s="274"/>
      <c r="GQJ150" s="274"/>
      <c r="GQK150" s="274"/>
      <c r="GQL150" s="274"/>
      <c r="GQM150" s="274"/>
      <c r="GQN150" s="274"/>
      <c r="GQO150" s="274"/>
      <c r="GQP150" s="274"/>
      <c r="GQQ150" s="274"/>
      <c r="GQR150" s="274"/>
      <c r="GQS150" s="274"/>
      <c r="GQT150" s="274"/>
      <c r="GQU150" s="274"/>
      <c r="GQV150" s="274"/>
      <c r="GQW150" s="274"/>
      <c r="GQX150" s="274"/>
      <c r="GQY150" s="274"/>
      <c r="GQZ150" s="274"/>
      <c r="GRA150" s="274"/>
      <c r="GRB150" s="274"/>
      <c r="GRC150" s="274"/>
      <c r="GRD150" s="274"/>
      <c r="GRE150" s="274"/>
      <c r="GRF150" s="274"/>
      <c r="GRG150" s="274"/>
      <c r="GRH150" s="274"/>
      <c r="GRI150" s="274"/>
      <c r="GRJ150" s="274"/>
      <c r="GRK150" s="274"/>
      <c r="GRL150" s="274"/>
      <c r="GRM150" s="274"/>
      <c r="GRN150" s="274"/>
      <c r="GRO150" s="274"/>
      <c r="GRP150" s="274"/>
      <c r="GRQ150" s="274"/>
      <c r="GRR150" s="274"/>
      <c r="GRS150" s="274"/>
      <c r="GRT150" s="274"/>
      <c r="GRU150" s="274"/>
      <c r="GRV150" s="274"/>
      <c r="GRW150" s="274"/>
      <c r="GRX150" s="274"/>
      <c r="GRY150" s="274"/>
      <c r="GRZ150" s="274"/>
      <c r="GSA150" s="274"/>
      <c r="GSB150" s="274"/>
      <c r="GSC150" s="274"/>
      <c r="GSD150" s="274"/>
      <c r="GSE150" s="274"/>
      <c r="GSF150" s="274"/>
      <c r="GSG150" s="274"/>
      <c r="GSH150" s="274"/>
      <c r="GSI150" s="274"/>
      <c r="GSJ150" s="274"/>
      <c r="GSK150" s="274"/>
      <c r="GSL150" s="274"/>
      <c r="GSM150" s="274"/>
      <c r="GSN150" s="274"/>
      <c r="GSO150" s="274"/>
      <c r="GSP150" s="274"/>
      <c r="GSQ150" s="274"/>
      <c r="GSR150" s="274"/>
      <c r="GSS150" s="274"/>
      <c r="GST150" s="274"/>
      <c r="GSU150" s="274"/>
      <c r="GSV150" s="274"/>
      <c r="GSW150" s="274"/>
      <c r="GSX150" s="274"/>
      <c r="GSY150" s="274"/>
      <c r="GSZ150" s="274"/>
      <c r="GTA150" s="274"/>
      <c r="GTB150" s="274"/>
      <c r="GTC150" s="274"/>
      <c r="GTD150" s="274"/>
      <c r="GTE150" s="274"/>
      <c r="GTF150" s="274"/>
      <c r="GTG150" s="274"/>
      <c r="GTH150" s="274"/>
      <c r="GTI150" s="274"/>
      <c r="GTJ150" s="274"/>
      <c r="GTK150" s="274"/>
      <c r="GTL150" s="274"/>
      <c r="GTM150" s="274"/>
      <c r="GTN150" s="274"/>
      <c r="GTO150" s="274"/>
      <c r="GTP150" s="274"/>
      <c r="GTQ150" s="274"/>
      <c r="GTR150" s="274"/>
      <c r="GTS150" s="274"/>
      <c r="GTT150" s="274"/>
      <c r="GTU150" s="274"/>
      <c r="GTV150" s="274"/>
      <c r="GTW150" s="274"/>
      <c r="GTX150" s="274"/>
      <c r="GTY150" s="274"/>
      <c r="GTZ150" s="274"/>
      <c r="GUA150" s="274"/>
      <c r="GUB150" s="274"/>
      <c r="GUC150" s="274"/>
      <c r="GUD150" s="274"/>
      <c r="GUE150" s="274"/>
      <c r="GUF150" s="274"/>
      <c r="GUG150" s="274"/>
      <c r="GUH150" s="274"/>
      <c r="GUI150" s="274"/>
      <c r="GUJ150" s="274"/>
      <c r="GUK150" s="274"/>
      <c r="GUL150" s="274"/>
      <c r="GUM150" s="274"/>
      <c r="GUN150" s="274"/>
      <c r="GUO150" s="274"/>
      <c r="GUP150" s="274"/>
      <c r="GUQ150" s="274"/>
      <c r="GUR150" s="274"/>
      <c r="GUS150" s="274"/>
      <c r="GUT150" s="274"/>
      <c r="GUU150" s="274"/>
      <c r="GUV150" s="274"/>
      <c r="GUW150" s="274"/>
      <c r="GUX150" s="274"/>
      <c r="GUY150" s="274"/>
      <c r="GUZ150" s="274"/>
      <c r="GVA150" s="274"/>
      <c r="GVB150" s="274"/>
      <c r="GVC150" s="274"/>
      <c r="GVD150" s="274"/>
      <c r="GVE150" s="274"/>
      <c r="GVF150" s="274"/>
      <c r="GVG150" s="274"/>
      <c r="GVH150" s="274"/>
      <c r="GVI150" s="274"/>
      <c r="GVJ150" s="274"/>
      <c r="GVK150" s="274"/>
      <c r="GVL150" s="274"/>
      <c r="GVM150" s="274"/>
      <c r="GVN150" s="274"/>
      <c r="GVO150" s="274"/>
      <c r="GVP150" s="274"/>
      <c r="GVQ150" s="274"/>
      <c r="GVR150" s="274"/>
      <c r="GVS150" s="274"/>
      <c r="GVT150" s="274"/>
      <c r="GVU150" s="274"/>
      <c r="GVV150" s="274"/>
      <c r="GVW150" s="274"/>
      <c r="GVX150" s="274"/>
      <c r="GVY150" s="274"/>
      <c r="GVZ150" s="274"/>
      <c r="GWA150" s="274"/>
      <c r="GWB150" s="274"/>
      <c r="GWC150" s="274"/>
      <c r="GWD150" s="274"/>
      <c r="GWE150" s="274"/>
      <c r="GWF150" s="274"/>
      <c r="GWG150" s="274"/>
      <c r="GWH150" s="274"/>
      <c r="GWI150" s="274"/>
      <c r="GWJ150" s="274"/>
      <c r="GWK150" s="274"/>
      <c r="GWL150" s="274"/>
      <c r="GWM150" s="274"/>
      <c r="GWN150" s="274"/>
      <c r="GWO150" s="274"/>
      <c r="GWP150" s="274"/>
      <c r="GWQ150" s="274"/>
      <c r="GWR150" s="274"/>
      <c r="GWS150" s="274"/>
      <c r="GWT150" s="274"/>
      <c r="GWU150" s="274"/>
      <c r="GWV150" s="274"/>
      <c r="GWW150" s="274"/>
      <c r="GWX150" s="274"/>
      <c r="GWY150" s="274"/>
      <c r="GWZ150" s="274"/>
      <c r="GXA150" s="274"/>
      <c r="GXB150" s="274"/>
      <c r="GXC150" s="274"/>
      <c r="GXD150" s="274"/>
      <c r="GXE150" s="274"/>
      <c r="GXF150" s="274"/>
      <c r="GXG150" s="274"/>
      <c r="GXH150" s="274"/>
      <c r="GXI150" s="274"/>
      <c r="GXJ150" s="274"/>
      <c r="GXK150" s="274"/>
      <c r="GXL150" s="274"/>
      <c r="GXM150" s="274"/>
      <c r="GXN150" s="274"/>
      <c r="GXO150" s="274"/>
      <c r="GXP150" s="274"/>
      <c r="GXQ150" s="274"/>
      <c r="GXR150" s="274"/>
      <c r="GXS150" s="274"/>
      <c r="GXT150" s="274"/>
      <c r="GXU150" s="274"/>
      <c r="GXV150" s="274"/>
      <c r="GXW150" s="274"/>
      <c r="GXX150" s="274"/>
      <c r="GXY150" s="274"/>
      <c r="GXZ150" s="274"/>
      <c r="GYA150" s="274"/>
      <c r="GYB150" s="274"/>
      <c r="GYC150" s="274"/>
      <c r="GYD150" s="274"/>
      <c r="GYE150" s="274"/>
      <c r="GYF150" s="274"/>
      <c r="GYG150" s="274"/>
      <c r="GYH150" s="274"/>
      <c r="GYI150" s="274"/>
      <c r="GYJ150" s="274"/>
      <c r="GYK150" s="274"/>
      <c r="GYL150" s="274"/>
      <c r="GYM150" s="274"/>
      <c r="GYN150" s="274"/>
      <c r="GYO150" s="274"/>
      <c r="GYP150" s="274"/>
      <c r="GYQ150" s="274"/>
      <c r="GYR150" s="274"/>
      <c r="GYS150" s="274"/>
      <c r="GYT150" s="274"/>
      <c r="GYU150" s="274"/>
      <c r="GYV150" s="274"/>
      <c r="GYW150" s="274"/>
      <c r="GYX150" s="274"/>
      <c r="GYY150" s="274"/>
      <c r="GYZ150" s="274"/>
      <c r="GZA150" s="274"/>
      <c r="GZB150" s="274"/>
      <c r="GZC150" s="274"/>
      <c r="GZD150" s="274"/>
      <c r="GZE150" s="274"/>
      <c r="GZF150" s="274"/>
      <c r="GZG150" s="274"/>
      <c r="GZH150" s="274"/>
      <c r="GZI150" s="274"/>
      <c r="GZJ150" s="274"/>
      <c r="GZK150" s="274"/>
      <c r="GZL150" s="274"/>
      <c r="GZM150" s="274"/>
      <c r="GZN150" s="274"/>
      <c r="GZO150" s="274"/>
      <c r="GZP150" s="274"/>
      <c r="GZQ150" s="274"/>
      <c r="GZR150" s="274"/>
      <c r="GZS150" s="274"/>
      <c r="GZT150" s="274"/>
      <c r="GZU150" s="274"/>
      <c r="GZV150" s="274"/>
      <c r="GZW150" s="274"/>
      <c r="GZX150" s="274"/>
      <c r="GZY150" s="274"/>
      <c r="GZZ150" s="274"/>
      <c r="HAA150" s="274"/>
      <c r="HAB150" s="274"/>
      <c r="HAC150" s="274"/>
      <c r="HAD150" s="274"/>
      <c r="HAE150" s="274"/>
      <c r="HAF150" s="274"/>
      <c r="HAG150" s="274"/>
      <c r="HAH150" s="274"/>
      <c r="HAI150" s="274"/>
      <c r="HAJ150" s="274"/>
      <c r="HAK150" s="274"/>
      <c r="HAL150" s="274"/>
      <c r="HAM150" s="274"/>
      <c r="HAN150" s="274"/>
      <c r="HAO150" s="274"/>
      <c r="HAP150" s="274"/>
      <c r="HAQ150" s="274"/>
      <c r="HAR150" s="274"/>
      <c r="HAS150" s="274"/>
      <c r="HAT150" s="274"/>
      <c r="HAU150" s="274"/>
      <c r="HAV150" s="274"/>
      <c r="HAW150" s="274"/>
      <c r="HAX150" s="274"/>
      <c r="HAY150" s="274"/>
      <c r="HAZ150" s="274"/>
      <c r="HBA150" s="274"/>
      <c r="HBB150" s="274"/>
      <c r="HBC150" s="274"/>
      <c r="HBD150" s="274"/>
      <c r="HBE150" s="274"/>
      <c r="HBF150" s="274"/>
      <c r="HBG150" s="274"/>
      <c r="HBH150" s="274"/>
      <c r="HBI150" s="274"/>
      <c r="HBJ150" s="274"/>
      <c r="HBK150" s="274"/>
      <c r="HBL150" s="274"/>
      <c r="HBM150" s="274"/>
      <c r="HBN150" s="274"/>
      <c r="HBO150" s="274"/>
      <c r="HBP150" s="274"/>
      <c r="HBQ150" s="274"/>
      <c r="HBR150" s="274"/>
      <c r="HBS150" s="274"/>
      <c r="HBT150" s="274"/>
      <c r="HBU150" s="274"/>
      <c r="HBV150" s="274"/>
      <c r="HBW150" s="274"/>
      <c r="HBX150" s="274"/>
      <c r="HBY150" s="274"/>
      <c r="HBZ150" s="274"/>
      <c r="HCA150" s="274"/>
      <c r="HCB150" s="274"/>
      <c r="HCC150" s="274"/>
      <c r="HCD150" s="274"/>
      <c r="HCE150" s="274"/>
      <c r="HCF150" s="274"/>
      <c r="HCG150" s="274"/>
      <c r="HCH150" s="274"/>
      <c r="HCI150" s="274"/>
      <c r="HCJ150" s="274"/>
      <c r="HCK150" s="274"/>
      <c r="HCL150" s="274"/>
      <c r="HCM150" s="274"/>
      <c r="HCN150" s="274"/>
      <c r="HCO150" s="274"/>
      <c r="HCP150" s="274"/>
      <c r="HCQ150" s="274"/>
      <c r="HCR150" s="274"/>
      <c r="HCS150" s="274"/>
      <c r="HCT150" s="274"/>
      <c r="HCU150" s="274"/>
      <c r="HCV150" s="274"/>
      <c r="HCW150" s="274"/>
      <c r="HCX150" s="274"/>
      <c r="HCY150" s="274"/>
      <c r="HCZ150" s="274"/>
      <c r="HDA150" s="274"/>
      <c r="HDB150" s="274"/>
      <c r="HDC150" s="274"/>
      <c r="HDD150" s="274"/>
      <c r="HDE150" s="274"/>
      <c r="HDF150" s="274"/>
      <c r="HDG150" s="274"/>
      <c r="HDH150" s="274"/>
      <c r="HDI150" s="274"/>
      <c r="HDJ150" s="274"/>
      <c r="HDK150" s="274"/>
      <c r="HDL150" s="274"/>
      <c r="HDM150" s="274"/>
      <c r="HDN150" s="274"/>
      <c r="HDO150" s="274"/>
      <c r="HDP150" s="274"/>
      <c r="HDQ150" s="274"/>
      <c r="HDR150" s="274"/>
      <c r="HDS150" s="274"/>
      <c r="HDT150" s="274"/>
      <c r="HDU150" s="274"/>
      <c r="HDV150" s="274"/>
      <c r="HDW150" s="274"/>
      <c r="HDX150" s="274"/>
      <c r="HDY150" s="274"/>
      <c r="HDZ150" s="274"/>
      <c r="HEA150" s="274"/>
      <c r="HEB150" s="274"/>
      <c r="HEC150" s="274"/>
      <c r="HED150" s="274"/>
      <c r="HEE150" s="274"/>
      <c r="HEF150" s="274"/>
      <c r="HEG150" s="274"/>
      <c r="HEH150" s="274"/>
      <c r="HEI150" s="274"/>
      <c r="HEJ150" s="274"/>
      <c r="HEK150" s="274"/>
      <c r="HEL150" s="274"/>
      <c r="HEM150" s="274"/>
      <c r="HEN150" s="274"/>
      <c r="HEO150" s="274"/>
      <c r="HEP150" s="274"/>
      <c r="HEQ150" s="274"/>
      <c r="HER150" s="274"/>
      <c r="HES150" s="274"/>
      <c r="HET150" s="274"/>
      <c r="HEU150" s="274"/>
      <c r="HEV150" s="274"/>
      <c r="HEW150" s="274"/>
      <c r="HEX150" s="274"/>
      <c r="HEY150" s="274"/>
      <c r="HEZ150" s="274"/>
      <c r="HFA150" s="274"/>
      <c r="HFB150" s="274"/>
      <c r="HFC150" s="274"/>
      <c r="HFD150" s="274"/>
      <c r="HFE150" s="274"/>
      <c r="HFF150" s="274"/>
      <c r="HFG150" s="274"/>
      <c r="HFH150" s="274"/>
      <c r="HFI150" s="274"/>
      <c r="HFJ150" s="274"/>
      <c r="HFK150" s="274"/>
      <c r="HFL150" s="274"/>
      <c r="HFM150" s="274"/>
      <c r="HFN150" s="274"/>
      <c r="HFO150" s="274"/>
      <c r="HFP150" s="274"/>
      <c r="HFQ150" s="274"/>
      <c r="HFR150" s="274"/>
      <c r="HFS150" s="274"/>
      <c r="HFT150" s="274"/>
      <c r="HFU150" s="274"/>
      <c r="HFV150" s="274"/>
      <c r="HFW150" s="274"/>
      <c r="HFX150" s="274"/>
      <c r="HFY150" s="274"/>
      <c r="HFZ150" s="274"/>
      <c r="HGA150" s="274"/>
      <c r="HGB150" s="274"/>
      <c r="HGC150" s="274"/>
      <c r="HGD150" s="274"/>
      <c r="HGE150" s="274"/>
      <c r="HGF150" s="274"/>
      <c r="HGG150" s="274"/>
      <c r="HGH150" s="274"/>
      <c r="HGI150" s="274"/>
      <c r="HGJ150" s="274"/>
      <c r="HGK150" s="274"/>
      <c r="HGL150" s="274"/>
      <c r="HGM150" s="274"/>
      <c r="HGN150" s="274"/>
      <c r="HGO150" s="274"/>
      <c r="HGP150" s="274"/>
      <c r="HGQ150" s="274"/>
      <c r="HGR150" s="274"/>
      <c r="HGS150" s="274"/>
      <c r="HGT150" s="274"/>
      <c r="HGU150" s="274"/>
      <c r="HGV150" s="274"/>
      <c r="HGW150" s="274"/>
      <c r="HGX150" s="274"/>
      <c r="HGY150" s="274"/>
      <c r="HGZ150" s="274"/>
      <c r="HHA150" s="274"/>
      <c r="HHB150" s="274"/>
      <c r="HHC150" s="274"/>
      <c r="HHD150" s="274"/>
      <c r="HHE150" s="274"/>
      <c r="HHF150" s="274"/>
      <c r="HHG150" s="274"/>
      <c r="HHH150" s="274"/>
      <c r="HHI150" s="274"/>
      <c r="HHJ150" s="274"/>
      <c r="HHK150" s="274"/>
      <c r="HHL150" s="274"/>
      <c r="HHM150" s="274"/>
      <c r="HHN150" s="274"/>
      <c r="HHO150" s="274"/>
      <c r="HHP150" s="274"/>
      <c r="HHQ150" s="274"/>
      <c r="HHR150" s="274"/>
      <c r="HHS150" s="274"/>
      <c r="HHT150" s="274"/>
      <c r="HHU150" s="274"/>
      <c r="HHV150" s="274"/>
      <c r="HHW150" s="274"/>
      <c r="HHX150" s="274"/>
      <c r="HHY150" s="274"/>
      <c r="HHZ150" s="274"/>
      <c r="HIA150" s="274"/>
      <c r="HIB150" s="274"/>
      <c r="HIC150" s="274"/>
      <c r="HID150" s="274"/>
      <c r="HIE150" s="274"/>
      <c r="HIF150" s="274"/>
      <c r="HIG150" s="274"/>
      <c r="HIH150" s="274"/>
      <c r="HII150" s="274"/>
      <c r="HIJ150" s="274"/>
      <c r="HIK150" s="274"/>
      <c r="HIL150" s="274"/>
      <c r="HIM150" s="274"/>
      <c r="HIN150" s="274"/>
      <c r="HIO150" s="274"/>
      <c r="HIP150" s="274"/>
      <c r="HIQ150" s="274"/>
      <c r="HIR150" s="274"/>
      <c r="HIS150" s="274"/>
      <c r="HIT150" s="274"/>
      <c r="HIU150" s="274"/>
      <c r="HIV150" s="274"/>
      <c r="HIW150" s="274"/>
      <c r="HIX150" s="274"/>
      <c r="HIY150" s="274"/>
      <c r="HIZ150" s="274"/>
      <c r="HJA150" s="274"/>
      <c r="HJB150" s="274"/>
      <c r="HJC150" s="274"/>
      <c r="HJD150" s="274"/>
      <c r="HJE150" s="274"/>
      <c r="HJF150" s="274"/>
      <c r="HJG150" s="274"/>
      <c r="HJH150" s="274"/>
      <c r="HJI150" s="274"/>
      <c r="HJJ150" s="274"/>
      <c r="HJK150" s="274"/>
      <c r="HJL150" s="274"/>
      <c r="HJM150" s="274"/>
      <c r="HJN150" s="274"/>
      <c r="HJO150" s="274"/>
      <c r="HJP150" s="274"/>
      <c r="HJQ150" s="274"/>
      <c r="HJR150" s="274"/>
      <c r="HJS150" s="274"/>
      <c r="HJT150" s="274"/>
      <c r="HJU150" s="274"/>
      <c r="HJV150" s="274"/>
      <c r="HJW150" s="274"/>
      <c r="HJX150" s="274"/>
      <c r="HJY150" s="274"/>
      <c r="HJZ150" s="274"/>
      <c r="HKA150" s="274"/>
      <c r="HKB150" s="274"/>
      <c r="HKC150" s="274"/>
      <c r="HKD150" s="274"/>
      <c r="HKE150" s="274"/>
      <c r="HKF150" s="274"/>
      <c r="HKG150" s="274"/>
      <c r="HKH150" s="274"/>
      <c r="HKI150" s="274"/>
      <c r="HKJ150" s="274"/>
      <c r="HKK150" s="274"/>
      <c r="HKL150" s="274"/>
      <c r="HKM150" s="274"/>
      <c r="HKN150" s="274"/>
      <c r="HKO150" s="274"/>
      <c r="HKP150" s="274"/>
      <c r="HKQ150" s="274"/>
      <c r="HKR150" s="274"/>
      <c r="HKS150" s="274"/>
      <c r="HKT150" s="274"/>
      <c r="HKU150" s="274"/>
      <c r="HKV150" s="274"/>
      <c r="HKW150" s="274"/>
      <c r="HKX150" s="274"/>
      <c r="HKY150" s="274"/>
      <c r="HKZ150" s="274"/>
      <c r="HLA150" s="274"/>
      <c r="HLB150" s="274"/>
      <c r="HLC150" s="274"/>
      <c r="HLD150" s="274"/>
      <c r="HLE150" s="274"/>
      <c r="HLF150" s="274"/>
      <c r="HLG150" s="274"/>
      <c r="HLH150" s="274"/>
      <c r="HLI150" s="274"/>
      <c r="HLJ150" s="274"/>
      <c r="HLK150" s="274"/>
      <c r="HLL150" s="274"/>
      <c r="HLM150" s="274"/>
      <c r="HLN150" s="274"/>
      <c r="HLO150" s="274"/>
      <c r="HLP150" s="274"/>
      <c r="HLQ150" s="274"/>
      <c r="HLR150" s="274"/>
      <c r="HLS150" s="274"/>
      <c r="HLT150" s="274"/>
      <c r="HLU150" s="274"/>
      <c r="HLV150" s="274"/>
      <c r="HLW150" s="274"/>
      <c r="HLX150" s="274"/>
      <c r="HLY150" s="274"/>
      <c r="HLZ150" s="274"/>
      <c r="HMA150" s="274"/>
      <c r="HMB150" s="274"/>
      <c r="HMC150" s="274"/>
      <c r="HMD150" s="274"/>
      <c r="HME150" s="274"/>
      <c r="HMF150" s="274"/>
      <c r="HMG150" s="274"/>
      <c r="HMH150" s="274"/>
      <c r="HMI150" s="274"/>
      <c r="HMJ150" s="274"/>
      <c r="HMK150" s="274"/>
      <c r="HML150" s="274"/>
      <c r="HMM150" s="274"/>
      <c r="HMN150" s="274"/>
      <c r="HMO150" s="274"/>
      <c r="HMP150" s="274"/>
      <c r="HMQ150" s="274"/>
      <c r="HMR150" s="274"/>
      <c r="HMS150" s="274"/>
      <c r="HMT150" s="274"/>
      <c r="HMU150" s="274"/>
      <c r="HMV150" s="274"/>
      <c r="HMW150" s="274"/>
      <c r="HMX150" s="274"/>
      <c r="HMY150" s="274"/>
      <c r="HMZ150" s="274"/>
      <c r="HNA150" s="274"/>
      <c r="HNB150" s="274"/>
      <c r="HNC150" s="274"/>
      <c r="HND150" s="274"/>
      <c r="HNE150" s="274"/>
      <c r="HNF150" s="274"/>
      <c r="HNG150" s="274"/>
      <c r="HNH150" s="274"/>
      <c r="HNI150" s="274"/>
      <c r="HNJ150" s="274"/>
      <c r="HNK150" s="274"/>
      <c r="HNL150" s="274"/>
      <c r="HNM150" s="274"/>
      <c r="HNN150" s="274"/>
      <c r="HNO150" s="274"/>
      <c r="HNP150" s="274"/>
      <c r="HNQ150" s="274"/>
      <c r="HNR150" s="274"/>
      <c r="HNS150" s="274"/>
      <c r="HNT150" s="274"/>
      <c r="HNU150" s="274"/>
      <c r="HNV150" s="274"/>
      <c r="HNW150" s="274"/>
      <c r="HNX150" s="274"/>
      <c r="HNY150" s="274"/>
      <c r="HNZ150" s="274"/>
      <c r="HOA150" s="274"/>
      <c r="HOB150" s="274"/>
      <c r="HOC150" s="274"/>
      <c r="HOD150" s="274"/>
      <c r="HOE150" s="274"/>
      <c r="HOF150" s="274"/>
      <c r="HOG150" s="274"/>
      <c r="HOH150" s="274"/>
      <c r="HOI150" s="274"/>
      <c r="HOJ150" s="274"/>
      <c r="HOK150" s="274"/>
      <c r="HOL150" s="274"/>
      <c r="HOM150" s="274"/>
      <c r="HON150" s="274"/>
      <c r="HOO150" s="274"/>
      <c r="HOP150" s="274"/>
      <c r="HOQ150" s="274"/>
      <c r="HOR150" s="274"/>
      <c r="HOS150" s="274"/>
      <c r="HOT150" s="274"/>
      <c r="HOU150" s="274"/>
      <c r="HOV150" s="274"/>
      <c r="HOW150" s="274"/>
      <c r="HOX150" s="274"/>
      <c r="HOY150" s="274"/>
      <c r="HOZ150" s="274"/>
      <c r="HPA150" s="274"/>
      <c r="HPB150" s="274"/>
      <c r="HPC150" s="274"/>
      <c r="HPD150" s="274"/>
      <c r="HPE150" s="274"/>
      <c r="HPF150" s="274"/>
      <c r="HPG150" s="274"/>
      <c r="HPH150" s="274"/>
      <c r="HPI150" s="274"/>
      <c r="HPJ150" s="274"/>
      <c r="HPK150" s="274"/>
      <c r="HPL150" s="274"/>
      <c r="HPM150" s="274"/>
      <c r="HPN150" s="274"/>
      <c r="HPO150" s="274"/>
      <c r="HPP150" s="274"/>
      <c r="HPQ150" s="274"/>
      <c r="HPR150" s="274"/>
      <c r="HPS150" s="274"/>
      <c r="HPT150" s="274"/>
      <c r="HPU150" s="274"/>
      <c r="HPV150" s="274"/>
      <c r="HPW150" s="274"/>
      <c r="HPX150" s="274"/>
      <c r="HPY150" s="274"/>
      <c r="HPZ150" s="274"/>
      <c r="HQA150" s="274"/>
      <c r="HQB150" s="274"/>
      <c r="HQC150" s="274"/>
      <c r="HQD150" s="274"/>
      <c r="HQE150" s="274"/>
      <c r="HQF150" s="274"/>
      <c r="HQG150" s="274"/>
      <c r="HQH150" s="274"/>
      <c r="HQI150" s="274"/>
      <c r="HQJ150" s="274"/>
      <c r="HQK150" s="274"/>
      <c r="HQL150" s="274"/>
      <c r="HQM150" s="274"/>
      <c r="HQN150" s="274"/>
      <c r="HQO150" s="274"/>
      <c r="HQP150" s="274"/>
      <c r="HQQ150" s="274"/>
      <c r="HQR150" s="274"/>
      <c r="HQS150" s="274"/>
      <c r="HQT150" s="274"/>
      <c r="HQU150" s="274"/>
      <c r="HQV150" s="274"/>
      <c r="HQW150" s="274"/>
      <c r="HQX150" s="274"/>
      <c r="HQY150" s="274"/>
      <c r="HQZ150" s="274"/>
      <c r="HRA150" s="274"/>
      <c r="HRB150" s="274"/>
      <c r="HRC150" s="274"/>
      <c r="HRD150" s="274"/>
      <c r="HRE150" s="274"/>
      <c r="HRF150" s="274"/>
      <c r="HRG150" s="274"/>
      <c r="HRH150" s="274"/>
      <c r="HRI150" s="274"/>
      <c r="HRJ150" s="274"/>
      <c r="HRK150" s="274"/>
      <c r="HRL150" s="274"/>
      <c r="HRM150" s="274"/>
      <c r="HRN150" s="274"/>
      <c r="HRO150" s="274"/>
      <c r="HRP150" s="274"/>
      <c r="HRQ150" s="274"/>
      <c r="HRR150" s="274"/>
      <c r="HRS150" s="274"/>
      <c r="HRT150" s="274"/>
      <c r="HRU150" s="274"/>
      <c r="HRV150" s="274"/>
      <c r="HRW150" s="274"/>
      <c r="HRX150" s="274"/>
      <c r="HRY150" s="274"/>
      <c r="HRZ150" s="274"/>
      <c r="HSA150" s="274"/>
      <c r="HSB150" s="274"/>
      <c r="HSC150" s="274"/>
      <c r="HSD150" s="274"/>
      <c r="HSE150" s="274"/>
      <c r="HSF150" s="274"/>
      <c r="HSG150" s="274"/>
      <c r="HSH150" s="274"/>
      <c r="HSI150" s="274"/>
      <c r="HSJ150" s="274"/>
      <c r="HSK150" s="274"/>
      <c r="HSL150" s="274"/>
      <c r="HSM150" s="274"/>
      <c r="HSN150" s="274"/>
      <c r="HSO150" s="274"/>
      <c r="HSP150" s="274"/>
      <c r="HSQ150" s="274"/>
      <c r="HSR150" s="274"/>
      <c r="HSS150" s="274"/>
      <c r="HST150" s="274"/>
      <c r="HSU150" s="274"/>
      <c r="HSV150" s="274"/>
      <c r="HSW150" s="274"/>
      <c r="HSX150" s="274"/>
      <c r="HSY150" s="274"/>
      <c r="HSZ150" s="274"/>
      <c r="HTA150" s="274"/>
      <c r="HTB150" s="274"/>
      <c r="HTC150" s="274"/>
      <c r="HTD150" s="274"/>
      <c r="HTE150" s="274"/>
      <c r="HTF150" s="274"/>
      <c r="HTG150" s="274"/>
      <c r="HTH150" s="274"/>
      <c r="HTI150" s="274"/>
      <c r="HTJ150" s="274"/>
      <c r="HTK150" s="274"/>
      <c r="HTL150" s="274"/>
      <c r="HTM150" s="274"/>
      <c r="HTN150" s="274"/>
      <c r="HTO150" s="274"/>
      <c r="HTP150" s="274"/>
      <c r="HTQ150" s="274"/>
      <c r="HTR150" s="274"/>
      <c r="HTS150" s="274"/>
      <c r="HTT150" s="274"/>
      <c r="HTU150" s="274"/>
      <c r="HTV150" s="274"/>
      <c r="HTW150" s="274"/>
      <c r="HTX150" s="274"/>
      <c r="HTY150" s="274"/>
      <c r="HTZ150" s="274"/>
      <c r="HUA150" s="274"/>
      <c r="HUB150" s="274"/>
      <c r="HUC150" s="274"/>
      <c r="HUD150" s="274"/>
      <c r="HUE150" s="274"/>
      <c r="HUF150" s="274"/>
      <c r="HUG150" s="274"/>
      <c r="HUH150" s="274"/>
      <c r="HUI150" s="274"/>
      <c r="HUJ150" s="274"/>
      <c r="HUK150" s="274"/>
      <c r="HUL150" s="274"/>
      <c r="HUM150" s="274"/>
      <c r="HUN150" s="274"/>
      <c r="HUO150" s="274"/>
      <c r="HUP150" s="274"/>
      <c r="HUQ150" s="274"/>
      <c r="HUR150" s="274"/>
      <c r="HUS150" s="274"/>
      <c r="HUT150" s="274"/>
      <c r="HUU150" s="274"/>
      <c r="HUV150" s="274"/>
      <c r="HUW150" s="274"/>
      <c r="HUX150" s="274"/>
      <c r="HUY150" s="274"/>
      <c r="HUZ150" s="274"/>
      <c r="HVA150" s="274"/>
      <c r="HVB150" s="274"/>
      <c r="HVC150" s="274"/>
      <c r="HVD150" s="274"/>
      <c r="HVE150" s="274"/>
      <c r="HVF150" s="274"/>
      <c r="HVG150" s="274"/>
      <c r="HVH150" s="274"/>
      <c r="HVI150" s="274"/>
      <c r="HVJ150" s="274"/>
      <c r="HVK150" s="274"/>
      <c r="HVL150" s="274"/>
      <c r="HVM150" s="274"/>
      <c r="HVN150" s="274"/>
      <c r="HVO150" s="274"/>
      <c r="HVP150" s="274"/>
      <c r="HVQ150" s="274"/>
      <c r="HVR150" s="274"/>
      <c r="HVS150" s="274"/>
      <c r="HVT150" s="274"/>
      <c r="HVU150" s="274"/>
      <c r="HVV150" s="274"/>
      <c r="HVW150" s="274"/>
      <c r="HVX150" s="274"/>
      <c r="HVY150" s="274"/>
      <c r="HVZ150" s="274"/>
      <c r="HWA150" s="274"/>
      <c r="HWB150" s="274"/>
      <c r="HWC150" s="274"/>
      <c r="HWD150" s="274"/>
      <c r="HWE150" s="274"/>
      <c r="HWF150" s="274"/>
      <c r="HWG150" s="274"/>
      <c r="HWH150" s="274"/>
      <c r="HWI150" s="274"/>
      <c r="HWJ150" s="274"/>
      <c r="HWK150" s="274"/>
      <c r="HWL150" s="274"/>
      <c r="HWM150" s="274"/>
      <c r="HWN150" s="274"/>
      <c r="HWO150" s="274"/>
      <c r="HWP150" s="274"/>
      <c r="HWQ150" s="274"/>
      <c r="HWR150" s="274"/>
      <c r="HWS150" s="274"/>
      <c r="HWT150" s="274"/>
      <c r="HWU150" s="274"/>
      <c r="HWV150" s="274"/>
      <c r="HWW150" s="274"/>
      <c r="HWX150" s="274"/>
      <c r="HWY150" s="274"/>
      <c r="HWZ150" s="274"/>
      <c r="HXA150" s="274"/>
      <c r="HXB150" s="274"/>
      <c r="HXC150" s="274"/>
      <c r="HXD150" s="274"/>
      <c r="HXE150" s="274"/>
      <c r="HXF150" s="274"/>
      <c r="HXG150" s="274"/>
      <c r="HXH150" s="274"/>
      <c r="HXI150" s="274"/>
      <c r="HXJ150" s="274"/>
      <c r="HXK150" s="274"/>
      <c r="HXL150" s="274"/>
      <c r="HXM150" s="274"/>
      <c r="HXN150" s="274"/>
      <c r="HXO150" s="274"/>
      <c r="HXP150" s="274"/>
      <c r="HXQ150" s="274"/>
      <c r="HXR150" s="274"/>
      <c r="HXS150" s="274"/>
      <c r="HXT150" s="274"/>
      <c r="HXU150" s="274"/>
      <c r="HXV150" s="274"/>
      <c r="HXW150" s="274"/>
      <c r="HXX150" s="274"/>
      <c r="HXY150" s="274"/>
      <c r="HXZ150" s="274"/>
      <c r="HYA150" s="274"/>
      <c r="HYB150" s="274"/>
      <c r="HYC150" s="274"/>
      <c r="HYD150" s="274"/>
      <c r="HYE150" s="274"/>
      <c r="HYF150" s="274"/>
      <c r="HYG150" s="274"/>
      <c r="HYH150" s="274"/>
      <c r="HYI150" s="274"/>
      <c r="HYJ150" s="274"/>
      <c r="HYK150" s="274"/>
      <c r="HYL150" s="274"/>
      <c r="HYM150" s="274"/>
      <c r="HYN150" s="274"/>
      <c r="HYO150" s="274"/>
      <c r="HYP150" s="274"/>
      <c r="HYQ150" s="274"/>
      <c r="HYR150" s="274"/>
      <c r="HYS150" s="274"/>
      <c r="HYT150" s="274"/>
      <c r="HYU150" s="274"/>
      <c r="HYV150" s="274"/>
      <c r="HYW150" s="274"/>
      <c r="HYX150" s="274"/>
      <c r="HYY150" s="274"/>
      <c r="HYZ150" s="274"/>
      <c r="HZA150" s="274"/>
      <c r="HZB150" s="274"/>
      <c r="HZC150" s="274"/>
      <c r="HZD150" s="274"/>
      <c r="HZE150" s="274"/>
      <c r="HZF150" s="274"/>
      <c r="HZG150" s="274"/>
      <c r="HZH150" s="274"/>
      <c r="HZI150" s="274"/>
      <c r="HZJ150" s="274"/>
      <c r="HZK150" s="274"/>
      <c r="HZL150" s="274"/>
      <c r="HZM150" s="274"/>
      <c r="HZN150" s="274"/>
      <c r="HZO150" s="274"/>
      <c r="HZP150" s="274"/>
      <c r="HZQ150" s="274"/>
      <c r="HZR150" s="274"/>
      <c r="HZS150" s="274"/>
      <c r="HZT150" s="274"/>
      <c r="HZU150" s="274"/>
      <c r="HZV150" s="274"/>
      <c r="HZW150" s="274"/>
      <c r="HZX150" s="274"/>
      <c r="HZY150" s="274"/>
      <c r="HZZ150" s="274"/>
      <c r="IAA150" s="274"/>
      <c r="IAB150" s="274"/>
      <c r="IAC150" s="274"/>
      <c r="IAD150" s="274"/>
      <c r="IAE150" s="274"/>
      <c r="IAF150" s="274"/>
      <c r="IAG150" s="274"/>
      <c r="IAH150" s="274"/>
      <c r="IAI150" s="274"/>
      <c r="IAJ150" s="274"/>
      <c r="IAK150" s="274"/>
      <c r="IAL150" s="274"/>
      <c r="IAM150" s="274"/>
      <c r="IAN150" s="274"/>
      <c r="IAO150" s="274"/>
      <c r="IAP150" s="274"/>
      <c r="IAQ150" s="274"/>
      <c r="IAR150" s="274"/>
      <c r="IAS150" s="274"/>
      <c r="IAT150" s="274"/>
      <c r="IAU150" s="274"/>
      <c r="IAV150" s="274"/>
      <c r="IAW150" s="274"/>
      <c r="IAX150" s="274"/>
      <c r="IAY150" s="274"/>
      <c r="IAZ150" s="274"/>
      <c r="IBA150" s="274"/>
      <c r="IBB150" s="274"/>
      <c r="IBC150" s="274"/>
      <c r="IBD150" s="274"/>
      <c r="IBE150" s="274"/>
      <c r="IBF150" s="274"/>
      <c r="IBG150" s="274"/>
      <c r="IBH150" s="274"/>
      <c r="IBI150" s="274"/>
      <c r="IBJ150" s="274"/>
      <c r="IBK150" s="274"/>
      <c r="IBL150" s="274"/>
      <c r="IBM150" s="274"/>
      <c r="IBN150" s="274"/>
      <c r="IBO150" s="274"/>
      <c r="IBP150" s="274"/>
      <c r="IBQ150" s="274"/>
      <c r="IBR150" s="274"/>
      <c r="IBS150" s="274"/>
      <c r="IBT150" s="274"/>
      <c r="IBU150" s="274"/>
      <c r="IBV150" s="274"/>
      <c r="IBW150" s="274"/>
      <c r="IBX150" s="274"/>
      <c r="IBY150" s="274"/>
      <c r="IBZ150" s="274"/>
      <c r="ICA150" s="274"/>
      <c r="ICB150" s="274"/>
      <c r="ICC150" s="274"/>
      <c r="ICD150" s="274"/>
      <c r="ICE150" s="274"/>
      <c r="ICF150" s="274"/>
      <c r="ICG150" s="274"/>
      <c r="ICH150" s="274"/>
      <c r="ICI150" s="274"/>
      <c r="ICJ150" s="274"/>
      <c r="ICK150" s="274"/>
      <c r="ICL150" s="274"/>
      <c r="ICM150" s="274"/>
      <c r="ICN150" s="274"/>
      <c r="ICO150" s="274"/>
      <c r="ICP150" s="274"/>
      <c r="ICQ150" s="274"/>
      <c r="ICR150" s="274"/>
      <c r="ICS150" s="274"/>
      <c r="ICT150" s="274"/>
      <c r="ICU150" s="274"/>
      <c r="ICV150" s="274"/>
      <c r="ICW150" s="274"/>
      <c r="ICX150" s="274"/>
      <c r="ICY150" s="274"/>
      <c r="ICZ150" s="274"/>
      <c r="IDA150" s="274"/>
      <c r="IDB150" s="274"/>
      <c r="IDC150" s="274"/>
      <c r="IDD150" s="274"/>
      <c r="IDE150" s="274"/>
      <c r="IDF150" s="274"/>
      <c r="IDG150" s="274"/>
      <c r="IDH150" s="274"/>
      <c r="IDI150" s="274"/>
      <c r="IDJ150" s="274"/>
      <c r="IDK150" s="274"/>
      <c r="IDL150" s="274"/>
      <c r="IDM150" s="274"/>
      <c r="IDN150" s="274"/>
      <c r="IDO150" s="274"/>
      <c r="IDP150" s="274"/>
      <c r="IDQ150" s="274"/>
      <c r="IDR150" s="274"/>
      <c r="IDS150" s="274"/>
      <c r="IDT150" s="274"/>
      <c r="IDU150" s="274"/>
      <c r="IDV150" s="274"/>
      <c r="IDW150" s="274"/>
      <c r="IDX150" s="274"/>
      <c r="IDY150" s="274"/>
      <c r="IDZ150" s="274"/>
      <c r="IEA150" s="274"/>
      <c r="IEB150" s="274"/>
      <c r="IEC150" s="274"/>
      <c r="IED150" s="274"/>
      <c r="IEE150" s="274"/>
      <c r="IEF150" s="274"/>
      <c r="IEG150" s="274"/>
      <c r="IEH150" s="274"/>
      <c r="IEI150" s="274"/>
      <c r="IEJ150" s="274"/>
      <c r="IEK150" s="274"/>
      <c r="IEL150" s="274"/>
      <c r="IEM150" s="274"/>
      <c r="IEN150" s="274"/>
      <c r="IEO150" s="274"/>
      <c r="IEP150" s="274"/>
      <c r="IEQ150" s="274"/>
      <c r="IER150" s="274"/>
      <c r="IES150" s="274"/>
      <c r="IET150" s="274"/>
      <c r="IEU150" s="274"/>
      <c r="IEV150" s="274"/>
      <c r="IEW150" s="274"/>
      <c r="IEX150" s="274"/>
      <c r="IEY150" s="274"/>
      <c r="IEZ150" s="274"/>
      <c r="IFA150" s="274"/>
      <c r="IFB150" s="274"/>
      <c r="IFC150" s="274"/>
      <c r="IFD150" s="274"/>
      <c r="IFE150" s="274"/>
      <c r="IFF150" s="274"/>
      <c r="IFG150" s="274"/>
      <c r="IFH150" s="274"/>
      <c r="IFI150" s="274"/>
      <c r="IFJ150" s="274"/>
      <c r="IFK150" s="274"/>
      <c r="IFL150" s="274"/>
      <c r="IFM150" s="274"/>
      <c r="IFN150" s="274"/>
      <c r="IFO150" s="274"/>
      <c r="IFP150" s="274"/>
      <c r="IFQ150" s="274"/>
      <c r="IFR150" s="274"/>
      <c r="IFS150" s="274"/>
      <c r="IFT150" s="274"/>
      <c r="IFU150" s="274"/>
      <c r="IFV150" s="274"/>
      <c r="IFW150" s="274"/>
      <c r="IFX150" s="274"/>
      <c r="IFY150" s="274"/>
      <c r="IFZ150" s="274"/>
      <c r="IGA150" s="274"/>
      <c r="IGB150" s="274"/>
      <c r="IGC150" s="274"/>
      <c r="IGD150" s="274"/>
      <c r="IGE150" s="274"/>
      <c r="IGF150" s="274"/>
      <c r="IGG150" s="274"/>
      <c r="IGH150" s="274"/>
      <c r="IGI150" s="274"/>
      <c r="IGJ150" s="274"/>
      <c r="IGK150" s="274"/>
      <c r="IGL150" s="274"/>
      <c r="IGM150" s="274"/>
      <c r="IGN150" s="274"/>
      <c r="IGO150" s="274"/>
      <c r="IGP150" s="274"/>
      <c r="IGQ150" s="274"/>
      <c r="IGR150" s="274"/>
      <c r="IGS150" s="274"/>
      <c r="IGT150" s="274"/>
      <c r="IGU150" s="274"/>
      <c r="IGV150" s="274"/>
      <c r="IGW150" s="274"/>
      <c r="IGX150" s="274"/>
      <c r="IGY150" s="274"/>
      <c r="IGZ150" s="274"/>
      <c r="IHA150" s="274"/>
      <c r="IHB150" s="274"/>
      <c r="IHC150" s="274"/>
      <c r="IHD150" s="274"/>
      <c r="IHE150" s="274"/>
      <c r="IHF150" s="274"/>
      <c r="IHG150" s="274"/>
      <c r="IHH150" s="274"/>
      <c r="IHI150" s="274"/>
      <c r="IHJ150" s="274"/>
      <c r="IHK150" s="274"/>
      <c r="IHL150" s="274"/>
      <c r="IHM150" s="274"/>
      <c r="IHN150" s="274"/>
      <c r="IHO150" s="274"/>
      <c r="IHP150" s="274"/>
      <c r="IHQ150" s="274"/>
      <c r="IHR150" s="274"/>
      <c r="IHS150" s="274"/>
      <c r="IHT150" s="274"/>
      <c r="IHU150" s="274"/>
      <c r="IHV150" s="274"/>
      <c r="IHW150" s="274"/>
      <c r="IHX150" s="274"/>
      <c r="IHY150" s="274"/>
      <c r="IHZ150" s="274"/>
      <c r="IIA150" s="274"/>
      <c r="IIB150" s="274"/>
      <c r="IIC150" s="274"/>
      <c r="IID150" s="274"/>
      <c r="IIE150" s="274"/>
      <c r="IIF150" s="274"/>
      <c r="IIG150" s="274"/>
      <c r="IIH150" s="274"/>
      <c r="III150" s="274"/>
      <c r="IIJ150" s="274"/>
      <c r="IIK150" s="274"/>
      <c r="IIL150" s="274"/>
      <c r="IIM150" s="274"/>
      <c r="IIN150" s="274"/>
      <c r="IIO150" s="274"/>
      <c r="IIP150" s="274"/>
      <c r="IIQ150" s="274"/>
      <c r="IIR150" s="274"/>
      <c r="IIS150" s="274"/>
      <c r="IIT150" s="274"/>
      <c r="IIU150" s="274"/>
      <c r="IIV150" s="274"/>
      <c r="IIW150" s="274"/>
      <c r="IIX150" s="274"/>
      <c r="IIY150" s="274"/>
      <c r="IIZ150" s="274"/>
      <c r="IJA150" s="274"/>
      <c r="IJB150" s="274"/>
      <c r="IJC150" s="274"/>
      <c r="IJD150" s="274"/>
      <c r="IJE150" s="274"/>
      <c r="IJF150" s="274"/>
      <c r="IJG150" s="274"/>
      <c r="IJH150" s="274"/>
      <c r="IJI150" s="274"/>
      <c r="IJJ150" s="274"/>
      <c r="IJK150" s="274"/>
      <c r="IJL150" s="274"/>
      <c r="IJM150" s="274"/>
      <c r="IJN150" s="274"/>
      <c r="IJO150" s="274"/>
      <c r="IJP150" s="274"/>
      <c r="IJQ150" s="274"/>
      <c r="IJR150" s="274"/>
      <c r="IJS150" s="274"/>
      <c r="IJT150" s="274"/>
      <c r="IJU150" s="274"/>
      <c r="IJV150" s="274"/>
      <c r="IJW150" s="274"/>
      <c r="IJX150" s="274"/>
      <c r="IJY150" s="274"/>
      <c r="IJZ150" s="274"/>
      <c r="IKA150" s="274"/>
      <c r="IKB150" s="274"/>
      <c r="IKC150" s="274"/>
      <c r="IKD150" s="274"/>
      <c r="IKE150" s="274"/>
      <c r="IKF150" s="274"/>
      <c r="IKG150" s="274"/>
      <c r="IKH150" s="274"/>
      <c r="IKI150" s="274"/>
      <c r="IKJ150" s="274"/>
      <c r="IKK150" s="274"/>
      <c r="IKL150" s="274"/>
      <c r="IKM150" s="274"/>
      <c r="IKN150" s="274"/>
      <c r="IKO150" s="274"/>
      <c r="IKP150" s="274"/>
      <c r="IKQ150" s="274"/>
      <c r="IKR150" s="274"/>
      <c r="IKS150" s="274"/>
      <c r="IKT150" s="274"/>
      <c r="IKU150" s="274"/>
      <c r="IKV150" s="274"/>
      <c r="IKW150" s="274"/>
      <c r="IKX150" s="274"/>
      <c r="IKY150" s="274"/>
      <c r="IKZ150" s="274"/>
      <c r="ILA150" s="274"/>
      <c r="ILB150" s="274"/>
      <c r="ILC150" s="274"/>
      <c r="ILD150" s="274"/>
      <c r="ILE150" s="274"/>
      <c r="ILF150" s="274"/>
      <c r="ILG150" s="274"/>
      <c r="ILH150" s="274"/>
      <c r="ILI150" s="274"/>
      <c r="ILJ150" s="274"/>
      <c r="ILK150" s="274"/>
      <c r="ILL150" s="274"/>
      <c r="ILM150" s="274"/>
      <c r="ILN150" s="274"/>
      <c r="ILO150" s="274"/>
      <c r="ILP150" s="274"/>
      <c r="ILQ150" s="274"/>
      <c r="ILR150" s="274"/>
      <c r="ILS150" s="274"/>
      <c r="ILT150" s="274"/>
      <c r="ILU150" s="274"/>
      <c r="ILV150" s="274"/>
      <c r="ILW150" s="274"/>
      <c r="ILX150" s="274"/>
      <c r="ILY150" s="274"/>
      <c r="ILZ150" s="274"/>
      <c r="IMA150" s="274"/>
      <c r="IMB150" s="274"/>
      <c r="IMC150" s="274"/>
      <c r="IMD150" s="274"/>
      <c r="IME150" s="274"/>
      <c r="IMF150" s="274"/>
      <c r="IMG150" s="274"/>
      <c r="IMH150" s="274"/>
      <c r="IMI150" s="274"/>
      <c r="IMJ150" s="274"/>
      <c r="IMK150" s="274"/>
      <c r="IML150" s="274"/>
      <c r="IMM150" s="274"/>
      <c r="IMN150" s="274"/>
      <c r="IMO150" s="274"/>
      <c r="IMP150" s="274"/>
      <c r="IMQ150" s="274"/>
      <c r="IMR150" s="274"/>
      <c r="IMS150" s="274"/>
      <c r="IMT150" s="274"/>
      <c r="IMU150" s="274"/>
      <c r="IMV150" s="274"/>
      <c r="IMW150" s="274"/>
      <c r="IMX150" s="274"/>
      <c r="IMY150" s="274"/>
      <c r="IMZ150" s="274"/>
      <c r="INA150" s="274"/>
      <c r="INB150" s="274"/>
      <c r="INC150" s="274"/>
      <c r="IND150" s="274"/>
      <c r="INE150" s="274"/>
      <c r="INF150" s="274"/>
      <c r="ING150" s="274"/>
      <c r="INH150" s="274"/>
      <c r="INI150" s="274"/>
      <c r="INJ150" s="274"/>
      <c r="INK150" s="274"/>
      <c r="INL150" s="274"/>
      <c r="INM150" s="274"/>
      <c r="INN150" s="274"/>
      <c r="INO150" s="274"/>
      <c r="INP150" s="274"/>
      <c r="INQ150" s="274"/>
      <c r="INR150" s="274"/>
      <c r="INS150" s="274"/>
      <c r="INT150" s="274"/>
      <c r="INU150" s="274"/>
      <c r="INV150" s="274"/>
      <c r="INW150" s="274"/>
      <c r="INX150" s="274"/>
      <c r="INY150" s="274"/>
      <c r="INZ150" s="274"/>
      <c r="IOA150" s="274"/>
      <c r="IOB150" s="274"/>
      <c r="IOC150" s="274"/>
      <c r="IOD150" s="274"/>
      <c r="IOE150" s="274"/>
      <c r="IOF150" s="274"/>
      <c r="IOG150" s="274"/>
      <c r="IOH150" s="274"/>
      <c r="IOI150" s="274"/>
      <c r="IOJ150" s="274"/>
      <c r="IOK150" s="274"/>
      <c r="IOL150" s="274"/>
      <c r="IOM150" s="274"/>
      <c r="ION150" s="274"/>
      <c r="IOO150" s="274"/>
      <c r="IOP150" s="274"/>
      <c r="IOQ150" s="274"/>
      <c r="IOR150" s="274"/>
      <c r="IOS150" s="274"/>
      <c r="IOT150" s="274"/>
      <c r="IOU150" s="274"/>
      <c r="IOV150" s="274"/>
      <c r="IOW150" s="274"/>
      <c r="IOX150" s="274"/>
      <c r="IOY150" s="274"/>
      <c r="IOZ150" s="274"/>
      <c r="IPA150" s="274"/>
      <c r="IPB150" s="274"/>
      <c r="IPC150" s="274"/>
      <c r="IPD150" s="274"/>
      <c r="IPE150" s="274"/>
      <c r="IPF150" s="274"/>
      <c r="IPG150" s="274"/>
      <c r="IPH150" s="274"/>
      <c r="IPI150" s="274"/>
      <c r="IPJ150" s="274"/>
      <c r="IPK150" s="274"/>
      <c r="IPL150" s="274"/>
      <c r="IPM150" s="274"/>
      <c r="IPN150" s="274"/>
      <c r="IPO150" s="274"/>
      <c r="IPP150" s="274"/>
      <c r="IPQ150" s="274"/>
      <c r="IPR150" s="274"/>
      <c r="IPS150" s="274"/>
      <c r="IPT150" s="274"/>
      <c r="IPU150" s="274"/>
      <c r="IPV150" s="274"/>
      <c r="IPW150" s="274"/>
      <c r="IPX150" s="274"/>
      <c r="IPY150" s="274"/>
      <c r="IPZ150" s="274"/>
      <c r="IQA150" s="274"/>
      <c r="IQB150" s="274"/>
      <c r="IQC150" s="274"/>
      <c r="IQD150" s="274"/>
      <c r="IQE150" s="274"/>
      <c r="IQF150" s="274"/>
      <c r="IQG150" s="274"/>
      <c r="IQH150" s="274"/>
      <c r="IQI150" s="274"/>
      <c r="IQJ150" s="274"/>
      <c r="IQK150" s="274"/>
      <c r="IQL150" s="274"/>
      <c r="IQM150" s="274"/>
      <c r="IQN150" s="274"/>
      <c r="IQO150" s="274"/>
      <c r="IQP150" s="274"/>
      <c r="IQQ150" s="274"/>
      <c r="IQR150" s="274"/>
      <c r="IQS150" s="274"/>
      <c r="IQT150" s="274"/>
      <c r="IQU150" s="274"/>
      <c r="IQV150" s="274"/>
      <c r="IQW150" s="274"/>
      <c r="IQX150" s="274"/>
      <c r="IQY150" s="274"/>
      <c r="IQZ150" s="274"/>
      <c r="IRA150" s="274"/>
      <c r="IRB150" s="274"/>
      <c r="IRC150" s="274"/>
      <c r="IRD150" s="274"/>
      <c r="IRE150" s="274"/>
      <c r="IRF150" s="274"/>
      <c r="IRG150" s="274"/>
      <c r="IRH150" s="274"/>
      <c r="IRI150" s="274"/>
      <c r="IRJ150" s="274"/>
      <c r="IRK150" s="274"/>
      <c r="IRL150" s="274"/>
      <c r="IRM150" s="274"/>
      <c r="IRN150" s="274"/>
      <c r="IRO150" s="274"/>
      <c r="IRP150" s="274"/>
      <c r="IRQ150" s="274"/>
      <c r="IRR150" s="274"/>
      <c r="IRS150" s="274"/>
      <c r="IRT150" s="274"/>
      <c r="IRU150" s="274"/>
      <c r="IRV150" s="274"/>
      <c r="IRW150" s="274"/>
      <c r="IRX150" s="274"/>
      <c r="IRY150" s="274"/>
      <c r="IRZ150" s="274"/>
      <c r="ISA150" s="274"/>
      <c r="ISB150" s="274"/>
      <c r="ISC150" s="274"/>
      <c r="ISD150" s="274"/>
      <c r="ISE150" s="274"/>
      <c r="ISF150" s="274"/>
      <c r="ISG150" s="274"/>
      <c r="ISH150" s="274"/>
      <c r="ISI150" s="274"/>
      <c r="ISJ150" s="274"/>
      <c r="ISK150" s="274"/>
      <c r="ISL150" s="274"/>
      <c r="ISM150" s="274"/>
      <c r="ISN150" s="274"/>
      <c r="ISO150" s="274"/>
      <c r="ISP150" s="274"/>
      <c r="ISQ150" s="274"/>
      <c r="ISR150" s="274"/>
      <c r="ISS150" s="274"/>
      <c r="IST150" s="274"/>
      <c r="ISU150" s="274"/>
      <c r="ISV150" s="274"/>
      <c r="ISW150" s="274"/>
      <c r="ISX150" s="274"/>
      <c r="ISY150" s="274"/>
      <c r="ISZ150" s="274"/>
      <c r="ITA150" s="274"/>
      <c r="ITB150" s="274"/>
      <c r="ITC150" s="274"/>
      <c r="ITD150" s="274"/>
      <c r="ITE150" s="274"/>
      <c r="ITF150" s="274"/>
      <c r="ITG150" s="274"/>
      <c r="ITH150" s="274"/>
      <c r="ITI150" s="274"/>
      <c r="ITJ150" s="274"/>
      <c r="ITK150" s="274"/>
      <c r="ITL150" s="274"/>
      <c r="ITM150" s="274"/>
      <c r="ITN150" s="274"/>
      <c r="ITO150" s="274"/>
      <c r="ITP150" s="274"/>
      <c r="ITQ150" s="274"/>
      <c r="ITR150" s="274"/>
      <c r="ITS150" s="274"/>
      <c r="ITT150" s="274"/>
      <c r="ITU150" s="274"/>
      <c r="ITV150" s="274"/>
      <c r="ITW150" s="274"/>
      <c r="ITX150" s="274"/>
      <c r="ITY150" s="274"/>
      <c r="ITZ150" s="274"/>
      <c r="IUA150" s="274"/>
      <c r="IUB150" s="274"/>
      <c r="IUC150" s="274"/>
      <c r="IUD150" s="274"/>
      <c r="IUE150" s="274"/>
      <c r="IUF150" s="274"/>
      <c r="IUG150" s="274"/>
      <c r="IUH150" s="274"/>
      <c r="IUI150" s="274"/>
      <c r="IUJ150" s="274"/>
      <c r="IUK150" s="274"/>
      <c r="IUL150" s="274"/>
      <c r="IUM150" s="274"/>
      <c r="IUN150" s="274"/>
      <c r="IUO150" s="274"/>
      <c r="IUP150" s="274"/>
      <c r="IUQ150" s="274"/>
      <c r="IUR150" s="274"/>
      <c r="IUS150" s="274"/>
      <c r="IUT150" s="274"/>
      <c r="IUU150" s="274"/>
      <c r="IUV150" s="274"/>
      <c r="IUW150" s="274"/>
      <c r="IUX150" s="274"/>
      <c r="IUY150" s="274"/>
      <c r="IUZ150" s="274"/>
      <c r="IVA150" s="274"/>
      <c r="IVB150" s="274"/>
      <c r="IVC150" s="274"/>
      <c r="IVD150" s="274"/>
      <c r="IVE150" s="274"/>
      <c r="IVF150" s="274"/>
      <c r="IVG150" s="274"/>
      <c r="IVH150" s="274"/>
      <c r="IVI150" s="274"/>
      <c r="IVJ150" s="274"/>
      <c r="IVK150" s="274"/>
      <c r="IVL150" s="274"/>
      <c r="IVM150" s="274"/>
      <c r="IVN150" s="274"/>
      <c r="IVO150" s="274"/>
      <c r="IVP150" s="274"/>
      <c r="IVQ150" s="274"/>
      <c r="IVR150" s="274"/>
      <c r="IVS150" s="274"/>
      <c r="IVT150" s="274"/>
      <c r="IVU150" s="274"/>
      <c r="IVV150" s="274"/>
      <c r="IVW150" s="274"/>
      <c r="IVX150" s="274"/>
      <c r="IVY150" s="274"/>
      <c r="IVZ150" s="274"/>
      <c r="IWA150" s="274"/>
      <c r="IWB150" s="274"/>
      <c r="IWC150" s="274"/>
      <c r="IWD150" s="274"/>
      <c r="IWE150" s="274"/>
      <c r="IWF150" s="274"/>
      <c r="IWG150" s="274"/>
      <c r="IWH150" s="274"/>
      <c r="IWI150" s="274"/>
      <c r="IWJ150" s="274"/>
      <c r="IWK150" s="274"/>
      <c r="IWL150" s="274"/>
      <c r="IWM150" s="274"/>
      <c r="IWN150" s="274"/>
      <c r="IWO150" s="274"/>
      <c r="IWP150" s="274"/>
      <c r="IWQ150" s="274"/>
      <c r="IWR150" s="274"/>
      <c r="IWS150" s="274"/>
      <c r="IWT150" s="274"/>
      <c r="IWU150" s="274"/>
      <c r="IWV150" s="274"/>
      <c r="IWW150" s="274"/>
      <c r="IWX150" s="274"/>
      <c r="IWY150" s="274"/>
      <c r="IWZ150" s="274"/>
      <c r="IXA150" s="274"/>
      <c r="IXB150" s="274"/>
      <c r="IXC150" s="274"/>
      <c r="IXD150" s="274"/>
      <c r="IXE150" s="274"/>
      <c r="IXF150" s="274"/>
      <c r="IXG150" s="274"/>
      <c r="IXH150" s="274"/>
      <c r="IXI150" s="274"/>
      <c r="IXJ150" s="274"/>
      <c r="IXK150" s="274"/>
      <c r="IXL150" s="274"/>
      <c r="IXM150" s="274"/>
      <c r="IXN150" s="274"/>
      <c r="IXO150" s="274"/>
      <c r="IXP150" s="274"/>
      <c r="IXQ150" s="274"/>
      <c r="IXR150" s="274"/>
      <c r="IXS150" s="274"/>
      <c r="IXT150" s="274"/>
      <c r="IXU150" s="274"/>
      <c r="IXV150" s="274"/>
      <c r="IXW150" s="274"/>
      <c r="IXX150" s="274"/>
      <c r="IXY150" s="274"/>
      <c r="IXZ150" s="274"/>
      <c r="IYA150" s="274"/>
      <c r="IYB150" s="274"/>
      <c r="IYC150" s="274"/>
      <c r="IYD150" s="274"/>
      <c r="IYE150" s="274"/>
      <c r="IYF150" s="274"/>
      <c r="IYG150" s="274"/>
      <c r="IYH150" s="274"/>
      <c r="IYI150" s="274"/>
      <c r="IYJ150" s="274"/>
      <c r="IYK150" s="274"/>
      <c r="IYL150" s="274"/>
      <c r="IYM150" s="274"/>
      <c r="IYN150" s="274"/>
      <c r="IYO150" s="274"/>
      <c r="IYP150" s="274"/>
      <c r="IYQ150" s="274"/>
      <c r="IYR150" s="274"/>
      <c r="IYS150" s="274"/>
      <c r="IYT150" s="274"/>
      <c r="IYU150" s="274"/>
      <c r="IYV150" s="274"/>
      <c r="IYW150" s="274"/>
      <c r="IYX150" s="274"/>
      <c r="IYY150" s="274"/>
      <c r="IYZ150" s="274"/>
      <c r="IZA150" s="274"/>
      <c r="IZB150" s="274"/>
      <c r="IZC150" s="274"/>
      <c r="IZD150" s="274"/>
      <c r="IZE150" s="274"/>
      <c r="IZF150" s="274"/>
      <c r="IZG150" s="274"/>
      <c r="IZH150" s="274"/>
      <c r="IZI150" s="274"/>
      <c r="IZJ150" s="274"/>
      <c r="IZK150" s="274"/>
      <c r="IZL150" s="274"/>
      <c r="IZM150" s="274"/>
      <c r="IZN150" s="274"/>
      <c r="IZO150" s="274"/>
      <c r="IZP150" s="274"/>
      <c r="IZQ150" s="274"/>
      <c r="IZR150" s="274"/>
      <c r="IZS150" s="274"/>
      <c r="IZT150" s="274"/>
      <c r="IZU150" s="274"/>
      <c r="IZV150" s="274"/>
      <c r="IZW150" s="274"/>
      <c r="IZX150" s="274"/>
      <c r="IZY150" s="274"/>
      <c r="IZZ150" s="274"/>
      <c r="JAA150" s="274"/>
      <c r="JAB150" s="274"/>
      <c r="JAC150" s="274"/>
      <c r="JAD150" s="274"/>
      <c r="JAE150" s="274"/>
      <c r="JAF150" s="274"/>
      <c r="JAG150" s="274"/>
      <c r="JAH150" s="274"/>
      <c r="JAI150" s="274"/>
      <c r="JAJ150" s="274"/>
      <c r="JAK150" s="274"/>
      <c r="JAL150" s="274"/>
      <c r="JAM150" s="274"/>
      <c r="JAN150" s="274"/>
      <c r="JAO150" s="274"/>
      <c r="JAP150" s="274"/>
      <c r="JAQ150" s="274"/>
      <c r="JAR150" s="274"/>
      <c r="JAS150" s="274"/>
      <c r="JAT150" s="274"/>
      <c r="JAU150" s="274"/>
      <c r="JAV150" s="274"/>
      <c r="JAW150" s="274"/>
      <c r="JAX150" s="274"/>
      <c r="JAY150" s="274"/>
      <c r="JAZ150" s="274"/>
      <c r="JBA150" s="274"/>
      <c r="JBB150" s="274"/>
      <c r="JBC150" s="274"/>
      <c r="JBD150" s="274"/>
      <c r="JBE150" s="274"/>
      <c r="JBF150" s="274"/>
      <c r="JBG150" s="274"/>
      <c r="JBH150" s="274"/>
      <c r="JBI150" s="274"/>
      <c r="JBJ150" s="274"/>
      <c r="JBK150" s="274"/>
      <c r="JBL150" s="274"/>
      <c r="JBM150" s="274"/>
      <c r="JBN150" s="274"/>
      <c r="JBO150" s="274"/>
      <c r="JBP150" s="274"/>
      <c r="JBQ150" s="274"/>
      <c r="JBR150" s="274"/>
      <c r="JBS150" s="274"/>
      <c r="JBT150" s="274"/>
      <c r="JBU150" s="274"/>
      <c r="JBV150" s="274"/>
      <c r="JBW150" s="274"/>
      <c r="JBX150" s="274"/>
      <c r="JBY150" s="274"/>
      <c r="JBZ150" s="274"/>
      <c r="JCA150" s="274"/>
      <c r="JCB150" s="274"/>
      <c r="JCC150" s="274"/>
      <c r="JCD150" s="274"/>
      <c r="JCE150" s="274"/>
      <c r="JCF150" s="274"/>
      <c r="JCG150" s="274"/>
      <c r="JCH150" s="274"/>
      <c r="JCI150" s="274"/>
      <c r="JCJ150" s="274"/>
      <c r="JCK150" s="274"/>
      <c r="JCL150" s="274"/>
      <c r="JCM150" s="274"/>
      <c r="JCN150" s="274"/>
      <c r="JCO150" s="274"/>
      <c r="JCP150" s="274"/>
      <c r="JCQ150" s="274"/>
      <c r="JCR150" s="274"/>
      <c r="JCS150" s="274"/>
      <c r="JCT150" s="274"/>
      <c r="JCU150" s="274"/>
      <c r="JCV150" s="274"/>
      <c r="JCW150" s="274"/>
      <c r="JCX150" s="274"/>
      <c r="JCY150" s="274"/>
      <c r="JCZ150" s="274"/>
      <c r="JDA150" s="274"/>
      <c r="JDB150" s="274"/>
      <c r="JDC150" s="274"/>
      <c r="JDD150" s="274"/>
      <c r="JDE150" s="274"/>
      <c r="JDF150" s="274"/>
      <c r="JDG150" s="274"/>
      <c r="JDH150" s="274"/>
      <c r="JDI150" s="274"/>
      <c r="JDJ150" s="274"/>
      <c r="JDK150" s="274"/>
      <c r="JDL150" s="274"/>
      <c r="JDM150" s="274"/>
      <c r="JDN150" s="274"/>
      <c r="JDO150" s="274"/>
      <c r="JDP150" s="274"/>
      <c r="JDQ150" s="274"/>
      <c r="JDR150" s="274"/>
      <c r="JDS150" s="274"/>
      <c r="JDT150" s="274"/>
      <c r="JDU150" s="274"/>
      <c r="JDV150" s="274"/>
      <c r="JDW150" s="274"/>
      <c r="JDX150" s="274"/>
      <c r="JDY150" s="274"/>
      <c r="JDZ150" s="274"/>
      <c r="JEA150" s="274"/>
      <c r="JEB150" s="274"/>
      <c r="JEC150" s="274"/>
      <c r="JED150" s="274"/>
      <c r="JEE150" s="274"/>
      <c r="JEF150" s="274"/>
      <c r="JEG150" s="274"/>
      <c r="JEH150" s="274"/>
      <c r="JEI150" s="274"/>
      <c r="JEJ150" s="274"/>
      <c r="JEK150" s="274"/>
      <c r="JEL150" s="274"/>
      <c r="JEM150" s="274"/>
      <c r="JEN150" s="274"/>
      <c r="JEO150" s="274"/>
      <c r="JEP150" s="274"/>
      <c r="JEQ150" s="274"/>
      <c r="JER150" s="274"/>
      <c r="JES150" s="274"/>
      <c r="JET150" s="274"/>
      <c r="JEU150" s="274"/>
      <c r="JEV150" s="274"/>
      <c r="JEW150" s="274"/>
      <c r="JEX150" s="274"/>
      <c r="JEY150" s="274"/>
      <c r="JEZ150" s="274"/>
      <c r="JFA150" s="274"/>
      <c r="JFB150" s="274"/>
      <c r="JFC150" s="274"/>
      <c r="JFD150" s="274"/>
      <c r="JFE150" s="274"/>
      <c r="JFF150" s="274"/>
      <c r="JFG150" s="274"/>
      <c r="JFH150" s="274"/>
      <c r="JFI150" s="274"/>
      <c r="JFJ150" s="274"/>
      <c r="JFK150" s="274"/>
      <c r="JFL150" s="274"/>
      <c r="JFM150" s="274"/>
      <c r="JFN150" s="274"/>
      <c r="JFO150" s="274"/>
      <c r="JFP150" s="274"/>
      <c r="JFQ150" s="274"/>
      <c r="JFR150" s="274"/>
      <c r="JFS150" s="274"/>
      <c r="JFT150" s="274"/>
      <c r="JFU150" s="274"/>
      <c r="JFV150" s="274"/>
      <c r="JFW150" s="274"/>
      <c r="JFX150" s="274"/>
      <c r="JFY150" s="274"/>
      <c r="JFZ150" s="274"/>
      <c r="JGA150" s="274"/>
      <c r="JGB150" s="274"/>
      <c r="JGC150" s="274"/>
      <c r="JGD150" s="274"/>
      <c r="JGE150" s="274"/>
      <c r="JGF150" s="274"/>
      <c r="JGG150" s="274"/>
      <c r="JGH150" s="274"/>
      <c r="JGI150" s="274"/>
      <c r="JGJ150" s="274"/>
      <c r="JGK150" s="274"/>
      <c r="JGL150" s="274"/>
      <c r="JGM150" s="274"/>
      <c r="JGN150" s="274"/>
      <c r="JGO150" s="274"/>
      <c r="JGP150" s="274"/>
      <c r="JGQ150" s="274"/>
      <c r="JGR150" s="274"/>
      <c r="JGS150" s="274"/>
      <c r="JGT150" s="274"/>
      <c r="JGU150" s="274"/>
      <c r="JGV150" s="274"/>
      <c r="JGW150" s="274"/>
      <c r="JGX150" s="274"/>
      <c r="JGY150" s="274"/>
      <c r="JGZ150" s="274"/>
      <c r="JHA150" s="274"/>
      <c r="JHB150" s="274"/>
      <c r="JHC150" s="274"/>
      <c r="JHD150" s="274"/>
      <c r="JHE150" s="274"/>
      <c r="JHF150" s="274"/>
      <c r="JHG150" s="274"/>
      <c r="JHH150" s="274"/>
      <c r="JHI150" s="274"/>
      <c r="JHJ150" s="274"/>
      <c r="JHK150" s="274"/>
      <c r="JHL150" s="274"/>
      <c r="JHM150" s="274"/>
      <c r="JHN150" s="274"/>
      <c r="JHO150" s="274"/>
      <c r="JHP150" s="274"/>
      <c r="JHQ150" s="274"/>
      <c r="JHR150" s="274"/>
      <c r="JHS150" s="274"/>
      <c r="JHT150" s="274"/>
      <c r="JHU150" s="274"/>
      <c r="JHV150" s="274"/>
      <c r="JHW150" s="274"/>
      <c r="JHX150" s="274"/>
      <c r="JHY150" s="274"/>
      <c r="JHZ150" s="274"/>
      <c r="JIA150" s="274"/>
      <c r="JIB150" s="274"/>
      <c r="JIC150" s="274"/>
      <c r="JID150" s="274"/>
      <c r="JIE150" s="274"/>
      <c r="JIF150" s="274"/>
      <c r="JIG150" s="274"/>
      <c r="JIH150" s="274"/>
      <c r="JII150" s="274"/>
      <c r="JIJ150" s="274"/>
      <c r="JIK150" s="274"/>
      <c r="JIL150" s="274"/>
      <c r="JIM150" s="274"/>
      <c r="JIN150" s="274"/>
      <c r="JIO150" s="274"/>
      <c r="JIP150" s="274"/>
      <c r="JIQ150" s="274"/>
      <c r="JIR150" s="274"/>
      <c r="JIS150" s="274"/>
      <c r="JIT150" s="274"/>
      <c r="JIU150" s="274"/>
      <c r="JIV150" s="274"/>
      <c r="JIW150" s="274"/>
      <c r="JIX150" s="274"/>
      <c r="JIY150" s="274"/>
      <c r="JIZ150" s="274"/>
      <c r="JJA150" s="274"/>
      <c r="JJB150" s="274"/>
      <c r="JJC150" s="274"/>
      <c r="JJD150" s="274"/>
      <c r="JJE150" s="274"/>
      <c r="JJF150" s="274"/>
      <c r="JJG150" s="274"/>
      <c r="JJH150" s="274"/>
      <c r="JJI150" s="274"/>
      <c r="JJJ150" s="274"/>
      <c r="JJK150" s="274"/>
      <c r="JJL150" s="274"/>
      <c r="JJM150" s="274"/>
      <c r="JJN150" s="274"/>
      <c r="JJO150" s="274"/>
      <c r="JJP150" s="274"/>
      <c r="JJQ150" s="274"/>
      <c r="JJR150" s="274"/>
      <c r="JJS150" s="274"/>
      <c r="JJT150" s="274"/>
      <c r="JJU150" s="274"/>
      <c r="JJV150" s="274"/>
      <c r="JJW150" s="274"/>
      <c r="JJX150" s="274"/>
      <c r="JJY150" s="274"/>
      <c r="JJZ150" s="274"/>
      <c r="JKA150" s="274"/>
      <c r="JKB150" s="274"/>
      <c r="JKC150" s="274"/>
      <c r="JKD150" s="274"/>
      <c r="JKE150" s="274"/>
      <c r="JKF150" s="274"/>
      <c r="JKG150" s="274"/>
      <c r="JKH150" s="274"/>
      <c r="JKI150" s="274"/>
      <c r="JKJ150" s="274"/>
      <c r="JKK150" s="274"/>
      <c r="JKL150" s="274"/>
      <c r="JKM150" s="274"/>
      <c r="JKN150" s="274"/>
      <c r="JKO150" s="274"/>
      <c r="JKP150" s="274"/>
      <c r="JKQ150" s="274"/>
      <c r="JKR150" s="274"/>
      <c r="JKS150" s="274"/>
      <c r="JKT150" s="274"/>
      <c r="JKU150" s="274"/>
      <c r="JKV150" s="274"/>
      <c r="JKW150" s="274"/>
      <c r="JKX150" s="274"/>
      <c r="JKY150" s="274"/>
      <c r="JKZ150" s="274"/>
      <c r="JLA150" s="274"/>
      <c r="JLB150" s="274"/>
      <c r="JLC150" s="274"/>
      <c r="JLD150" s="274"/>
      <c r="JLE150" s="274"/>
      <c r="JLF150" s="274"/>
      <c r="JLG150" s="274"/>
      <c r="JLH150" s="274"/>
      <c r="JLI150" s="274"/>
      <c r="JLJ150" s="274"/>
      <c r="JLK150" s="274"/>
      <c r="JLL150" s="274"/>
      <c r="JLM150" s="274"/>
      <c r="JLN150" s="274"/>
      <c r="JLO150" s="274"/>
      <c r="JLP150" s="274"/>
      <c r="JLQ150" s="274"/>
      <c r="JLR150" s="274"/>
      <c r="JLS150" s="274"/>
      <c r="JLT150" s="274"/>
      <c r="JLU150" s="274"/>
      <c r="JLV150" s="274"/>
      <c r="JLW150" s="274"/>
      <c r="JLX150" s="274"/>
      <c r="JLY150" s="274"/>
      <c r="JLZ150" s="274"/>
      <c r="JMA150" s="274"/>
      <c r="JMB150" s="274"/>
      <c r="JMC150" s="274"/>
      <c r="JMD150" s="274"/>
      <c r="JME150" s="274"/>
      <c r="JMF150" s="274"/>
      <c r="JMG150" s="274"/>
      <c r="JMH150" s="274"/>
      <c r="JMI150" s="274"/>
      <c r="JMJ150" s="274"/>
      <c r="JMK150" s="274"/>
      <c r="JML150" s="274"/>
      <c r="JMM150" s="274"/>
      <c r="JMN150" s="274"/>
      <c r="JMO150" s="274"/>
      <c r="JMP150" s="274"/>
      <c r="JMQ150" s="274"/>
      <c r="JMR150" s="274"/>
      <c r="JMS150" s="274"/>
      <c r="JMT150" s="274"/>
      <c r="JMU150" s="274"/>
      <c r="JMV150" s="274"/>
      <c r="JMW150" s="274"/>
      <c r="JMX150" s="274"/>
      <c r="JMY150" s="274"/>
      <c r="JMZ150" s="274"/>
      <c r="JNA150" s="274"/>
      <c r="JNB150" s="274"/>
      <c r="JNC150" s="274"/>
      <c r="JND150" s="274"/>
      <c r="JNE150" s="274"/>
      <c r="JNF150" s="274"/>
      <c r="JNG150" s="274"/>
      <c r="JNH150" s="274"/>
      <c r="JNI150" s="274"/>
      <c r="JNJ150" s="274"/>
      <c r="JNK150" s="274"/>
      <c r="JNL150" s="274"/>
      <c r="JNM150" s="274"/>
      <c r="JNN150" s="274"/>
      <c r="JNO150" s="274"/>
      <c r="JNP150" s="274"/>
      <c r="JNQ150" s="274"/>
      <c r="JNR150" s="274"/>
      <c r="JNS150" s="274"/>
      <c r="JNT150" s="274"/>
      <c r="JNU150" s="274"/>
      <c r="JNV150" s="274"/>
      <c r="JNW150" s="274"/>
      <c r="JNX150" s="274"/>
      <c r="JNY150" s="274"/>
      <c r="JNZ150" s="274"/>
      <c r="JOA150" s="274"/>
      <c r="JOB150" s="274"/>
      <c r="JOC150" s="274"/>
      <c r="JOD150" s="274"/>
      <c r="JOE150" s="274"/>
      <c r="JOF150" s="274"/>
      <c r="JOG150" s="274"/>
      <c r="JOH150" s="274"/>
      <c r="JOI150" s="274"/>
      <c r="JOJ150" s="274"/>
      <c r="JOK150" s="274"/>
      <c r="JOL150" s="274"/>
      <c r="JOM150" s="274"/>
      <c r="JON150" s="274"/>
      <c r="JOO150" s="274"/>
      <c r="JOP150" s="274"/>
      <c r="JOQ150" s="274"/>
      <c r="JOR150" s="274"/>
      <c r="JOS150" s="274"/>
      <c r="JOT150" s="274"/>
      <c r="JOU150" s="274"/>
      <c r="JOV150" s="274"/>
      <c r="JOW150" s="274"/>
      <c r="JOX150" s="274"/>
      <c r="JOY150" s="274"/>
      <c r="JOZ150" s="274"/>
      <c r="JPA150" s="274"/>
      <c r="JPB150" s="274"/>
      <c r="JPC150" s="274"/>
      <c r="JPD150" s="274"/>
      <c r="JPE150" s="274"/>
      <c r="JPF150" s="274"/>
      <c r="JPG150" s="274"/>
      <c r="JPH150" s="274"/>
      <c r="JPI150" s="274"/>
      <c r="JPJ150" s="274"/>
      <c r="JPK150" s="274"/>
      <c r="JPL150" s="274"/>
      <c r="JPM150" s="274"/>
      <c r="JPN150" s="274"/>
      <c r="JPO150" s="274"/>
      <c r="JPP150" s="274"/>
      <c r="JPQ150" s="274"/>
      <c r="JPR150" s="274"/>
      <c r="JPS150" s="274"/>
      <c r="JPT150" s="274"/>
      <c r="JPU150" s="274"/>
      <c r="JPV150" s="274"/>
      <c r="JPW150" s="274"/>
      <c r="JPX150" s="274"/>
      <c r="JPY150" s="274"/>
      <c r="JPZ150" s="274"/>
      <c r="JQA150" s="274"/>
      <c r="JQB150" s="274"/>
      <c r="JQC150" s="274"/>
      <c r="JQD150" s="274"/>
      <c r="JQE150" s="274"/>
      <c r="JQF150" s="274"/>
      <c r="JQG150" s="274"/>
      <c r="JQH150" s="274"/>
      <c r="JQI150" s="274"/>
      <c r="JQJ150" s="274"/>
      <c r="JQK150" s="274"/>
      <c r="JQL150" s="274"/>
      <c r="JQM150" s="274"/>
      <c r="JQN150" s="274"/>
      <c r="JQO150" s="274"/>
      <c r="JQP150" s="274"/>
      <c r="JQQ150" s="274"/>
      <c r="JQR150" s="274"/>
      <c r="JQS150" s="274"/>
      <c r="JQT150" s="274"/>
      <c r="JQU150" s="274"/>
      <c r="JQV150" s="274"/>
      <c r="JQW150" s="274"/>
      <c r="JQX150" s="274"/>
      <c r="JQY150" s="274"/>
      <c r="JQZ150" s="274"/>
      <c r="JRA150" s="274"/>
      <c r="JRB150" s="274"/>
      <c r="JRC150" s="274"/>
      <c r="JRD150" s="274"/>
      <c r="JRE150" s="274"/>
      <c r="JRF150" s="274"/>
      <c r="JRG150" s="274"/>
      <c r="JRH150" s="274"/>
      <c r="JRI150" s="274"/>
      <c r="JRJ150" s="274"/>
      <c r="JRK150" s="274"/>
      <c r="JRL150" s="274"/>
      <c r="JRM150" s="274"/>
      <c r="JRN150" s="274"/>
      <c r="JRO150" s="274"/>
      <c r="JRP150" s="274"/>
      <c r="JRQ150" s="274"/>
      <c r="JRR150" s="274"/>
      <c r="JRS150" s="274"/>
      <c r="JRT150" s="274"/>
      <c r="JRU150" s="274"/>
      <c r="JRV150" s="274"/>
      <c r="JRW150" s="274"/>
      <c r="JRX150" s="274"/>
      <c r="JRY150" s="274"/>
      <c r="JRZ150" s="274"/>
      <c r="JSA150" s="274"/>
      <c r="JSB150" s="274"/>
      <c r="JSC150" s="274"/>
      <c r="JSD150" s="274"/>
      <c r="JSE150" s="274"/>
      <c r="JSF150" s="274"/>
      <c r="JSG150" s="274"/>
      <c r="JSH150" s="274"/>
      <c r="JSI150" s="274"/>
      <c r="JSJ150" s="274"/>
      <c r="JSK150" s="274"/>
      <c r="JSL150" s="274"/>
      <c r="JSM150" s="274"/>
      <c r="JSN150" s="274"/>
      <c r="JSO150" s="274"/>
      <c r="JSP150" s="274"/>
      <c r="JSQ150" s="274"/>
      <c r="JSR150" s="274"/>
      <c r="JSS150" s="274"/>
      <c r="JST150" s="274"/>
      <c r="JSU150" s="274"/>
      <c r="JSV150" s="274"/>
      <c r="JSW150" s="274"/>
      <c r="JSX150" s="274"/>
      <c r="JSY150" s="274"/>
      <c r="JSZ150" s="274"/>
      <c r="JTA150" s="274"/>
      <c r="JTB150" s="274"/>
      <c r="JTC150" s="274"/>
      <c r="JTD150" s="274"/>
      <c r="JTE150" s="274"/>
      <c r="JTF150" s="274"/>
      <c r="JTG150" s="274"/>
      <c r="JTH150" s="274"/>
      <c r="JTI150" s="274"/>
      <c r="JTJ150" s="274"/>
      <c r="JTK150" s="274"/>
      <c r="JTL150" s="274"/>
      <c r="JTM150" s="274"/>
      <c r="JTN150" s="274"/>
      <c r="JTO150" s="274"/>
      <c r="JTP150" s="274"/>
      <c r="JTQ150" s="274"/>
      <c r="JTR150" s="274"/>
      <c r="JTS150" s="274"/>
      <c r="JTT150" s="274"/>
      <c r="JTU150" s="274"/>
      <c r="JTV150" s="274"/>
      <c r="JTW150" s="274"/>
      <c r="JTX150" s="274"/>
      <c r="JTY150" s="274"/>
      <c r="JTZ150" s="274"/>
      <c r="JUA150" s="274"/>
      <c r="JUB150" s="274"/>
      <c r="JUC150" s="274"/>
      <c r="JUD150" s="274"/>
      <c r="JUE150" s="274"/>
      <c r="JUF150" s="274"/>
      <c r="JUG150" s="274"/>
      <c r="JUH150" s="274"/>
      <c r="JUI150" s="274"/>
      <c r="JUJ150" s="274"/>
      <c r="JUK150" s="274"/>
      <c r="JUL150" s="274"/>
      <c r="JUM150" s="274"/>
      <c r="JUN150" s="274"/>
      <c r="JUO150" s="274"/>
      <c r="JUP150" s="274"/>
      <c r="JUQ150" s="274"/>
      <c r="JUR150" s="274"/>
      <c r="JUS150" s="274"/>
      <c r="JUT150" s="274"/>
      <c r="JUU150" s="274"/>
      <c r="JUV150" s="274"/>
      <c r="JUW150" s="274"/>
      <c r="JUX150" s="274"/>
      <c r="JUY150" s="274"/>
      <c r="JUZ150" s="274"/>
      <c r="JVA150" s="274"/>
      <c r="JVB150" s="274"/>
      <c r="JVC150" s="274"/>
      <c r="JVD150" s="274"/>
      <c r="JVE150" s="274"/>
      <c r="JVF150" s="274"/>
      <c r="JVG150" s="274"/>
      <c r="JVH150" s="274"/>
      <c r="JVI150" s="274"/>
      <c r="JVJ150" s="274"/>
      <c r="JVK150" s="274"/>
      <c r="JVL150" s="274"/>
      <c r="JVM150" s="274"/>
      <c r="JVN150" s="274"/>
      <c r="JVO150" s="274"/>
      <c r="JVP150" s="274"/>
      <c r="JVQ150" s="274"/>
      <c r="JVR150" s="274"/>
      <c r="JVS150" s="274"/>
      <c r="JVT150" s="274"/>
      <c r="JVU150" s="274"/>
      <c r="JVV150" s="274"/>
      <c r="JVW150" s="274"/>
      <c r="JVX150" s="274"/>
      <c r="JVY150" s="274"/>
      <c r="JVZ150" s="274"/>
      <c r="JWA150" s="274"/>
      <c r="JWB150" s="274"/>
      <c r="JWC150" s="274"/>
      <c r="JWD150" s="274"/>
      <c r="JWE150" s="274"/>
      <c r="JWF150" s="274"/>
      <c r="JWG150" s="274"/>
      <c r="JWH150" s="274"/>
      <c r="JWI150" s="274"/>
      <c r="JWJ150" s="274"/>
      <c r="JWK150" s="274"/>
      <c r="JWL150" s="274"/>
      <c r="JWM150" s="274"/>
      <c r="JWN150" s="274"/>
      <c r="JWO150" s="274"/>
      <c r="JWP150" s="274"/>
      <c r="JWQ150" s="274"/>
      <c r="JWR150" s="274"/>
      <c r="JWS150" s="274"/>
      <c r="JWT150" s="274"/>
      <c r="JWU150" s="274"/>
      <c r="JWV150" s="274"/>
      <c r="JWW150" s="274"/>
      <c r="JWX150" s="274"/>
      <c r="JWY150" s="274"/>
      <c r="JWZ150" s="274"/>
      <c r="JXA150" s="274"/>
      <c r="JXB150" s="274"/>
      <c r="JXC150" s="274"/>
      <c r="JXD150" s="274"/>
      <c r="JXE150" s="274"/>
      <c r="JXF150" s="274"/>
      <c r="JXG150" s="274"/>
      <c r="JXH150" s="274"/>
      <c r="JXI150" s="274"/>
      <c r="JXJ150" s="274"/>
      <c r="JXK150" s="274"/>
      <c r="JXL150" s="274"/>
      <c r="JXM150" s="274"/>
      <c r="JXN150" s="274"/>
      <c r="JXO150" s="274"/>
      <c r="JXP150" s="274"/>
      <c r="JXQ150" s="274"/>
      <c r="JXR150" s="274"/>
      <c r="JXS150" s="274"/>
      <c r="JXT150" s="274"/>
      <c r="JXU150" s="274"/>
      <c r="JXV150" s="274"/>
      <c r="JXW150" s="274"/>
      <c r="JXX150" s="274"/>
      <c r="JXY150" s="274"/>
      <c r="JXZ150" s="274"/>
      <c r="JYA150" s="274"/>
      <c r="JYB150" s="274"/>
      <c r="JYC150" s="274"/>
      <c r="JYD150" s="274"/>
      <c r="JYE150" s="274"/>
      <c r="JYF150" s="274"/>
      <c r="JYG150" s="274"/>
      <c r="JYH150" s="274"/>
      <c r="JYI150" s="274"/>
      <c r="JYJ150" s="274"/>
      <c r="JYK150" s="274"/>
      <c r="JYL150" s="274"/>
      <c r="JYM150" s="274"/>
      <c r="JYN150" s="274"/>
      <c r="JYO150" s="274"/>
      <c r="JYP150" s="274"/>
      <c r="JYQ150" s="274"/>
      <c r="JYR150" s="274"/>
      <c r="JYS150" s="274"/>
      <c r="JYT150" s="274"/>
      <c r="JYU150" s="274"/>
      <c r="JYV150" s="274"/>
      <c r="JYW150" s="274"/>
      <c r="JYX150" s="274"/>
      <c r="JYY150" s="274"/>
      <c r="JYZ150" s="274"/>
      <c r="JZA150" s="274"/>
      <c r="JZB150" s="274"/>
      <c r="JZC150" s="274"/>
      <c r="JZD150" s="274"/>
      <c r="JZE150" s="274"/>
      <c r="JZF150" s="274"/>
      <c r="JZG150" s="274"/>
      <c r="JZH150" s="274"/>
      <c r="JZI150" s="274"/>
      <c r="JZJ150" s="274"/>
      <c r="JZK150" s="274"/>
      <c r="JZL150" s="274"/>
      <c r="JZM150" s="274"/>
      <c r="JZN150" s="274"/>
      <c r="JZO150" s="274"/>
      <c r="JZP150" s="274"/>
      <c r="JZQ150" s="274"/>
      <c r="JZR150" s="274"/>
      <c r="JZS150" s="274"/>
      <c r="JZT150" s="274"/>
      <c r="JZU150" s="274"/>
      <c r="JZV150" s="274"/>
      <c r="JZW150" s="274"/>
      <c r="JZX150" s="274"/>
      <c r="JZY150" s="274"/>
      <c r="JZZ150" s="274"/>
      <c r="KAA150" s="274"/>
      <c r="KAB150" s="274"/>
      <c r="KAC150" s="274"/>
      <c r="KAD150" s="274"/>
      <c r="KAE150" s="274"/>
      <c r="KAF150" s="274"/>
      <c r="KAG150" s="274"/>
      <c r="KAH150" s="274"/>
      <c r="KAI150" s="274"/>
      <c r="KAJ150" s="274"/>
      <c r="KAK150" s="274"/>
      <c r="KAL150" s="274"/>
      <c r="KAM150" s="274"/>
      <c r="KAN150" s="274"/>
      <c r="KAO150" s="274"/>
      <c r="KAP150" s="274"/>
      <c r="KAQ150" s="274"/>
      <c r="KAR150" s="274"/>
      <c r="KAS150" s="274"/>
      <c r="KAT150" s="274"/>
      <c r="KAU150" s="274"/>
      <c r="KAV150" s="274"/>
      <c r="KAW150" s="274"/>
      <c r="KAX150" s="274"/>
      <c r="KAY150" s="274"/>
      <c r="KAZ150" s="274"/>
      <c r="KBA150" s="274"/>
      <c r="KBB150" s="274"/>
      <c r="KBC150" s="274"/>
      <c r="KBD150" s="274"/>
      <c r="KBE150" s="274"/>
      <c r="KBF150" s="274"/>
      <c r="KBG150" s="274"/>
      <c r="KBH150" s="274"/>
      <c r="KBI150" s="274"/>
      <c r="KBJ150" s="274"/>
      <c r="KBK150" s="274"/>
      <c r="KBL150" s="274"/>
      <c r="KBM150" s="274"/>
      <c r="KBN150" s="274"/>
      <c r="KBO150" s="274"/>
      <c r="KBP150" s="274"/>
      <c r="KBQ150" s="274"/>
      <c r="KBR150" s="274"/>
      <c r="KBS150" s="274"/>
      <c r="KBT150" s="274"/>
      <c r="KBU150" s="274"/>
      <c r="KBV150" s="274"/>
      <c r="KBW150" s="274"/>
      <c r="KBX150" s="274"/>
      <c r="KBY150" s="274"/>
      <c r="KBZ150" s="274"/>
      <c r="KCA150" s="274"/>
      <c r="KCB150" s="274"/>
      <c r="KCC150" s="274"/>
      <c r="KCD150" s="274"/>
      <c r="KCE150" s="274"/>
      <c r="KCF150" s="274"/>
      <c r="KCG150" s="274"/>
      <c r="KCH150" s="274"/>
      <c r="KCI150" s="274"/>
      <c r="KCJ150" s="274"/>
      <c r="KCK150" s="274"/>
      <c r="KCL150" s="274"/>
      <c r="KCM150" s="274"/>
      <c r="KCN150" s="274"/>
      <c r="KCO150" s="274"/>
      <c r="KCP150" s="274"/>
      <c r="KCQ150" s="274"/>
      <c r="KCR150" s="274"/>
      <c r="KCS150" s="274"/>
      <c r="KCT150" s="274"/>
      <c r="KCU150" s="274"/>
      <c r="KCV150" s="274"/>
      <c r="KCW150" s="274"/>
      <c r="KCX150" s="274"/>
      <c r="KCY150" s="274"/>
      <c r="KCZ150" s="274"/>
      <c r="KDA150" s="274"/>
      <c r="KDB150" s="274"/>
      <c r="KDC150" s="274"/>
      <c r="KDD150" s="274"/>
      <c r="KDE150" s="274"/>
      <c r="KDF150" s="274"/>
      <c r="KDG150" s="274"/>
      <c r="KDH150" s="274"/>
      <c r="KDI150" s="274"/>
      <c r="KDJ150" s="274"/>
      <c r="KDK150" s="274"/>
      <c r="KDL150" s="274"/>
      <c r="KDM150" s="274"/>
      <c r="KDN150" s="274"/>
      <c r="KDO150" s="274"/>
      <c r="KDP150" s="274"/>
      <c r="KDQ150" s="274"/>
      <c r="KDR150" s="274"/>
      <c r="KDS150" s="274"/>
      <c r="KDT150" s="274"/>
      <c r="KDU150" s="274"/>
      <c r="KDV150" s="274"/>
      <c r="KDW150" s="274"/>
      <c r="KDX150" s="274"/>
      <c r="KDY150" s="274"/>
      <c r="KDZ150" s="274"/>
      <c r="KEA150" s="274"/>
      <c r="KEB150" s="274"/>
      <c r="KEC150" s="274"/>
      <c r="KED150" s="274"/>
      <c r="KEE150" s="274"/>
      <c r="KEF150" s="274"/>
      <c r="KEG150" s="274"/>
      <c r="KEH150" s="274"/>
      <c r="KEI150" s="274"/>
      <c r="KEJ150" s="274"/>
      <c r="KEK150" s="274"/>
      <c r="KEL150" s="274"/>
      <c r="KEM150" s="274"/>
      <c r="KEN150" s="274"/>
      <c r="KEO150" s="274"/>
      <c r="KEP150" s="274"/>
      <c r="KEQ150" s="274"/>
      <c r="KER150" s="274"/>
      <c r="KES150" s="274"/>
      <c r="KET150" s="274"/>
      <c r="KEU150" s="274"/>
      <c r="KEV150" s="274"/>
      <c r="KEW150" s="274"/>
      <c r="KEX150" s="274"/>
      <c r="KEY150" s="274"/>
      <c r="KEZ150" s="274"/>
      <c r="KFA150" s="274"/>
      <c r="KFB150" s="274"/>
      <c r="KFC150" s="274"/>
      <c r="KFD150" s="274"/>
      <c r="KFE150" s="274"/>
      <c r="KFF150" s="274"/>
      <c r="KFG150" s="274"/>
      <c r="KFH150" s="274"/>
      <c r="KFI150" s="274"/>
      <c r="KFJ150" s="274"/>
      <c r="KFK150" s="274"/>
      <c r="KFL150" s="274"/>
      <c r="KFM150" s="274"/>
      <c r="KFN150" s="274"/>
      <c r="KFO150" s="274"/>
      <c r="KFP150" s="274"/>
      <c r="KFQ150" s="274"/>
      <c r="KFR150" s="274"/>
      <c r="KFS150" s="274"/>
      <c r="KFT150" s="274"/>
      <c r="KFU150" s="274"/>
      <c r="KFV150" s="274"/>
      <c r="KFW150" s="274"/>
      <c r="KFX150" s="274"/>
      <c r="KFY150" s="274"/>
      <c r="KFZ150" s="274"/>
      <c r="KGA150" s="274"/>
      <c r="KGB150" s="274"/>
      <c r="KGC150" s="274"/>
      <c r="KGD150" s="274"/>
      <c r="KGE150" s="274"/>
      <c r="KGF150" s="274"/>
      <c r="KGG150" s="274"/>
      <c r="KGH150" s="274"/>
      <c r="KGI150" s="274"/>
      <c r="KGJ150" s="274"/>
      <c r="KGK150" s="274"/>
      <c r="KGL150" s="274"/>
      <c r="KGM150" s="274"/>
      <c r="KGN150" s="274"/>
      <c r="KGO150" s="274"/>
      <c r="KGP150" s="274"/>
      <c r="KGQ150" s="274"/>
      <c r="KGR150" s="274"/>
      <c r="KGS150" s="274"/>
      <c r="KGT150" s="274"/>
      <c r="KGU150" s="274"/>
      <c r="KGV150" s="274"/>
      <c r="KGW150" s="274"/>
      <c r="KGX150" s="274"/>
      <c r="KGY150" s="274"/>
      <c r="KGZ150" s="274"/>
      <c r="KHA150" s="274"/>
      <c r="KHB150" s="274"/>
      <c r="KHC150" s="274"/>
      <c r="KHD150" s="274"/>
      <c r="KHE150" s="274"/>
      <c r="KHF150" s="274"/>
      <c r="KHG150" s="274"/>
      <c r="KHH150" s="274"/>
      <c r="KHI150" s="274"/>
      <c r="KHJ150" s="274"/>
      <c r="KHK150" s="274"/>
      <c r="KHL150" s="274"/>
      <c r="KHM150" s="274"/>
      <c r="KHN150" s="274"/>
      <c r="KHO150" s="274"/>
      <c r="KHP150" s="274"/>
      <c r="KHQ150" s="274"/>
      <c r="KHR150" s="274"/>
      <c r="KHS150" s="274"/>
      <c r="KHT150" s="274"/>
      <c r="KHU150" s="274"/>
      <c r="KHV150" s="274"/>
      <c r="KHW150" s="274"/>
      <c r="KHX150" s="274"/>
      <c r="KHY150" s="274"/>
      <c r="KHZ150" s="274"/>
      <c r="KIA150" s="274"/>
      <c r="KIB150" s="274"/>
      <c r="KIC150" s="274"/>
      <c r="KID150" s="274"/>
      <c r="KIE150" s="274"/>
      <c r="KIF150" s="274"/>
      <c r="KIG150" s="274"/>
      <c r="KIH150" s="274"/>
      <c r="KII150" s="274"/>
      <c r="KIJ150" s="274"/>
      <c r="KIK150" s="274"/>
      <c r="KIL150" s="274"/>
      <c r="KIM150" s="274"/>
      <c r="KIN150" s="274"/>
      <c r="KIO150" s="274"/>
      <c r="KIP150" s="274"/>
      <c r="KIQ150" s="274"/>
      <c r="KIR150" s="274"/>
      <c r="KIS150" s="274"/>
      <c r="KIT150" s="274"/>
      <c r="KIU150" s="274"/>
      <c r="KIV150" s="274"/>
      <c r="KIW150" s="274"/>
      <c r="KIX150" s="274"/>
      <c r="KIY150" s="274"/>
      <c r="KIZ150" s="274"/>
      <c r="KJA150" s="274"/>
      <c r="KJB150" s="274"/>
      <c r="KJC150" s="274"/>
      <c r="KJD150" s="274"/>
      <c r="KJE150" s="274"/>
      <c r="KJF150" s="274"/>
      <c r="KJG150" s="274"/>
      <c r="KJH150" s="274"/>
      <c r="KJI150" s="274"/>
      <c r="KJJ150" s="274"/>
      <c r="KJK150" s="274"/>
      <c r="KJL150" s="274"/>
      <c r="KJM150" s="274"/>
      <c r="KJN150" s="274"/>
      <c r="KJO150" s="274"/>
      <c r="KJP150" s="274"/>
      <c r="KJQ150" s="274"/>
      <c r="KJR150" s="274"/>
      <c r="KJS150" s="274"/>
      <c r="KJT150" s="274"/>
      <c r="KJU150" s="274"/>
      <c r="KJV150" s="274"/>
      <c r="KJW150" s="274"/>
      <c r="KJX150" s="274"/>
      <c r="KJY150" s="274"/>
      <c r="KJZ150" s="274"/>
      <c r="KKA150" s="274"/>
      <c r="KKB150" s="274"/>
      <c r="KKC150" s="274"/>
      <c r="KKD150" s="274"/>
      <c r="KKE150" s="274"/>
      <c r="KKF150" s="274"/>
      <c r="KKG150" s="274"/>
      <c r="KKH150" s="274"/>
      <c r="KKI150" s="274"/>
      <c r="KKJ150" s="274"/>
      <c r="KKK150" s="274"/>
      <c r="KKL150" s="274"/>
      <c r="KKM150" s="274"/>
      <c r="KKN150" s="274"/>
      <c r="KKO150" s="274"/>
      <c r="KKP150" s="274"/>
      <c r="KKQ150" s="274"/>
      <c r="KKR150" s="274"/>
      <c r="KKS150" s="274"/>
      <c r="KKT150" s="274"/>
      <c r="KKU150" s="274"/>
      <c r="KKV150" s="274"/>
      <c r="KKW150" s="274"/>
      <c r="KKX150" s="274"/>
      <c r="KKY150" s="274"/>
      <c r="KKZ150" s="274"/>
      <c r="KLA150" s="274"/>
      <c r="KLB150" s="274"/>
      <c r="KLC150" s="274"/>
      <c r="KLD150" s="274"/>
      <c r="KLE150" s="274"/>
      <c r="KLF150" s="274"/>
      <c r="KLG150" s="274"/>
      <c r="KLH150" s="274"/>
      <c r="KLI150" s="274"/>
      <c r="KLJ150" s="274"/>
      <c r="KLK150" s="274"/>
      <c r="KLL150" s="274"/>
      <c r="KLM150" s="274"/>
      <c r="KLN150" s="274"/>
      <c r="KLO150" s="274"/>
      <c r="KLP150" s="274"/>
      <c r="KLQ150" s="274"/>
      <c r="KLR150" s="274"/>
      <c r="KLS150" s="274"/>
      <c r="KLT150" s="274"/>
      <c r="KLU150" s="274"/>
      <c r="KLV150" s="274"/>
      <c r="KLW150" s="274"/>
      <c r="KLX150" s="274"/>
      <c r="KLY150" s="274"/>
      <c r="KLZ150" s="274"/>
      <c r="KMA150" s="274"/>
      <c r="KMB150" s="274"/>
      <c r="KMC150" s="274"/>
      <c r="KMD150" s="274"/>
      <c r="KME150" s="274"/>
      <c r="KMF150" s="274"/>
      <c r="KMG150" s="274"/>
      <c r="KMH150" s="274"/>
      <c r="KMI150" s="274"/>
      <c r="KMJ150" s="274"/>
      <c r="KMK150" s="274"/>
      <c r="KML150" s="274"/>
      <c r="KMM150" s="274"/>
      <c r="KMN150" s="274"/>
      <c r="KMO150" s="274"/>
      <c r="KMP150" s="274"/>
      <c r="KMQ150" s="274"/>
      <c r="KMR150" s="274"/>
      <c r="KMS150" s="274"/>
      <c r="KMT150" s="274"/>
      <c r="KMU150" s="274"/>
      <c r="KMV150" s="274"/>
      <c r="KMW150" s="274"/>
      <c r="KMX150" s="274"/>
      <c r="KMY150" s="274"/>
      <c r="KMZ150" s="274"/>
      <c r="KNA150" s="274"/>
      <c r="KNB150" s="274"/>
      <c r="KNC150" s="274"/>
      <c r="KND150" s="274"/>
      <c r="KNE150" s="274"/>
      <c r="KNF150" s="274"/>
      <c r="KNG150" s="274"/>
      <c r="KNH150" s="274"/>
      <c r="KNI150" s="274"/>
      <c r="KNJ150" s="274"/>
      <c r="KNK150" s="274"/>
      <c r="KNL150" s="274"/>
      <c r="KNM150" s="274"/>
      <c r="KNN150" s="274"/>
      <c r="KNO150" s="274"/>
      <c r="KNP150" s="274"/>
      <c r="KNQ150" s="274"/>
      <c r="KNR150" s="274"/>
      <c r="KNS150" s="274"/>
      <c r="KNT150" s="274"/>
      <c r="KNU150" s="274"/>
      <c r="KNV150" s="274"/>
      <c r="KNW150" s="274"/>
      <c r="KNX150" s="274"/>
      <c r="KNY150" s="274"/>
      <c r="KNZ150" s="274"/>
      <c r="KOA150" s="274"/>
      <c r="KOB150" s="274"/>
      <c r="KOC150" s="274"/>
      <c r="KOD150" s="274"/>
      <c r="KOE150" s="274"/>
      <c r="KOF150" s="274"/>
      <c r="KOG150" s="274"/>
      <c r="KOH150" s="274"/>
      <c r="KOI150" s="274"/>
      <c r="KOJ150" s="274"/>
      <c r="KOK150" s="274"/>
      <c r="KOL150" s="274"/>
      <c r="KOM150" s="274"/>
      <c r="KON150" s="274"/>
      <c r="KOO150" s="274"/>
      <c r="KOP150" s="274"/>
      <c r="KOQ150" s="274"/>
      <c r="KOR150" s="274"/>
      <c r="KOS150" s="274"/>
      <c r="KOT150" s="274"/>
      <c r="KOU150" s="274"/>
      <c r="KOV150" s="274"/>
      <c r="KOW150" s="274"/>
      <c r="KOX150" s="274"/>
      <c r="KOY150" s="274"/>
      <c r="KOZ150" s="274"/>
      <c r="KPA150" s="274"/>
      <c r="KPB150" s="274"/>
      <c r="KPC150" s="274"/>
      <c r="KPD150" s="274"/>
      <c r="KPE150" s="274"/>
      <c r="KPF150" s="274"/>
      <c r="KPG150" s="274"/>
      <c r="KPH150" s="274"/>
      <c r="KPI150" s="274"/>
      <c r="KPJ150" s="274"/>
      <c r="KPK150" s="274"/>
      <c r="KPL150" s="274"/>
      <c r="KPM150" s="274"/>
      <c r="KPN150" s="274"/>
      <c r="KPO150" s="274"/>
      <c r="KPP150" s="274"/>
      <c r="KPQ150" s="274"/>
      <c r="KPR150" s="274"/>
      <c r="KPS150" s="274"/>
      <c r="KPT150" s="274"/>
      <c r="KPU150" s="274"/>
      <c r="KPV150" s="274"/>
      <c r="KPW150" s="274"/>
      <c r="KPX150" s="274"/>
      <c r="KPY150" s="274"/>
      <c r="KPZ150" s="274"/>
      <c r="KQA150" s="274"/>
      <c r="KQB150" s="274"/>
      <c r="KQC150" s="274"/>
      <c r="KQD150" s="274"/>
      <c r="KQE150" s="274"/>
      <c r="KQF150" s="274"/>
      <c r="KQG150" s="274"/>
      <c r="KQH150" s="274"/>
      <c r="KQI150" s="274"/>
      <c r="KQJ150" s="274"/>
      <c r="KQK150" s="274"/>
      <c r="KQL150" s="274"/>
      <c r="KQM150" s="274"/>
      <c r="KQN150" s="274"/>
      <c r="KQO150" s="274"/>
      <c r="KQP150" s="274"/>
      <c r="KQQ150" s="274"/>
      <c r="KQR150" s="274"/>
      <c r="KQS150" s="274"/>
      <c r="KQT150" s="274"/>
      <c r="KQU150" s="274"/>
      <c r="KQV150" s="274"/>
      <c r="KQW150" s="274"/>
      <c r="KQX150" s="274"/>
      <c r="KQY150" s="274"/>
      <c r="KQZ150" s="274"/>
      <c r="KRA150" s="274"/>
      <c r="KRB150" s="274"/>
      <c r="KRC150" s="274"/>
      <c r="KRD150" s="274"/>
      <c r="KRE150" s="274"/>
      <c r="KRF150" s="274"/>
      <c r="KRG150" s="274"/>
      <c r="KRH150" s="274"/>
      <c r="KRI150" s="274"/>
      <c r="KRJ150" s="274"/>
      <c r="KRK150" s="274"/>
      <c r="KRL150" s="274"/>
      <c r="KRM150" s="274"/>
      <c r="KRN150" s="274"/>
      <c r="KRO150" s="274"/>
      <c r="KRP150" s="274"/>
      <c r="KRQ150" s="274"/>
      <c r="KRR150" s="274"/>
      <c r="KRS150" s="274"/>
      <c r="KRT150" s="274"/>
      <c r="KRU150" s="274"/>
      <c r="KRV150" s="274"/>
      <c r="KRW150" s="274"/>
      <c r="KRX150" s="274"/>
      <c r="KRY150" s="274"/>
      <c r="KRZ150" s="274"/>
      <c r="KSA150" s="274"/>
      <c r="KSB150" s="274"/>
      <c r="KSC150" s="274"/>
      <c r="KSD150" s="274"/>
      <c r="KSE150" s="274"/>
      <c r="KSF150" s="274"/>
      <c r="KSG150" s="274"/>
      <c r="KSH150" s="274"/>
      <c r="KSI150" s="274"/>
      <c r="KSJ150" s="274"/>
      <c r="KSK150" s="274"/>
      <c r="KSL150" s="274"/>
      <c r="KSM150" s="274"/>
      <c r="KSN150" s="274"/>
      <c r="KSO150" s="274"/>
      <c r="KSP150" s="274"/>
      <c r="KSQ150" s="274"/>
      <c r="KSR150" s="274"/>
      <c r="KSS150" s="274"/>
      <c r="KST150" s="274"/>
      <c r="KSU150" s="274"/>
      <c r="KSV150" s="274"/>
      <c r="KSW150" s="274"/>
      <c r="KSX150" s="274"/>
      <c r="KSY150" s="274"/>
      <c r="KSZ150" s="274"/>
      <c r="KTA150" s="274"/>
      <c r="KTB150" s="274"/>
      <c r="KTC150" s="274"/>
      <c r="KTD150" s="274"/>
      <c r="KTE150" s="274"/>
      <c r="KTF150" s="274"/>
      <c r="KTG150" s="274"/>
      <c r="KTH150" s="274"/>
      <c r="KTI150" s="274"/>
      <c r="KTJ150" s="274"/>
      <c r="KTK150" s="274"/>
      <c r="KTL150" s="274"/>
      <c r="KTM150" s="274"/>
      <c r="KTN150" s="274"/>
      <c r="KTO150" s="274"/>
      <c r="KTP150" s="274"/>
      <c r="KTQ150" s="274"/>
      <c r="KTR150" s="274"/>
      <c r="KTS150" s="274"/>
      <c r="KTT150" s="274"/>
      <c r="KTU150" s="274"/>
      <c r="KTV150" s="274"/>
      <c r="KTW150" s="274"/>
      <c r="KTX150" s="274"/>
      <c r="KTY150" s="274"/>
      <c r="KTZ150" s="274"/>
      <c r="KUA150" s="274"/>
      <c r="KUB150" s="274"/>
      <c r="KUC150" s="274"/>
      <c r="KUD150" s="274"/>
      <c r="KUE150" s="274"/>
      <c r="KUF150" s="274"/>
      <c r="KUG150" s="274"/>
      <c r="KUH150" s="274"/>
      <c r="KUI150" s="274"/>
      <c r="KUJ150" s="274"/>
      <c r="KUK150" s="274"/>
      <c r="KUL150" s="274"/>
      <c r="KUM150" s="274"/>
      <c r="KUN150" s="274"/>
      <c r="KUO150" s="274"/>
      <c r="KUP150" s="274"/>
      <c r="KUQ150" s="274"/>
      <c r="KUR150" s="274"/>
      <c r="KUS150" s="274"/>
      <c r="KUT150" s="274"/>
      <c r="KUU150" s="274"/>
      <c r="KUV150" s="274"/>
      <c r="KUW150" s="274"/>
      <c r="KUX150" s="274"/>
      <c r="KUY150" s="274"/>
      <c r="KUZ150" s="274"/>
      <c r="KVA150" s="274"/>
      <c r="KVB150" s="274"/>
      <c r="KVC150" s="274"/>
      <c r="KVD150" s="274"/>
      <c r="KVE150" s="274"/>
      <c r="KVF150" s="274"/>
      <c r="KVG150" s="274"/>
      <c r="KVH150" s="274"/>
      <c r="KVI150" s="274"/>
      <c r="KVJ150" s="274"/>
      <c r="KVK150" s="274"/>
      <c r="KVL150" s="274"/>
      <c r="KVM150" s="274"/>
      <c r="KVN150" s="274"/>
      <c r="KVO150" s="274"/>
      <c r="KVP150" s="274"/>
      <c r="KVQ150" s="274"/>
      <c r="KVR150" s="274"/>
      <c r="KVS150" s="274"/>
      <c r="KVT150" s="274"/>
      <c r="KVU150" s="274"/>
      <c r="KVV150" s="274"/>
      <c r="KVW150" s="274"/>
      <c r="KVX150" s="274"/>
      <c r="KVY150" s="274"/>
      <c r="KVZ150" s="274"/>
      <c r="KWA150" s="274"/>
      <c r="KWB150" s="274"/>
      <c r="KWC150" s="274"/>
      <c r="KWD150" s="274"/>
      <c r="KWE150" s="274"/>
      <c r="KWF150" s="274"/>
      <c r="KWG150" s="274"/>
      <c r="KWH150" s="274"/>
      <c r="KWI150" s="274"/>
      <c r="KWJ150" s="274"/>
      <c r="KWK150" s="274"/>
      <c r="KWL150" s="274"/>
      <c r="KWM150" s="274"/>
      <c r="KWN150" s="274"/>
      <c r="KWO150" s="274"/>
      <c r="KWP150" s="274"/>
      <c r="KWQ150" s="274"/>
      <c r="KWR150" s="274"/>
      <c r="KWS150" s="274"/>
      <c r="KWT150" s="274"/>
      <c r="KWU150" s="274"/>
      <c r="KWV150" s="274"/>
      <c r="KWW150" s="274"/>
      <c r="KWX150" s="274"/>
      <c r="KWY150" s="274"/>
      <c r="KWZ150" s="274"/>
      <c r="KXA150" s="274"/>
      <c r="KXB150" s="274"/>
      <c r="KXC150" s="274"/>
      <c r="KXD150" s="274"/>
      <c r="KXE150" s="274"/>
      <c r="KXF150" s="274"/>
      <c r="KXG150" s="274"/>
      <c r="KXH150" s="274"/>
      <c r="KXI150" s="274"/>
      <c r="KXJ150" s="274"/>
      <c r="KXK150" s="274"/>
      <c r="KXL150" s="274"/>
      <c r="KXM150" s="274"/>
      <c r="KXN150" s="274"/>
      <c r="KXO150" s="274"/>
      <c r="KXP150" s="274"/>
      <c r="KXQ150" s="274"/>
      <c r="KXR150" s="274"/>
      <c r="KXS150" s="274"/>
      <c r="KXT150" s="274"/>
      <c r="KXU150" s="274"/>
      <c r="KXV150" s="274"/>
      <c r="KXW150" s="274"/>
      <c r="KXX150" s="274"/>
      <c r="KXY150" s="274"/>
      <c r="KXZ150" s="274"/>
      <c r="KYA150" s="274"/>
      <c r="KYB150" s="274"/>
      <c r="KYC150" s="274"/>
      <c r="KYD150" s="274"/>
      <c r="KYE150" s="274"/>
      <c r="KYF150" s="274"/>
      <c r="KYG150" s="274"/>
      <c r="KYH150" s="274"/>
      <c r="KYI150" s="274"/>
      <c r="KYJ150" s="274"/>
      <c r="KYK150" s="274"/>
      <c r="KYL150" s="274"/>
      <c r="KYM150" s="274"/>
      <c r="KYN150" s="274"/>
      <c r="KYO150" s="274"/>
      <c r="KYP150" s="274"/>
      <c r="KYQ150" s="274"/>
      <c r="KYR150" s="274"/>
      <c r="KYS150" s="274"/>
      <c r="KYT150" s="274"/>
      <c r="KYU150" s="274"/>
      <c r="KYV150" s="274"/>
      <c r="KYW150" s="274"/>
      <c r="KYX150" s="274"/>
      <c r="KYY150" s="274"/>
      <c r="KYZ150" s="274"/>
      <c r="KZA150" s="274"/>
      <c r="KZB150" s="274"/>
      <c r="KZC150" s="274"/>
      <c r="KZD150" s="274"/>
      <c r="KZE150" s="274"/>
      <c r="KZF150" s="274"/>
      <c r="KZG150" s="274"/>
      <c r="KZH150" s="274"/>
      <c r="KZI150" s="274"/>
      <c r="KZJ150" s="274"/>
      <c r="KZK150" s="274"/>
      <c r="KZL150" s="274"/>
      <c r="KZM150" s="274"/>
      <c r="KZN150" s="274"/>
      <c r="KZO150" s="274"/>
      <c r="KZP150" s="274"/>
      <c r="KZQ150" s="274"/>
      <c r="KZR150" s="274"/>
      <c r="KZS150" s="274"/>
      <c r="KZT150" s="274"/>
      <c r="KZU150" s="274"/>
      <c r="KZV150" s="274"/>
      <c r="KZW150" s="274"/>
      <c r="KZX150" s="274"/>
      <c r="KZY150" s="274"/>
      <c r="KZZ150" s="274"/>
      <c r="LAA150" s="274"/>
      <c r="LAB150" s="274"/>
      <c r="LAC150" s="274"/>
      <c r="LAD150" s="274"/>
      <c r="LAE150" s="274"/>
      <c r="LAF150" s="274"/>
      <c r="LAG150" s="274"/>
      <c r="LAH150" s="274"/>
      <c r="LAI150" s="274"/>
      <c r="LAJ150" s="274"/>
      <c r="LAK150" s="274"/>
      <c r="LAL150" s="274"/>
      <c r="LAM150" s="274"/>
      <c r="LAN150" s="274"/>
      <c r="LAO150" s="274"/>
      <c r="LAP150" s="274"/>
      <c r="LAQ150" s="274"/>
      <c r="LAR150" s="274"/>
      <c r="LAS150" s="274"/>
      <c r="LAT150" s="274"/>
      <c r="LAU150" s="274"/>
      <c r="LAV150" s="274"/>
      <c r="LAW150" s="274"/>
      <c r="LAX150" s="274"/>
      <c r="LAY150" s="274"/>
      <c r="LAZ150" s="274"/>
      <c r="LBA150" s="274"/>
      <c r="LBB150" s="274"/>
      <c r="LBC150" s="274"/>
      <c r="LBD150" s="274"/>
      <c r="LBE150" s="274"/>
      <c r="LBF150" s="274"/>
      <c r="LBG150" s="274"/>
      <c r="LBH150" s="274"/>
      <c r="LBI150" s="274"/>
      <c r="LBJ150" s="274"/>
      <c r="LBK150" s="274"/>
      <c r="LBL150" s="274"/>
      <c r="LBM150" s="274"/>
      <c r="LBN150" s="274"/>
      <c r="LBO150" s="274"/>
      <c r="LBP150" s="274"/>
      <c r="LBQ150" s="274"/>
      <c r="LBR150" s="274"/>
      <c r="LBS150" s="274"/>
      <c r="LBT150" s="274"/>
      <c r="LBU150" s="274"/>
      <c r="LBV150" s="274"/>
      <c r="LBW150" s="274"/>
      <c r="LBX150" s="274"/>
      <c r="LBY150" s="274"/>
      <c r="LBZ150" s="274"/>
      <c r="LCA150" s="274"/>
      <c r="LCB150" s="274"/>
      <c r="LCC150" s="274"/>
      <c r="LCD150" s="274"/>
      <c r="LCE150" s="274"/>
      <c r="LCF150" s="274"/>
      <c r="LCG150" s="274"/>
      <c r="LCH150" s="274"/>
      <c r="LCI150" s="274"/>
      <c r="LCJ150" s="274"/>
      <c r="LCK150" s="274"/>
      <c r="LCL150" s="274"/>
      <c r="LCM150" s="274"/>
      <c r="LCN150" s="274"/>
      <c r="LCO150" s="274"/>
      <c r="LCP150" s="274"/>
      <c r="LCQ150" s="274"/>
      <c r="LCR150" s="274"/>
      <c r="LCS150" s="274"/>
      <c r="LCT150" s="274"/>
      <c r="LCU150" s="274"/>
      <c r="LCV150" s="274"/>
      <c r="LCW150" s="274"/>
      <c r="LCX150" s="274"/>
      <c r="LCY150" s="274"/>
      <c r="LCZ150" s="274"/>
      <c r="LDA150" s="274"/>
      <c r="LDB150" s="274"/>
      <c r="LDC150" s="274"/>
      <c r="LDD150" s="274"/>
      <c r="LDE150" s="274"/>
      <c r="LDF150" s="274"/>
      <c r="LDG150" s="274"/>
      <c r="LDH150" s="274"/>
      <c r="LDI150" s="274"/>
      <c r="LDJ150" s="274"/>
      <c r="LDK150" s="274"/>
      <c r="LDL150" s="274"/>
      <c r="LDM150" s="274"/>
      <c r="LDN150" s="274"/>
      <c r="LDO150" s="274"/>
      <c r="LDP150" s="274"/>
      <c r="LDQ150" s="274"/>
      <c r="LDR150" s="274"/>
      <c r="LDS150" s="274"/>
      <c r="LDT150" s="274"/>
      <c r="LDU150" s="274"/>
      <c r="LDV150" s="274"/>
      <c r="LDW150" s="274"/>
      <c r="LDX150" s="274"/>
      <c r="LDY150" s="274"/>
      <c r="LDZ150" s="274"/>
      <c r="LEA150" s="274"/>
      <c r="LEB150" s="274"/>
      <c r="LEC150" s="274"/>
      <c r="LED150" s="274"/>
      <c r="LEE150" s="274"/>
      <c r="LEF150" s="274"/>
      <c r="LEG150" s="274"/>
      <c r="LEH150" s="274"/>
      <c r="LEI150" s="274"/>
      <c r="LEJ150" s="274"/>
      <c r="LEK150" s="274"/>
      <c r="LEL150" s="274"/>
      <c r="LEM150" s="274"/>
      <c r="LEN150" s="274"/>
      <c r="LEO150" s="274"/>
      <c r="LEP150" s="274"/>
      <c r="LEQ150" s="274"/>
      <c r="LER150" s="274"/>
      <c r="LES150" s="274"/>
      <c r="LET150" s="274"/>
      <c r="LEU150" s="274"/>
      <c r="LEV150" s="274"/>
      <c r="LEW150" s="274"/>
      <c r="LEX150" s="274"/>
      <c r="LEY150" s="274"/>
      <c r="LEZ150" s="274"/>
      <c r="LFA150" s="274"/>
      <c r="LFB150" s="274"/>
      <c r="LFC150" s="274"/>
      <c r="LFD150" s="274"/>
      <c r="LFE150" s="274"/>
      <c r="LFF150" s="274"/>
      <c r="LFG150" s="274"/>
      <c r="LFH150" s="274"/>
      <c r="LFI150" s="274"/>
      <c r="LFJ150" s="274"/>
      <c r="LFK150" s="274"/>
      <c r="LFL150" s="274"/>
      <c r="LFM150" s="274"/>
      <c r="LFN150" s="274"/>
      <c r="LFO150" s="274"/>
      <c r="LFP150" s="274"/>
      <c r="LFQ150" s="274"/>
      <c r="LFR150" s="274"/>
      <c r="LFS150" s="274"/>
      <c r="LFT150" s="274"/>
      <c r="LFU150" s="274"/>
      <c r="LFV150" s="274"/>
      <c r="LFW150" s="274"/>
      <c r="LFX150" s="274"/>
      <c r="LFY150" s="274"/>
      <c r="LFZ150" s="274"/>
      <c r="LGA150" s="274"/>
      <c r="LGB150" s="274"/>
      <c r="LGC150" s="274"/>
      <c r="LGD150" s="274"/>
      <c r="LGE150" s="274"/>
      <c r="LGF150" s="274"/>
      <c r="LGG150" s="274"/>
      <c r="LGH150" s="274"/>
      <c r="LGI150" s="274"/>
      <c r="LGJ150" s="274"/>
      <c r="LGK150" s="274"/>
      <c r="LGL150" s="274"/>
      <c r="LGM150" s="274"/>
      <c r="LGN150" s="274"/>
      <c r="LGO150" s="274"/>
      <c r="LGP150" s="274"/>
      <c r="LGQ150" s="274"/>
      <c r="LGR150" s="274"/>
      <c r="LGS150" s="274"/>
      <c r="LGT150" s="274"/>
      <c r="LGU150" s="274"/>
      <c r="LGV150" s="274"/>
      <c r="LGW150" s="274"/>
      <c r="LGX150" s="274"/>
      <c r="LGY150" s="274"/>
      <c r="LGZ150" s="274"/>
      <c r="LHA150" s="274"/>
      <c r="LHB150" s="274"/>
      <c r="LHC150" s="274"/>
      <c r="LHD150" s="274"/>
      <c r="LHE150" s="274"/>
      <c r="LHF150" s="274"/>
      <c r="LHG150" s="274"/>
      <c r="LHH150" s="274"/>
      <c r="LHI150" s="274"/>
      <c r="LHJ150" s="274"/>
      <c r="LHK150" s="274"/>
      <c r="LHL150" s="274"/>
      <c r="LHM150" s="274"/>
      <c r="LHN150" s="274"/>
      <c r="LHO150" s="274"/>
      <c r="LHP150" s="274"/>
      <c r="LHQ150" s="274"/>
      <c r="LHR150" s="274"/>
      <c r="LHS150" s="274"/>
      <c r="LHT150" s="274"/>
      <c r="LHU150" s="274"/>
      <c r="LHV150" s="274"/>
      <c r="LHW150" s="274"/>
      <c r="LHX150" s="274"/>
      <c r="LHY150" s="274"/>
      <c r="LHZ150" s="274"/>
      <c r="LIA150" s="274"/>
      <c r="LIB150" s="274"/>
      <c r="LIC150" s="274"/>
      <c r="LID150" s="274"/>
      <c r="LIE150" s="274"/>
      <c r="LIF150" s="274"/>
      <c r="LIG150" s="274"/>
      <c r="LIH150" s="274"/>
      <c r="LII150" s="274"/>
      <c r="LIJ150" s="274"/>
      <c r="LIK150" s="274"/>
      <c r="LIL150" s="274"/>
      <c r="LIM150" s="274"/>
      <c r="LIN150" s="274"/>
      <c r="LIO150" s="274"/>
      <c r="LIP150" s="274"/>
      <c r="LIQ150" s="274"/>
      <c r="LIR150" s="274"/>
      <c r="LIS150" s="274"/>
      <c r="LIT150" s="274"/>
      <c r="LIU150" s="274"/>
      <c r="LIV150" s="274"/>
      <c r="LIW150" s="274"/>
      <c r="LIX150" s="274"/>
      <c r="LIY150" s="274"/>
      <c r="LIZ150" s="274"/>
      <c r="LJA150" s="274"/>
      <c r="LJB150" s="274"/>
      <c r="LJC150" s="274"/>
      <c r="LJD150" s="274"/>
      <c r="LJE150" s="274"/>
      <c r="LJF150" s="274"/>
      <c r="LJG150" s="274"/>
      <c r="LJH150" s="274"/>
      <c r="LJI150" s="274"/>
      <c r="LJJ150" s="274"/>
      <c r="LJK150" s="274"/>
      <c r="LJL150" s="274"/>
      <c r="LJM150" s="274"/>
      <c r="LJN150" s="274"/>
      <c r="LJO150" s="274"/>
      <c r="LJP150" s="274"/>
      <c r="LJQ150" s="274"/>
      <c r="LJR150" s="274"/>
      <c r="LJS150" s="274"/>
      <c r="LJT150" s="274"/>
      <c r="LJU150" s="274"/>
      <c r="LJV150" s="274"/>
      <c r="LJW150" s="274"/>
      <c r="LJX150" s="274"/>
      <c r="LJY150" s="274"/>
      <c r="LJZ150" s="274"/>
      <c r="LKA150" s="274"/>
      <c r="LKB150" s="274"/>
      <c r="LKC150" s="274"/>
      <c r="LKD150" s="274"/>
      <c r="LKE150" s="274"/>
      <c r="LKF150" s="274"/>
      <c r="LKG150" s="274"/>
      <c r="LKH150" s="274"/>
      <c r="LKI150" s="274"/>
      <c r="LKJ150" s="274"/>
      <c r="LKK150" s="274"/>
      <c r="LKL150" s="274"/>
      <c r="LKM150" s="274"/>
      <c r="LKN150" s="274"/>
      <c r="LKO150" s="274"/>
      <c r="LKP150" s="274"/>
      <c r="LKQ150" s="274"/>
      <c r="LKR150" s="274"/>
      <c r="LKS150" s="274"/>
      <c r="LKT150" s="274"/>
      <c r="LKU150" s="274"/>
      <c r="LKV150" s="274"/>
      <c r="LKW150" s="274"/>
      <c r="LKX150" s="274"/>
      <c r="LKY150" s="274"/>
      <c r="LKZ150" s="274"/>
      <c r="LLA150" s="274"/>
      <c r="LLB150" s="274"/>
      <c r="LLC150" s="274"/>
      <c r="LLD150" s="274"/>
      <c r="LLE150" s="274"/>
      <c r="LLF150" s="274"/>
      <c r="LLG150" s="274"/>
      <c r="LLH150" s="274"/>
      <c r="LLI150" s="274"/>
      <c r="LLJ150" s="274"/>
      <c r="LLK150" s="274"/>
      <c r="LLL150" s="274"/>
      <c r="LLM150" s="274"/>
      <c r="LLN150" s="274"/>
      <c r="LLO150" s="274"/>
      <c r="LLP150" s="274"/>
      <c r="LLQ150" s="274"/>
      <c r="LLR150" s="274"/>
      <c r="LLS150" s="274"/>
      <c r="LLT150" s="274"/>
      <c r="LLU150" s="274"/>
      <c r="LLV150" s="274"/>
      <c r="LLW150" s="274"/>
      <c r="LLX150" s="274"/>
      <c r="LLY150" s="274"/>
      <c r="LLZ150" s="274"/>
      <c r="LMA150" s="274"/>
      <c r="LMB150" s="274"/>
      <c r="LMC150" s="274"/>
      <c r="LMD150" s="274"/>
      <c r="LME150" s="274"/>
      <c r="LMF150" s="274"/>
      <c r="LMG150" s="274"/>
      <c r="LMH150" s="274"/>
      <c r="LMI150" s="274"/>
      <c r="LMJ150" s="274"/>
      <c r="LMK150" s="274"/>
      <c r="LML150" s="274"/>
      <c r="LMM150" s="274"/>
      <c r="LMN150" s="274"/>
      <c r="LMO150" s="274"/>
      <c r="LMP150" s="274"/>
      <c r="LMQ150" s="274"/>
      <c r="LMR150" s="274"/>
      <c r="LMS150" s="274"/>
      <c r="LMT150" s="274"/>
      <c r="LMU150" s="274"/>
      <c r="LMV150" s="274"/>
      <c r="LMW150" s="274"/>
      <c r="LMX150" s="274"/>
      <c r="LMY150" s="274"/>
      <c r="LMZ150" s="274"/>
      <c r="LNA150" s="274"/>
      <c r="LNB150" s="274"/>
      <c r="LNC150" s="274"/>
      <c r="LND150" s="274"/>
      <c r="LNE150" s="274"/>
      <c r="LNF150" s="274"/>
      <c r="LNG150" s="274"/>
      <c r="LNH150" s="274"/>
      <c r="LNI150" s="274"/>
      <c r="LNJ150" s="274"/>
      <c r="LNK150" s="274"/>
      <c r="LNL150" s="274"/>
      <c r="LNM150" s="274"/>
      <c r="LNN150" s="274"/>
      <c r="LNO150" s="274"/>
      <c r="LNP150" s="274"/>
      <c r="LNQ150" s="274"/>
      <c r="LNR150" s="274"/>
      <c r="LNS150" s="274"/>
      <c r="LNT150" s="274"/>
      <c r="LNU150" s="274"/>
      <c r="LNV150" s="274"/>
      <c r="LNW150" s="274"/>
      <c r="LNX150" s="274"/>
      <c r="LNY150" s="274"/>
      <c r="LNZ150" s="274"/>
      <c r="LOA150" s="274"/>
      <c r="LOB150" s="274"/>
      <c r="LOC150" s="274"/>
      <c r="LOD150" s="274"/>
      <c r="LOE150" s="274"/>
      <c r="LOF150" s="274"/>
      <c r="LOG150" s="274"/>
      <c r="LOH150" s="274"/>
      <c r="LOI150" s="274"/>
      <c r="LOJ150" s="274"/>
      <c r="LOK150" s="274"/>
      <c r="LOL150" s="274"/>
      <c r="LOM150" s="274"/>
      <c r="LON150" s="274"/>
      <c r="LOO150" s="274"/>
      <c r="LOP150" s="274"/>
      <c r="LOQ150" s="274"/>
      <c r="LOR150" s="274"/>
      <c r="LOS150" s="274"/>
      <c r="LOT150" s="274"/>
      <c r="LOU150" s="274"/>
      <c r="LOV150" s="274"/>
      <c r="LOW150" s="274"/>
      <c r="LOX150" s="274"/>
      <c r="LOY150" s="274"/>
      <c r="LOZ150" s="274"/>
      <c r="LPA150" s="274"/>
      <c r="LPB150" s="274"/>
      <c r="LPC150" s="274"/>
      <c r="LPD150" s="274"/>
      <c r="LPE150" s="274"/>
      <c r="LPF150" s="274"/>
      <c r="LPG150" s="274"/>
      <c r="LPH150" s="274"/>
      <c r="LPI150" s="274"/>
      <c r="LPJ150" s="274"/>
      <c r="LPK150" s="274"/>
      <c r="LPL150" s="274"/>
      <c r="LPM150" s="274"/>
      <c r="LPN150" s="274"/>
      <c r="LPO150" s="274"/>
      <c r="LPP150" s="274"/>
      <c r="LPQ150" s="274"/>
      <c r="LPR150" s="274"/>
      <c r="LPS150" s="274"/>
      <c r="LPT150" s="274"/>
      <c r="LPU150" s="274"/>
      <c r="LPV150" s="274"/>
      <c r="LPW150" s="274"/>
      <c r="LPX150" s="274"/>
      <c r="LPY150" s="274"/>
      <c r="LPZ150" s="274"/>
      <c r="LQA150" s="274"/>
      <c r="LQB150" s="274"/>
      <c r="LQC150" s="274"/>
      <c r="LQD150" s="274"/>
      <c r="LQE150" s="274"/>
      <c r="LQF150" s="274"/>
      <c r="LQG150" s="274"/>
      <c r="LQH150" s="274"/>
      <c r="LQI150" s="274"/>
      <c r="LQJ150" s="274"/>
      <c r="LQK150" s="274"/>
      <c r="LQL150" s="274"/>
      <c r="LQM150" s="274"/>
      <c r="LQN150" s="274"/>
      <c r="LQO150" s="274"/>
      <c r="LQP150" s="274"/>
      <c r="LQQ150" s="274"/>
      <c r="LQR150" s="274"/>
      <c r="LQS150" s="274"/>
      <c r="LQT150" s="274"/>
      <c r="LQU150" s="274"/>
      <c r="LQV150" s="274"/>
      <c r="LQW150" s="274"/>
      <c r="LQX150" s="274"/>
      <c r="LQY150" s="274"/>
      <c r="LQZ150" s="274"/>
      <c r="LRA150" s="274"/>
      <c r="LRB150" s="274"/>
      <c r="LRC150" s="274"/>
      <c r="LRD150" s="274"/>
      <c r="LRE150" s="274"/>
      <c r="LRF150" s="274"/>
      <c r="LRG150" s="274"/>
      <c r="LRH150" s="274"/>
      <c r="LRI150" s="274"/>
      <c r="LRJ150" s="274"/>
      <c r="LRK150" s="274"/>
      <c r="LRL150" s="274"/>
      <c r="LRM150" s="274"/>
      <c r="LRN150" s="274"/>
      <c r="LRO150" s="274"/>
      <c r="LRP150" s="274"/>
      <c r="LRQ150" s="274"/>
      <c r="LRR150" s="274"/>
      <c r="LRS150" s="274"/>
      <c r="LRT150" s="274"/>
      <c r="LRU150" s="274"/>
      <c r="LRV150" s="274"/>
      <c r="LRW150" s="274"/>
      <c r="LRX150" s="274"/>
      <c r="LRY150" s="274"/>
      <c r="LRZ150" s="274"/>
      <c r="LSA150" s="274"/>
      <c r="LSB150" s="274"/>
      <c r="LSC150" s="274"/>
      <c r="LSD150" s="274"/>
      <c r="LSE150" s="274"/>
      <c r="LSF150" s="274"/>
      <c r="LSG150" s="274"/>
      <c r="LSH150" s="274"/>
      <c r="LSI150" s="274"/>
      <c r="LSJ150" s="274"/>
      <c r="LSK150" s="274"/>
      <c r="LSL150" s="274"/>
      <c r="LSM150" s="274"/>
      <c r="LSN150" s="274"/>
      <c r="LSO150" s="274"/>
      <c r="LSP150" s="274"/>
      <c r="LSQ150" s="274"/>
      <c r="LSR150" s="274"/>
      <c r="LSS150" s="274"/>
      <c r="LST150" s="274"/>
      <c r="LSU150" s="274"/>
      <c r="LSV150" s="274"/>
      <c r="LSW150" s="274"/>
      <c r="LSX150" s="274"/>
      <c r="LSY150" s="274"/>
      <c r="LSZ150" s="274"/>
      <c r="LTA150" s="274"/>
      <c r="LTB150" s="274"/>
      <c r="LTC150" s="274"/>
      <c r="LTD150" s="274"/>
      <c r="LTE150" s="274"/>
      <c r="LTF150" s="274"/>
      <c r="LTG150" s="274"/>
      <c r="LTH150" s="274"/>
      <c r="LTI150" s="274"/>
      <c r="LTJ150" s="274"/>
      <c r="LTK150" s="274"/>
      <c r="LTL150" s="274"/>
      <c r="LTM150" s="274"/>
      <c r="LTN150" s="274"/>
      <c r="LTO150" s="274"/>
      <c r="LTP150" s="274"/>
      <c r="LTQ150" s="274"/>
      <c r="LTR150" s="274"/>
      <c r="LTS150" s="274"/>
      <c r="LTT150" s="274"/>
      <c r="LTU150" s="274"/>
      <c r="LTV150" s="274"/>
      <c r="LTW150" s="274"/>
      <c r="LTX150" s="274"/>
      <c r="LTY150" s="274"/>
      <c r="LTZ150" s="274"/>
      <c r="LUA150" s="274"/>
      <c r="LUB150" s="274"/>
      <c r="LUC150" s="274"/>
      <c r="LUD150" s="274"/>
      <c r="LUE150" s="274"/>
      <c r="LUF150" s="274"/>
      <c r="LUG150" s="274"/>
      <c r="LUH150" s="274"/>
      <c r="LUI150" s="274"/>
      <c r="LUJ150" s="274"/>
      <c r="LUK150" s="274"/>
      <c r="LUL150" s="274"/>
      <c r="LUM150" s="274"/>
      <c r="LUN150" s="274"/>
      <c r="LUO150" s="274"/>
      <c r="LUP150" s="274"/>
      <c r="LUQ150" s="274"/>
      <c r="LUR150" s="274"/>
      <c r="LUS150" s="274"/>
      <c r="LUT150" s="274"/>
      <c r="LUU150" s="274"/>
      <c r="LUV150" s="274"/>
      <c r="LUW150" s="274"/>
      <c r="LUX150" s="274"/>
      <c r="LUY150" s="274"/>
      <c r="LUZ150" s="274"/>
      <c r="LVA150" s="274"/>
      <c r="LVB150" s="274"/>
      <c r="LVC150" s="274"/>
      <c r="LVD150" s="274"/>
      <c r="LVE150" s="274"/>
      <c r="LVF150" s="274"/>
      <c r="LVG150" s="274"/>
      <c r="LVH150" s="274"/>
      <c r="LVI150" s="274"/>
      <c r="LVJ150" s="274"/>
      <c r="LVK150" s="274"/>
      <c r="LVL150" s="274"/>
      <c r="LVM150" s="274"/>
      <c r="LVN150" s="274"/>
      <c r="LVO150" s="274"/>
      <c r="LVP150" s="274"/>
      <c r="LVQ150" s="274"/>
      <c r="LVR150" s="274"/>
      <c r="LVS150" s="274"/>
      <c r="LVT150" s="274"/>
      <c r="LVU150" s="274"/>
      <c r="LVV150" s="274"/>
      <c r="LVW150" s="274"/>
      <c r="LVX150" s="274"/>
      <c r="LVY150" s="274"/>
      <c r="LVZ150" s="274"/>
      <c r="LWA150" s="274"/>
      <c r="LWB150" s="274"/>
      <c r="LWC150" s="274"/>
      <c r="LWD150" s="274"/>
      <c r="LWE150" s="274"/>
      <c r="LWF150" s="274"/>
      <c r="LWG150" s="274"/>
      <c r="LWH150" s="274"/>
      <c r="LWI150" s="274"/>
      <c r="LWJ150" s="274"/>
      <c r="LWK150" s="274"/>
      <c r="LWL150" s="274"/>
      <c r="LWM150" s="274"/>
      <c r="LWN150" s="274"/>
      <c r="LWO150" s="274"/>
      <c r="LWP150" s="274"/>
      <c r="LWQ150" s="274"/>
      <c r="LWR150" s="274"/>
      <c r="LWS150" s="274"/>
      <c r="LWT150" s="274"/>
      <c r="LWU150" s="274"/>
      <c r="LWV150" s="274"/>
      <c r="LWW150" s="274"/>
      <c r="LWX150" s="274"/>
      <c r="LWY150" s="274"/>
      <c r="LWZ150" s="274"/>
      <c r="LXA150" s="274"/>
      <c r="LXB150" s="274"/>
      <c r="LXC150" s="274"/>
      <c r="LXD150" s="274"/>
      <c r="LXE150" s="274"/>
      <c r="LXF150" s="274"/>
      <c r="LXG150" s="274"/>
      <c r="LXH150" s="274"/>
      <c r="LXI150" s="274"/>
      <c r="LXJ150" s="274"/>
      <c r="LXK150" s="274"/>
      <c r="LXL150" s="274"/>
      <c r="LXM150" s="274"/>
      <c r="LXN150" s="274"/>
      <c r="LXO150" s="274"/>
      <c r="LXP150" s="274"/>
      <c r="LXQ150" s="274"/>
      <c r="LXR150" s="274"/>
      <c r="LXS150" s="274"/>
      <c r="LXT150" s="274"/>
      <c r="LXU150" s="274"/>
      <c r="LXV150" s="274"/>
      <c r="LXW150" s="274"/>
      <c r="LXX150" s="274"/>
      <c r="LXY150" s="274"/>
      <c r="LXZ150" s="274"/>
      <c r="LYA150" s="274"/>
      <c r="LYB150" s="274"/>
      <c r="LYC150" s="274"/>
      <c r="LYD150" s="274"/>
      <c r="LYE150" s="274"/>
      <c r="LYF150" s="274"/>
      <c r="LYG150" s="274"/>
      <c r="LYH150" s="274"/>
      <c r="LYI150" s="274"/>
      <c r="LYJ150" s="274"/>
      <c r="LYK150" s="274"/>
      <c r="LYL150" s="274"/>
      <c r="LYM150" s="274"/>
      <c r="LYN150" s="274"/>
      <c r="LYO150" s="274"/>
      <c r="LYP150" s="274"/>
      <c r="LYQ150" s="274"/>
      <c r="LYR150" s="274"/>
      <c r="LYS150" s="274"/>
      <c r="LYT150" s="274"/>
      <c r="LYU150" s="274"/>
      <c r="LYV150" s="274"/>
      <c r="LYW150" s="274"/>
      <c r="LYX150" s="274"/>
      <c r="LYY150" s="274"/>
      <c r="LYZ150" s="274"/>
      <c r="LZA150" s="274"/>
      <c r="LZB150" s="274"/>
      <c r="LZC150" s="274"/>
      <c r="LZD150" s="274"/>
      <c r="LZE150" s="274"/>
      <c r="LZF150" s="274"/>
      <c r="LZG150" s="274"/>
      <c r="LZH150" s="274"/>
      <c r="LZI150" s="274"/>
      <c r="LZJ150" s="274"/>
      <c r="LZK150" s="274"/>
      <c r="LZL150" s="274"/>
      <c r="LZM150" s="274"/>
      <c r="LZN150" s="274"/>
      <c r="LZO150" s="274"/>
      <c r="LZP150" s="274"/>
      <c r="LZQ150" s="274"/>
      <c r="LZR150" s="274"/>
      <c r="LZS150" s="274"/>
      <c r="LZT150" s="274"/>
      <c r="LZU150" s="274"/>
      <c r="LZV150" s="274"/>
      <c r="LZW150" s="274"/>
      <c r="LZX150" s="274"/>
      <c r="LZY150" s="274"/>
      <c r="LZZ150" s="274"/>
      <c r="MAA150" s="274"/>
      <c r="MAB150" s="274"/>
      <c r="MAC150" s="274"/>
      <c r="MAD150" s="274"/>
      <c r="MAE150" s="274"/>
      <c r="MAF150" s="274"/>
      <c r="MAG150" s="274"/>
      <c r="MAH150" s="274"/>
      <c r="MAI150" s="274"/>
      <c r="MAJ150" s="274"/>
      <c r="MAK150" s="274"/>
      <c r="MAL150" s="274"/>
      <c r="MAM150" s="274"/>
      <c r="MAN150" s="274"/>
      <c r="MAO150" s="274"/>
      <c r="MAP150" s="274"/>
      <c r="MAQ150" s="274"/>
      <c r="MAR150" s="274"/>
      <c r="MAS150" s="274"/>
      <c r="MAT150" s="274"/>
      <c r="MAU150" s="274"/>
      <c r="MAV150" s="274"/>
      <c r="MAW150" s="274"/>
      <c r="MAX150" s="274"/>
      <c r="MAY150" s="274"/>
      <c r="MAZ150" s="274"/>
      <c r="MBA150" s="274"/>
      <c r="MBB150" s="274"/>
      <c r="MBC150" s="274"/>
      <c r="MBD150" s="274"/>
      <c r="MBE150" s="274"/>
      <c r="MBF150" s="274"/>
      <c r="MBG150" s="274"/>
      <c r="MBH150" s="274"/>
      <c r="MBI150" s="274"/>
      <c r="MBJ150" s="274"/>
      <c r="MBK150" s="274"/>
      <c r="MBL150" s="274"/>
      <c r="MBM150" s="274"/>
      <c r="MBN150" s="274"/>
      <c r="MBO150" s="274"/>
      <c r="MBP150" s="274"/>
      <c r="MBQ150" s="274"/>
      <c r="MBR150" s="274"/>
      <c r="MBS150" s="274"/>
      <c r="MBT150" s="274"/>
      <c r="MBU150" s="274"/>
      <c r="MBV150" s="274"/>
      <c r="MBW150" s="274"/>
      <c r="MBX150" s="274"/>
      <c r="MBY150" s="274"/>
      <c r="MBZ150" s="274"/>
      <c r="MCA150" s="274"/>
      <c r="MCB150" s="274"/>
      <c r="MCC150" s="274"/>
      <c r="MCD150" s="274"/>
      <c r="MCE150" s="274"/>
      <c r="MCF150" s="274"/>
      <c r="MCG150" s="274"/>
      <c r="MCH150" s="274"/>
      <c r="MCI150" s="274"/>
      <c r="MCJ150" s="274"/>
      <c r="MCK150" s="274"/>
      <c r="MCL150" s="274"/>
      <c r="MCM150" s="274"/>
      <c r="MCN150" s="274"/>
      <c r="MCO150" s="274"/>
      <c r="MCP150" s="274"/>
      <c r="MCQ150" s="274"/>
      <c r="MCR150" s="274"/>
      <c r="MCS150" s="274"/>
      <c r="MCT150" s="274"/>
      <c r="MCU150" s="274"/>
      <c r="MCV150" s="274"/>
      <c r="MCW150" s="274"/>
      <c r="MCX150" s="274"/>
      <c r="MCY150" s="274"/>
      <c r="MCZ150" s="274"/>
      <c r="MDA150" s="274"/>
      <c r="MDB150" s="274"/>
      <c r="MDC150" s="274"/>
      <c r="MDD150" s="274"/>
      <c r="MDE150" s="274"/>
      <c r="MDF150" s="274"/>
      <c r="MDG150" s="274"/>
      <c r="MDH150" s="274"/>
      <c r="MDI150" s="274"/>
      <c r="MDJ150" s="274"/>
      <c r="MDK150" s="274"/>
      <c r="MDL150" s="274"/>
      <c r="MDM150" s="274"/>
      <c r="MDN150" s="274"/>
      <c r="MDO150" s="274"/>
      <c r="MDP150" s="274"/>
      <c r="MDQ150" s="274"/>
      <c r="MDR150" s="274"/>
      <c r="MDS150" s="274"/>
      <c r="MDT150" s="274"/>
      <c r="MDU150" s="274"/>
      <c r="MDV150" s="274"/>
      <c r="MDW150" s="274"/>
      <c r="MDX150" s="274"/>
      <c r="MDY150" s="274"/>
      <c r="MDZ150" s="274"/>
      <c r="MEA150" s="274"/>
      <c r="MEB150" s="274"/>
      <c r="MEC150" s="274"/>
      <c r="MED150" s="274"/>
      <c r="MEE150" s="274"/>
      <c r="MEF150" s="274"/>
      <c r="MEG150" s="274"/>
      <c r="MEH150" s="274"/>
      <c r="MEI150" s="274"/>
      <c r="MEJ150" s="274"/>
      <c r="MEK150" s="274"/>
      <c r="MEL150" s="274"/>
      <c r="MEM150" s="274"/>
      <c r="MEN150" s="274"/>
      <c r="MEO150" s="274"/>
      <c r="MEP150" s="274"/>
      <c r="MEQ150" s="274"/>
      <c r="MER150" s="274"/>
      <c r="MES150" s="274"/>
      <c r="MET150" s="274"/>
      <c r="MEU150" s="274"/>
      <c r="MEV150" s="274"/>
      <c r="MEW150" s="274"/>
      <c r="MEX150" s="274"/>
      <c r="MEY150" s="274"/>
      <c r="MEZ150" s="274"/>
      <c r="MFA150" s="274"/>
      <c r="MFB150" s="274"/>
      <c r="MFC150" s="274"/>
      <c r="MFD150" s="274"/>
      <c r="MFE150" s="274"/>
      <c r="MFF150" s="274"/>
      <c r="MFG150" s="274"/>
      <c r="MFH150" s="274"/>
      <c r="MFI150" s="274"/>
      <c r="MFJ150" s="274"/>
      <c r="MFK150" s="274"/>
      <c r="MFL150" s="274"/>
      <c r="MFM150" s="274"/>
      <c r="MFN150" s="274"/>
      <c r="MFO150" s="274"/>
      <c r="MFP150" s="274"/>
      <c r="MFQ150" s="274"/>
      <c r="MFR150" s="274"/>
      <c r="MFS150" s="274"/>
      <c r="MFT150" s="274"/>
      <c r="MFU150" s="274"/>
      <c r="MFV150" s="274"/>
      <c r="MFW150" s="274"/>
      <c r="MFX150" s="274"/>
      <c r="MFY150" s="274"/>
      <c r="MFZ150" s="274"/>
      <c r="MGA150" s="274"/>
      <c r="MGB150" s="274"/>
      <c r="MGC150" s="274"/>
      <c r="MGD150" s="274"/>
      <c r="MGE150" s="274"/>
      <c r="MGF150" s="274"/>
      <c r="MGG150" s="274"/>
      <c r="MGH150" s="274"/>
      <c r="MGI150" s="274"/>
      <c r="MGJ150" s="274"/>
      <c r="MGK150" s="274"/>
      <c r="MGL150" s="274"/>
      <c r="MGM150" s="274"/>
      <c r="MGN150" s="274"/>
      <c r="MGO150" s="274"/>
      <c r="MGP150" s="274"/>
      <c r="MGQ150" s="274"/>
      <c r="MGR150" s="274"/>
      <c r="MGS150" s="274"/>
      <c r="MGT150" s="274"/>
      <c r="MGU150" s="274"/>
      <c r="MGV150" s="274"/>
      <c r="MGW150" s="274"/>
      <c r="MGX150" s="274"/>
      <c r="MGY150" s="274"/>
      <c r="MGZ150" s="274"/>
      <c r="MHA150" s="274"/>
      <c r="MHB150" s="274"/>
      <c r="MHC150" s="274"/>
      <c r="MHD150" s="274"/>
      <c r="MHE150" s="274"/>
      <c r="MHF150" s="274"/>
      <c r="MHG150" s="274"/>
      <c r="MHH150" s="274"/>
      <c r="MHI150" s="274"/>
      <c r="MHJ150" s="274"/>
      <c r="MHK150" s="274"/>
      <c r="MHL150" s="274"/>
      <c r="MHM150" s="274"/>
      <c r="MHN150" s="274"/>
      <c r="MHO150" s="274"/>
      <c r="MHP150" s="274"/>
      <c r="MHQ150" s="274"/>
      <c r="MHR150" s="274"/>
      <c r="MHS150" s="274"/>
      <c r="MHT150" s="274"/>
      <c r="MHU150" s="274"/>
      <c r="MHV150" s="274"/>
      <c r="MHW150" s="274"/>
      <c r="MHX150" s="274"/>
      <c r="MHY150" s="274"/>
      <c r="MHZ150" s="274"/>
      <c r="MIA150" s="274"/>
      <c r="MIB150" s="274"/>
      <c r="MIC150" s="274"/>
      <c r="MID150" s="274"/>
      <c r="MIE150" s="274"/>
      <c r="MIF150" s="274"/>
      <c r="MIG150" s="274"/>
      <c r="MIH150" s="274"/>
      <c r="MII150" s="274"/>
      <c r="MIJ150" s="274"/>
      <c r="MIK150" s="274"/>
      <c r="MIL150" s="274"/>
      <c r="MIM150" s="274"/>
      <c r="MIN150" s="274"/>
      <c r="MIO150" s="274"/>
      <c r="MIP150" s="274"/>
      <c r="MIQ150" s="274"/>
      <c r="MIR150" s="274"/>
      <c r="MIS150" s="274"/>
      <c r="MIT150" s="274"/>
      <c r="MIU150" s="274"/>
      <c r="MIV150" s="274"/>
      <c r="MIW150" s="274"/>
      <c r="MIX150" s="274"/>
      <c r="MIY150" s="274"/>
      <c r="MIZ150" s="274"/>
      <c r="MJA150" s="274"/>
      <c r="MJB150" s="274"/>
      <c r="MJC150" s="274"/>
      <c r="MJD150" s="274"/>
      <c r="MJE150" s="274"/>
      <c r="MJF150" s="274"/>
      <c r="MJG150" s="274"/>
      <c r="MJH150" s="274"/>
      <c r="MJI150" s="274"/>
      <c r="MJJ150" s="274"/>
      <c r="MJK150" s="274"/>
      <c r="MJL150" s="274"/>
      <c r="MJM150" s="274"/>
      <c r="MJN150" s="274"/>
      <c r="MJO150" s="274"/>
      <c r="MJP150" s="274"/>
      <c r="MJQ150" s="274"/>
      <c r="MJR150" s="274"/>
      <c r="MJS150" s="274"/>
      <c r="MJT150" s="274"/>
      <c r="MJU150" s="274"/>
      <c r="MJV150" s="274"/>
      <c r="MJW150" s="274"/>
      <c r="MJX150" s="274"/>
      <c r="MJY150" s="274"/>
      <c r="MJZ150" s="274"/>
      <c r="MKA150" s="274"/>
      <c r="MKB150" s="274"/>
      <c r="MKC150" s="274"/>
      <c r="MKD150" s="274"/>
      <c r="MKE150" s="274"/>
      <c r="MKF150" s="274"/>
      <c r="MKG150" s="274"/>
      <c r="MKH150" s="274"/>
      <c r="MKI150" s="274"/>
      <c r="MKJ150" s="274"/>
      <c r="MKK150" s="274"/>
      <c r="MKL150" s="274"/>
      <c r="MKM150" s="274"/>
      <c r="MKN150" s="274"/>
      <c r="MKO150" s="274"/>
      <c r="MKP150" s="274"/>
      <c r="MKQ150" s="274"/>
      <c r="MKR150" s="274"/>
      <c r="MKS150" s="274"/>
      <c r="MKT150" s="274"/>
      <c r="MKU150" s="274"/>
      <c r="MKV150" s="274"/>
      <c r="MKW150" s="274"/>
      <c r="MKX150" s="274"/>
      <c r="MKY150" s="274"/>
      <c r="MKZ150" s="274"/>
      <c r="MLA150" s="274"/>
      <c r="MLB150" s="274"/>
      <c r="MLC150" s="274"/>
      <c r="MLD150" s="274"/>
      <c r="MLE150" s="274"/>
      <c r="MLF150" s="274"/>
      <c r="MLG150" s="274"/>
      <c r="MLH150" s="274"/>
      <c r="MLI150" s="274"/>
      <c r="MLJ150" s="274"/>
      <c r="MLK150" s="274"/>
      <c r="MLL150" s="274"/>
      <c r="MLM150" s="274"/>
      <c r="MLN150" s="274"/>
      <c r="MLO150" s="274"/>
      <c r="MLP150" s="274"/>
      <c r="MLQ150" s="274"/>
      <c r="MLR150" s="274"/>
      <c r="MLS150" s="274"/>
      <c r="MLT150" s="274"/>
      <c r="MLU150" s="274"/>
      <c r="MLV150" s="274"/>
      <c r="MLW150" s="274"/>
      <c r="MLX150" s="274"/>
      <c r="MLY150" s="274"/>
      <c r="MLZ150" s="274"/>
      <c r="MMA150" s="274"/>
      <c r="MMB150" s="274"/>
      <c r="MMC150" s="274"/>
      <c r="MMD150" s="274"/>
      <c r="MME150" s="274"/>
      <c r="MMF150" s="274"/>
      <c r="MMG150" s="274"/>
      <c r="MMH150" s="274"/>
      <c r="MMI150" s="274"/>
      <c r="MMJ150" s="274"/>
      <c r="MMK150" s="274"/>
      <c r="MML150" s="274"/>
      <c r="MMM150" s="274"/>
      <c r="MMN150" s="274"/>
      <c r="MMO150" s="274"/>
      <c r="MMP150" s="274"/>
      <c r="MMQ150" s="274"/>
      <c r="MMR150" s="274"/>
      <c r="MMS150" s="274"/>
      <c r="MMT150" s="274"/>
      <c r="MMU150" s="274"/>
      <c r="MMV150" s="274"/>
      <c r="MMW150" s="274"/>
      <c r="MMX150" s="274"/>
      <c r="MMY150" s="274"/>
      <c r="MMZ150" s="274"/>
      <c r="MNA150" s="274"/>
      <c r="MNB150" s="274"/>
      <c r="MNC150" s="274"/>
      <c r="MND150" s="274"/>
      <c r="MNE150" s="274"/>
      <c r="MNF150" s="274"/>
      <c r="MNG150" s="274"/>
      <c r="MNH150" s="274"/>
      <c r="MNI150" s="274"/>
      <c r="MNJ150" s="274"/>
      <c r="MNK150" s="274"/>
      <c r="MNL150" s="274"/>
      <c r="MNM150" s="274"/>
      <c r="MNN150" s="274"/>
      <c r="MNO150" s="274"/>
      <c r="MNP150" s="274"/>
      <c r="MNQ150" s="274"/>
      <c r="MNR150" s="274"/>
      <c r="MNS150" s="274"/>
      <c r="MNT150" s="274"/>
      <c r="MNU150" s="274"/>
      <c r="MNV150" s="274"/>
      <c r="MNW150" s="274"/>
      <c r="MNX150" s="274"/>
      <c r="MNY150" s="274"/>
      <c r="MNZ150" s="274"/>
      <c r="MOA150" s="274"/>
      <c r="MOB150" s="274"/>
      <c r="MOC150" s="274"/>
      <c r="MOD150" s="274"/>
      <c r="MOE150" s="274"/>
      <c r="MOF150" s="274"/>
      <c r="MOG150" s="274"/>
      <c r="MOH150" s="274"/>
      <c r="MOI150" s="274"/>
      <c r="MOJ150" s="274"/>
      <c r="MOK150" s="274"/>
      <c r="MOL150" s="274"/>
      <c r="MOM150" s="274"/>
      <c r="MON150" s="274"/>
      <c r="MOO150" s="274"/>
      <c r="MOP150" s="274"/>
      <c r="MOQ150" s="274"/>
      <c r="MOR150" s="274"/>
      <c r="MOS150" s="274"/>
      <c r="MOT150" s="274"/>
      <c r="MOU150" s="274"/>
      <c r="MOV150" s="274"/>
      <c r="MOW150" s="274"/>
      <c r="MOX150" s="274"/>
      <c r="MOY150" s="274"/>
      <c r="MOZ150" s="274"/>
      <c r="MPA150" s="274"/>
      <c r="MPB150" s="274"/>
      <c r="MPC150" s="274"/>
      <c r="MPD150" s="274"/>
      <c r="MPE150" s="274"/>
      <c r="MPF150" s="274"/>
      <c r="MPG150" s="274"/>
      <c r="MPH150" s="274"/>
      <c r="MPI150" s="274"/>
      <c r="MPJ150" s="274"/>
      <c r="MPK150" s="274"/>
      <c r="MPL150" s="274"/>
      <c r="MPM150" s="274"/>
      <c r="MPN150" s="274"/>
      <c r="MPO150" s="274"/>
      <c r="MPP150" s="274"/>
      <c r="MPQ150" s="274"/>
      <c r="MPR150" s="274"/>
      <c r="MPS150" s="274"/>
      <c r="MPT150" s="274"/>
      <c r="MPU150" s="274"/>
      <c r="MPV150" s="274"/>
      <c r="MPW150" s="274"/>
      <c r="MPX150" s="274"/>
      <c r="MPY150" s="274"/>
      <c r="MPZ150" s="274"/>
      <c r="MQA150" s="274"/>
      <c r="MQB150" s="274"/>
      <c r="MQC150" s="274"/>
      <c r="MQD150" s="274"/>
      <c r="MQE150" s="274"/>
      <c r="MQF150" s="274"/>
      <c r="MQG150" s="274"/>
      <c r="MQH150" s="274"/>
      <c r="MQI150" s="274"/>
      <c r="MQJ150" s="274"/>
      <c r="MQK150" s="274"/>
      <c r="MQL150" s="274"/>
      <c r="MQM150" s="274"/>
      <c r="MQN150" s="274"/>
      <c r="MQO150" s="274"/>
      <c r="MQP150" s="274"/>
      <c r="MQQ150" s="274"/>
      <c r="MQR150" s="274"/>
      <c r="MQS150" s="274"/>
      <c r="MQT150" s="274"/>
      <c r="MQU150" s="274"/>
      <c r="MQV150" s="274"/>
      <c r="MQW150" s="274"/>
      <c r="MQX150" s="274"/>
      <c r="MQY150" s="274"/>
      <c r="MQZ150" s="274"/>
      <c r="MRA150" s="274"/>
      <c r="MRB150" s="274"/>
      <c r="MRC150" s="274"/>
      <c r="MRD150" s="274"/>
      <c r="MRE150" s="274"/>
      <c r="MRF150" s="274"/>
      <c r="MRG150" s="274"/>
      <c r="MRH150" s="274"/>
      <c r="MRI150" s="274"/>
      <c r="MRJ150" s="274"/>
      <c r="MRK150" s="274"/>
      <c r="MRL150" s="274"/>
      <c r="MRM150" s="274"/>
      <c r="MRN150" s="274"/>
      <c r="MRO150" s="274"/>
      <c r="MRP150" s="274"/>
      <c r="MRQ150" s="274"/>
      <c r="MRR150" s="274"/>
      <c r="MRS150" s="274"/>
      <c r="MRT150" s="274"/>
      <c r="MRU150" s="274"/>
      <c r="MRV150" s="274"/>
      <c r="MRW150" s="274"/>
      <c r="MRX150" s="274"/>
      <c r="MRY150" s="274"/>
      <c r="MRZ150" s="274"/>
      <c r="MSA150" s="274"/>
      <c r="MSB150" s="274"/>
      <c r="MSC150" s="274"/>
      <c r="MSD150" s="274"/>
      <c r="MSE150" s="274"/>
      <c r="MSF150" s="274"/>
      <c r="MSG150" s="274"/>
      <c r="MSH150" s="274"/>
      <c r="MSI150" s="274"/>
      <c r="MSJ150" s="274"/>
      <c r="MSK150" s="274"/>
      <c r="MSL150" s="274"/>
      <c r="MSM150" s="274"/>
      <c r="MSN150" s="274"/>
      <c r="MSO150" s="274"/>
      <c r="MSP150" s="274"/>
      <c r="MSQ150" s="274"/>
      <c r="MSR150" s="274"/>
      <c r="MSS150" s="274"/>
      <c r="MST150" s="274"/>
      <c r="MSU150" s="274"/>
      <c r="MSV150" s="274"/>
      <c r="MSW150" s="274"/>
      <c r="MSX150" s="274"/>
      <c r="MSY150" s="274"/>
      <c r="MSZ150" s="274"/>
      <c r="MTA150" s="274"/>
      <c r="MTB150" s="274"/>
      <c r="MTC150" s="274"/>
      <c r="MTD150" s="274"/>
      <c r="MTE150" s="274"/>
      <c r="MTF150" s="274"/>
      <c r="MTG150" s="274"/>
      <c r="MTH150" s="274"/>
      <c r="MTI150" s="274"/>
      <c r="MTJ150" s="274"/>
      <c r="MTK150" s="274"/>
      <c r="MTL150" s="274"/>
      <c r="MTM150" s="274"/>
      <c r="MTN150" s="274"/>
      <c r="MTO150" s="274"/>
      <c r="MTP150" s="274"/>
      <c r="MTQ150" s="274"/>
      <c r="MTR150" s="274"/>
      <c r="MTS150" s="274"/>
      <c r="MTT150" s="274"/>
      <c r="MTU150" s="274"/>
      <c r="MTV150" s="274"/>
      <c r="MTW150" s="274"/>
      <c r="MTX150" s="274"/>
      <c r="MTY150" s="274"/>
      <c r="MTZ150" s="274"/>
      <c r="MUA150" s="274"/>
      <c r="MUB150" s="274"/>
      <c r="MUC150" s="274"/>
      <c r="MUD150" s="274"/>
      <c r="MUE150" s="274"/>
      <c r="MUF150" s="274"/>
      <c r="MUG150" s="274"/>
      <c r="MUH150" s="274"/>
      <c r="MUI150" s="274"/>
      <c r="MUJ150" s="274"/>
      <c r="MUK150" s="274"/>
      <c r="MUL150" s="274"/>
      <c r="MUM150" s="274"/>
      <c r="MUN150" s="274"/>
      <c r="MUO150" s="274"/>
      <c r="MUP150" s="274"/>
      <c r="MUQ150" s="274"/>
      <c r="MUR150" s="274"/>
      <c r="MUS150" s="274"/>
      <c r="MUT150" s="274"/>
      <c r="MUU150" s="274"/>
      <c r="MUV150" s="274"/>
      <c r="MUW150" s="274"/>
      <c r="MUX150" s="274"/>
      <c r="MUY150" s="274"/>
      <c r="MUZ150" s="274"/>
      <c r="MVA150" s="274"/>
      <c r="MVB150" s="274"/>
      <c r="MVC150" s="274"/>
      <c r="MVD150" s="274"/>
      <c r="MVE150" s="274"/>
      <c r="MVF150" s="274"/>
      <c r="MVG150" s="274"/>
      <c r="MVH150" s="274"/>
      <c r="MVI150" s="274"/>
      <c r="MVJ150" s="274"/>
      <c r="MVK150" s="274"/>
      <c r="MVL150" s="274"/>
      <c r="MVM150" s="274"/>
      <c r="MVN150" s="274"/>
      <c r="MVO150" s="274"/>
      <c r="MVP150" s="274"/>
      <c r="MVQ150" s="274"/>
      <c r="MVR150" s="274"/>
      <c r="MVS150" s="274"/>
      <c r="MVT150" s="274"/>
      <c r="MVU150" s="274"/>
      <c r="MVV150" s="274"/>
      <c r="MVW150" s="274"/>
      <c r="MVX150" s="274"/>
      <c r="MVY150" s="274"/>
      <c r="MVZ150" s="274"/>
      <c r="MWA150" s="274"/>
      <c r="MWB150" s="274"/>
      <c r="MWC150" s="274"/>
      <c r="MWD150" s="274"/>
      <c r="MWE150" s="274"/>
      <c r="MWF150" s="274"/>
      <c r="MWG150" s="274"/>
      <c r="MWH150" s="274"/>
      <c r="MWI150" s="274"/>
      <c r="MWJ150" s="274"/>
      <c r="MWK150" s="274"/>
      <c r="MWL150" s="274"/>
      <c r="MWM150" s="274"/>
      <c r="MWN150" s="274"/>
      <c r="MWO150" s="274"/>
      <c r="MWP150" s="274"/>
      <c r="MWQ150" s="274"/>
      <c r="MWR150" s="274"/>
      <c r="MWS150" s="274"/>
      <c r="MWT150" s="274"/>
      <c r="MWU150" s="274"/>
      <c r="MWV150" s="274"/>
      <c r="MWW150" s="274"/>
      <c r="MWX150" s="274"/>
      <c r="MWY150" s="274"/>
      <c r="MWZ150" s="274"/>
      <c r="MXA150" s="274"/>
      <c r="MXB150" s="274"/>
      <c r="MXC150" s="274"/>
      <c r="MXD150" s="274"/>
      <c r="MXE150" s="274"/>
      <c r="MXF150" s="274"/>
      <c r="MXG150" s="274"/>
      <c r="MXH150" s="274"/>
      <c r="MXI150" s="274"/>
      <c r="MXJ150" s="274"/>
      <c r="MXK150" s="274"/>
      <c r="MXL150" s="274"/>
      <c r="MXM150" s="274"/>
      <c r="MXN150" s="274"/>
      <c r="MXO150" s="274"/>
      <c r="MXP150" s="274"/>
      <c r="MXQ150" s="274"/>
      <c r="MXR150" s="274"/>
      <c r="MXS150" s="274"/>
      <c r="MXT150" s="274"/>
      <c r="MXU150" s="274"/>
      <c r="MXV150" s="274"/>
      <c r="MXW150" s="274"/>
      <c r="MXX150" s="274"/>
      <c r="MXY150" s="274"/>
      <c r="MXZ150" s="274"/>
      <c r="MYA150" s="274"/>
      <c r="MYB150" s="274"/>
      <c r="MYC150" s="274"/>
      <c r="MYD150" s="274"/>
      <c r="MYE150" s="274"/>
      <c r="MYF150" s="274"/>
      <c r="MYG150" s="274"/>
      <c r="MYH150" s="274"/>
      <c r="MYI150" s="274"/>
      <c r="MYJ150" s="274"/>
      <c r="MYK150" s="274"/>
      <c r="MYL150" s="274"/>
      <c r="MYM150" s="274"/>
      <c r="MYN150" s="274"/>
      <c r="MYO150" s="274"/>
      <c r="MYP150" s="274"/>
      <c r="MYQ150" s="274"/>
      <c r="MYR150" s="274"/>
      <c r="MYS150" s="274"/>
      <c r="MYT150" s="274"/>
      <c r="MYU150" s="274"/>
      <c r="MYV150" s="274"/>
      <c r="MYW150" s="274"/>
      <c r="MYX150" s="274"/>
      <c r="MYY150" s="274"/>
      <c r="MYZ150" s="274"/>
      <c r="MZA150" s="274"/>
      <c r="MZB150" s="274"/>
      <c r="MZC150" s="274"/>
      <c r="MZD150" s="274"/>
      <c r="MZE150" s="274"/>
      <c r="MZF150" s="274"/>
      <c r="MZG150" s="274"/>
      <c r="MZH150" s="274"/>
      <c r="MZI150" s="274"/>
      <c r="MZJ150" s="274"/>
      <c r="MZK150" s="274"/>
      <c r="MZL150" s="274"/>
      <c r="MZM150" s="274"/>
      <c r="MZN150" s="274"/>
      <c r="MZO150" s="274"/>
      <c r="MZP150" s="274"/>
      <c r="MZQ150" s="274"/>
      <c r="MZR150" s="274"/>
      <c r="MZS150" s="274"/>
      <c r="MZT150" s="274"/>
      <c r="MZU150" s="274"/>
      <c r="MZV150" s="274"/>
      <c r="MZW150" s="274"/>
      <c r="MZX150" s="274"/>
      <c r="MZY150" s="274"/>
      <c r="MZZ150" s="274"/>
      <c r="NAA150" s="274"/>
      <c r="NAB150" s="274"/>
      <c r="NAC150" s="274"/>
      <c r="NAD150" s="274"/>
      <c r="NAE150" s="274"/>
      <c r="NAF150" s="274"/>
      <c r="NAG150" s="274"/>
      <c r="NAH150" s="274"/>
      <c r="NAI150" s="274"/>
      <c r="NAJ150" s="274"/>
      <c r="NAK150" s="274"/>
      <c r="NAL150" s="274"/>
      <c r="NAM150" s="274"/>
      <c r="NAN150" s="274"/>
      <c r="NAO150" s="274"/>
      <c r="NAP150" s="274"/>
      <c r="NAQ150" s="274"/>
      <c r="NAR150" s="274"/>
      <c r="NAS150" s="274"/>
      <c r="NAT150" s="274"/>
      <c r="NAU150" s="274"/>
      <c r="NAV150" s="274"/>
      <c r="NAW150" s="274"/>
      <c r="NAX150" s="274"/>
      <c r="NAY150" s="274"/>
      <c r="NAZ150" s="274"/>
      <c r="NBA150" s="274"/>
      <c r="NBB150" s="274"/>
      <c r="NBC150" s="274"/>
      <c r="NBD150" s="274"/>
      <c r="NBE150" s="274"/>
      <c r="NBF150" s="274"/>
      <c r="NBG150" s="274"/>
      <c r="NBH150" s="274"/>
      <c r="NBI150" s="274"/>
      <c r="NBJ150" s="274"/>
      <c r="NBK150" s="274"/>
      <c r="NBL150" s="274"/>
      <c r="NBM150" s="274"/>
      <c r="NBN150" s="274"/>
      <c r="NBO150" s="274"/>
      <c r="NBP150" s="274"/>
      <c r="NBQ150" s="274"/>
      <c r="NBR150" s="274"/>
      <c r="NBS150" s="274"/>
      <c r="NBT150" s="274"/>
      <c r="NBU150" s="274"/>
      <c r="NBV150" s="274"/>
      <c r="NBW150" s="274"/>
      <c r="NBX150" s="274"/>
      <c r="NBY150" s="274"/>
      <c r="NBZ150" s="274"/>
      <c r="NCA150" s="274"/>
      <c r="NCB150" s="274"/>
      <c r="NCC150" s="274"/>
      <c r="NCD150" s="274"/>
      <c r="NCE150" s="274"/>
      <c r="NCF150" s="274"/>
      <c r="NCG150" s="274"/>
      <c r="NCH150" s="274"/>
      <c r="NCI150" s="274"/>
      <c r="NCJ150" s="274"/>
      <c r="NCK150" s="274"/>
      <c r="NCL150" s="274"/>
      <c r="NCM150" s="274"/>
      <c r="NCN150" s="274"/>
      <c r="NCO150" s="274"/>
      <c r="NCP150" s="274"/>
      <c r="NCQ150" s="274"/>
      <c r="NCR150" s="274"/>
      <c r="NCS150" s="274"/>
      <c r="NCT150" s="274"/>
      <c r="NCU150" s="274"/>
      <c r="NCV150" s="274"/>
      <c r="NCW150" s="274"/>
      <c r="NCX150" s="274"/>
      <c r="NCY150" s="274"/>
      <c r="NCZ150" s="274"/>
      <c r="NDA150" s="274"/>
      <c r="NDB150" s="274"/>
      <c r="NDC150" s="274"/>
      <c r="NDD150" s="274"/>
      <c r="NDE150" s="274"/>
      <c r="NDF150" s="274"/>
      <c r="NDG150" s="274"/>
      <c r="NDH150" s="274"/>
      <c r="NDI150" s="274"/>
      <c r="NDJ150" s="274"/>
      <c r="NDK150" s="274"/>
      <c r="NDL150" s="274"/>
      <c r="NDM150" s="274"/>
      <c r="NDN150" s="274"/>
      <c r="NDO150" s="274"/>
      <c r="NDP150" s="274"/>
      <c r="NDQ150" s="274"/>
      <c r="NDR150" s="274"/>
      <c r="NDS150" s="274"/>
      <c r="NDT150" s="274"/>
      <c r="NDU150" s="274"/>
      <c r="NDV150" s="274"/>
      <c r="NDW150" s="274"/>
      <c r="NDX150" s="274"/>
      <c r="NDY150" s="274"/>
      <c r="NDZ150" s="274"/>
      <c r="NEA150" s="274"/>
      <c r="NEB150" s="274"/>
      <c r="NEC150" s="274"/>
      <c r="NED150" s="274"/>
      <c r="NEE150" s="274"/>
      <c r="NEF150" s="274"/>
      <c r="NEG150" s="274"/>
      <c r="NEH150" s="274"/>
      <c r="NEI150" s="274"/>
      <c r="NEJ150" s="274"/>
      <c r="NEK150" s="274"/>
      <c r="NEL150" s="274"/>
      <c r="NEM150" s="274"/>
      <c r="NEN150" s="274"/>
      <c r="NEO150" s="274"/>
      <c r="NEP150" s="274"/>
      <c r="NEQ150" s="274"/>
      <c r="NER150" s="274"/>
      <c r="NES150" s="274"/>
      <c r="NET150" s="274"/>
      <c r="NEU150" s="274"/>
      <c r="NEV150" s="274"/>
      <c r="NEW150" s="274"/>
      <c r="NEX150" s="274"/>
      <c r="NEY150" s="274"/>
      <c r="NEZ150" s="274"/>
      <c r="NFA150" s="274"/>
      <c r="NFB150" s="274"/>
      <c r="NFC150" s="274"/>
      <c r="NFD150" s="274"/>
      <c r="NFE150" s="274"/>
      <c r="NFF150" s="274"/>
      <c r="NFG150" s="274"/>
      <c r="NFH150" s="274"/>
      <c r="NFI150" s="274"/>
      <c r="NFJ150" s="274"/>
      <c r="NFK150" s="274"/>
      <c r="NFL150" s="274"/>
      <c r="NFM150" s="274"/>
      <c r="NFN150" s="274"/>
      <c r="NFO150" s="274"/>
      <c r="NFP150" s="274"/>
      <c r="NFQ150" s="274"/>
      <c r="NFR150" s="274"/>
      <c r="NFS150" s="274"/>
      <c r="NFT150" s="274"/>
      <c r="NFU150" s="274"/>
      <c r="NFV150" s="274"/>
      <c r="NFW150" s="274"/>
      <c r="NFX150" s="274"/>
      <c r="NFY150" s="274"/>
      <c r="NFZ150" s="274"/>
      <c r="NGA150" s="274"/>
      <c r="NGB150" s="274"/>
      <c r="NGC150" s="274"/>
      <c r="NGD150" s="274"/>
      <c r="NGE150" s="274"/>
      <c r="NGF150" s="274"/>
      <c r="NGG150" s="274"/>
      <c r="NGH150" s="274"/>
      <c r="NGI150" s="274"/>
      <c r="NGJ150" s="274"/>
      <c r="NGK150" s="274"/>
      <c r="NGL150" s="274"/>
      <c r="NGM150" s="274"/>
      <c r="NGN150" s="274"/>
      <c r="NGO150" s="274"/>
      <c r="NGP150" s="274"/>
      <c r="NGQ150" s="274"/>
      <c r="NGR150" s="274"/>
      <c r="NGS150" s="274"/>
      <c r="NGT150" s="274"/>
      <c r="NGU150" s="274"/>
      <c r="NGV150" s="274"/>
      <c r="NGW150" s="274"/>
      <c r="NGX150" s="274"/>
      <c r="NGY150" s="274"/>
      <c r="NGZ150" s="274"/>
      <c r="NHA150" s="274"/>
      <c r="NHB150" s="274"/>
      <c r="NHC150" s="274"/>
      <c r="NHD150" s="274"/>
      <c r="NHE150" s="274"/>
      <c r="NHF150" s="274"/>
      <c r="NHG150" s="274"/>
      <c r="NHH150" s="274"/>
      <c r="NHI150" s="274"/>
      <c r="NHJ150" s="274"/>
      <c r="NHK150" s="274"/>
      <c r="NHL150" s="274"/>
      <c r="NHM150" s="274"/>
      <c r="NHN150" s="274"/>
      <c r="NHO150" s="274"/>
      <c r="NHP150" s="274"/>
      <c r="NHQ150" s="274"/>
      <c r="NHR150" s="274"/>
      <c r="NHS150" s="274"/>
      <c r="NHT150" s="274"/>
      <c r="NHU150" s="274"/>
      <c r="NHV150" s="274"/>
      <c r="NHW150" s="274"/>
      <c r="NHX150" s="274"/>
      <c r="NHY150" s="274"/>
      <c r="NHZ150" s="274"/>
      <c r="NIA150" s="274"/>
      <c r="NIB150" s="274"/>
      <c r="NIC150" s="274"/>
      <c r="NID150" s="274"/>
      <c r="NIE150" s="274"/>
      <c r="NIF150" s="274"/>
      <c r="NIG150" s="274"/>
      <c r="NIH150" s="274"/>
      <c r="NII150" s="274"/>
      <c r="NIJ150" s="274"/>
      <c r="NIK150" s="274"/>
      <c r="NIL150" s="274"/>
      <c r="NIM150" s="274"/>
      <c r="NIN150" s="274"/>
      <c r="NIO150" s="274"/>
      <c r="NIP150" s="274"/>
      <c r="NIQ150" s="274"/>
      <c r="NIR150" s="274"/>
      <c r="NIS150" s="274"/>
      <c r="NIT150" s="274"/>
      <c r="NIU150" s="274"/>
      <c r="NIV150" s="274"/>
      <c r="NIW150" s="274"/>
      <c r="NIX150" s="274"/>
      <c r="NIY150" s="274"/>
      <c r="NIZ150" s="274"/>
      <c r="NJA150" s="274"/>
      <c r="NJB150" s="274"/>
      <c r="NJC150" s="274"/>
      <c r="NJD150" s="274"/>
      <c r="NJE150" s="274"/>
      <c r="NJF150" s="274"/>
      <c r="NJG150" s="274"/>
      <c r="NJH150" s="274"/>
      <c r="NJI150" s="274"/>
      <c r="NJJ150" s="274"/>
      <c r="NJK150" s="274"/>
      <c r="NJL150" s="274"/>
      <c r="NJM150" s="274"/>
      <c r="NJN150" s="274"/>
      <c r="NJO150" s="274"/>
      <c r="NJP150" s="274"/>
      <c r="NJQ150" s="274"/>
      <c r="NJR150" s="274"/>
      <c r="NJS150" s="274"/>
      <c r="NJT150" s="274"/>
      <c r="NJU150" s="274"/>
      <c r="NJV150" s="274"/>
      <c r="NJW150" s="274"/>
      <c r="NJX150" s="274"/>
      <c r="NJY150" s="274"/>
      <c r="NJZ150" s="274"/>
      <c r="NKA150" s="274"/>
      <c r="NKB150" s="274"/>
      <c r="NKC150" s="274"/>
      <c r="NKD150" s="274"/>
      <c r="NKE150" s="274"/>
      <c r="NKF150" s="274"/>
      <c r="NKG150" s="274"/>
      <c r="NKH150" s="274"/>
      <c r="NKI150" s="274"/>
      <c r="NKJ150" s="274"/>
      <c r="NKK150" s="274"/>
      <c r="NKL150" s="274"/>
      <c r="NKM150" s="274"/>
      <c r="NKN150" s="274"/>
      <c r="NKO150" s="274"/>
      <c r="NKP150" s="274"/>
      <c r="NKQ150" s="274"/>
      <c r="NKR150" s="274"/>
      <c r="NKS150" s="274"/>
      <c r="NKT150" s="274"/>
      <c r="NKU150" s="274"/>
      <c r="NKV150" s="274"/>
      <c r="NKW150" s="274"/>
      <c r="NKX150" s="274"/>
      <c r="NKY150" s="274"/>
      <c r="NKZ150" s="274"/>
      <c r="NLA150" s="274"/>
      <c r="NLB150" s="274"/>
      <c r="NLC150" s="274"/>
      <c r="NLD150" s="274"/>
      <c r="NLE150" s="274"/>
      <c r="NLF150" s="274"/>
      <c r="NLG150" s="274"/>
      <c r="NLH150" s="274"/>
      <c r="NLI150" s="274"/>
      <c r="NLJ150" s="274"/>
      <c r="NLK150" s="274"/>
      <c r="NLL150" s="274"/>
      <c r="NLM150" s="274"/>
      <c r="NLN150" s="274"/>
      <c r="NLO150" s="274"/>
      <c r="NLP150" s="274"/>
      <c r="NLQ150" s="274"/>
      <c r="NLR150" s="274"/>
      <c r="NLS150" s="274"/>
      <c r="NLT150" s="274"/>
      <c r="NLU150" s="274"/>
      <c r="NLV150" s="274"/>
      <c r="NLW150" s="274"/>
      <c r="NLX150" s="274"/>
      <c r="NLY150" s="274"/>
      <c r="NLZ150" s="274"/>
      <c r="NMA150" s="274"/>
      <c r="NMB150" s="274"/>
      <c r="NMC150" s="274"/>
      <c r="NMD150" s="274"/>
      <c r="NME150" s="274"/>
      <c r="NMF150" s="274"/>
      <c r="NMG150" s="274"/>
      <c r="NMH150" s="274"/>
      <c r="NMI150" s="274"/>
      <c r="NMJ150" s="274"/>
      <c r="NMK150" s="274"/>
      <c r="NML150" s="274"/>
      <c r="NMM150" s="274"/>
      <c r="NMN150" s="274"/>
      <c r="NMO150" s="274"/>
      <c r="NMP150" s="274"/>
      <c r="NMQ150" s="274"/>
      <c r="NMR150" s="274"/>
      <c r="NMS150" s="274"/>
      <c r="NMT150" s="274"/>
      <c r="NMU150" s="274"/>
      <c r="NMV150" s="274"/>
      <c r="NMW150" s="274"/>
      <c r="NMX150" s="274"/>
      <c r="NMY150" s="274"/>
      <c r="NMZ150" s="274"/>
      <c r="NNA150" s="274"/>
      <c r="NNB150" s="274"/>
      <c r="NNC150" s="274"/>
      <c r="NND150" s="274"/>
      <c r="NNE150" s="274"/>
      <c r="NNF150" s="274"/>
      <c r="NNG150" s="274"/>
      <c r="NNH150" s="274"/>
      <c r="NNI150" s="274"/>
      <c r="NNJ150" s="274"/>
      <c r="NNK150" s="274"/>
      <c r="NNL150" s="274"/>
      <c r="NNM150" s="274"/>
      <c r="NNN150" s="274"/>
      <c r="NNO150" s="274"/>
      <c r="NNP150" s="274"/>
      <c r="NNQ150" s="274"/>
      <c r="NNR150" s="274"/>
      <c r="NNS150" s="274"/>
      <c r="NNT150" s="274"/>
      <c r="NNU150" s="274"/>
      <c r="NNV150" s="274"/>
      <c r="NNW150" s="274"/>
      <c r="NNX150" s="274"/>
      <c r="NNY150" s="274"/>
      <c r="NNZ150" s="274"/>
      <c r="NOA150" s="274"/>
      <c r="NOB150" s="274"/>
      <c r="NOC150" s="274"/>
      <c r="NOD150" s="274"/>
      <c r="NOE150" s="274"/>
      <c r="NOF150" s="274"/>
      <c r="NOG150" s="274"/>
      <c r="NOH150" s="274"/>
      <c r="NOI150" s="274"/>
      <c r="NOJ150" s="274"/>
      <c r="NOK150" s="274"/>
      <c r="NOL150" s="274"/>
      <c r="NOM150" s="274"/>
      <c r="NON150" s="274"/>
      <c r="NOO150" s="274"/>
      <c r="NOP150" s="274"/>
      <c r="NOQ150" s="274"/>
      <c r="NOR150" s="274"/>
      <c r="NOS150" s="274"/>
      <c r="NOT150" s="274"/>
      <c r="NOU150" s="274"/>
      <c r="NOV150" s="274"/>
      <c r="NOW150" s="274"/>
      <c r="NOX150" s="274"/>
      <c r="NOY150" s="274"/>
      <c r="NOZ150" s="274"/>
      <c r="NPA150" s="274"/>
      <c r="NPB150" s="274"/>
      <c r="NPC150" s="274"/>
      <c r="NPD150" s="274"/>
      <c r="NPE150" s="274"/>
      <c r="NPF150" s="274"/>
      <c r="NPG150" s="274"/>
      <c r="NPH150" s="274"/>
      <c r="NPI150" s="274"/>
      <c r="NPJ150" s="274"/>
      <c r="NPK150" s="274"/>
      <c r="NPL150" s="274"/>
      <c r="NPM150" s="274"/>
      <c r="NPN150" s="274"/>
      <c r="NPO150" s="274"/>
      <c r="NPP150" s="274"/>
      <c r="NPQ150" s="274"/>
      <c r="NPR150" s="274"/>
      <c r="NPS150" s="274"/>
      <c r="NPT150" s="274"/>
      <c r="NPU150" s="274"/>
      <c r="NPV150" s="274"/>
      <c r="NPW150" s="274"/>
      <c r="NPX150" s="274"/>
      <c r="NPY150" s="274"/>
      <c r="NPZ150" s="274"/>
      <c r="NQA150" s="274"/>
      <c r="NQB150" s="274"/>
      <c r="NQC150" s="274"/>
      <c r="NQD150" s="274"/>
      <c r="NQE150" s="274"/>
      <c r="NQF150" s="274"/>
      <c r="NQG150" s="274"/>
      <c r="NQH150" s="274"/>
      <c r="NQI150" s="274"/>
      <c r="NQJ150" s="274"/>
      <c r="NQK150" s="274"/>
      <c r="NQL150" s="274"/>
      <c r="NQM150" s="274"/>
      <c r="NQN150" s="274"/>
      <c r="NQO150" s="274"/>
      <c r="NQP150" s="274"/>
      <c r="NQQ150" s="274"/>
      <c r="NQR150" s="274"/>
      <c r="NQS150" s="274"/>
      <c r="NQT150" s="274"/>
      <c r="NQU150" s="274"/>
      <c r="NQV150" s="274"/>
      <c r="NQW150" s="274"/>
      <c r="NQX150" s="274"/>
      <c r="NQY150" s="274"/>
      <c r="NQZ150" s="274"/>
      <c r="NRA150" s="274"/>
      <c r="NRB150" s="274"/>
      <c r="NRC150" s="274"/>
      <c r="NRD150" s="274"/>
      <c r="NRE150" s="274"/>
      <c r="NRF150" s="274"/>
      <c r="NRG150" s="274"/>
      <c r="NRH150" s="274"/>
      <c r="NRI150" s="274"/>
      <c r="NRJ150" s="274"/>
      <c r="NRK150" s="274"/>
      <c r="NRL150" s="274"/>
      <c r="NRM150" s="274"/>
      <c r="NRN150" s="274"/>
      <c r="NRO150" s="274"/>
      <c r="NRP150" s="274"/>
      <c r="NRQ150" s="274"/>
      <c r="NRR150" s="274"/>
      <c r="NRS150" s="274"/>
      <c r="NRT150" s="274"/>
      <c r="NRU150" s="274"/>
      <c r="NRV150" s="274"/>
      <c r="NRW150" s="274"/>
      <c r="NRX150" s="274"/>
      <c r="NRY150" s="274"/>
      <c r="NRZ150" s="274"/>
      <c r="NSA150" s="274"/>
      <c r="NSB150" s="274"/>
      <c r="NSC150" s="274"/>
      <c r="NSD150" s="274"/>
      <c r="NSE150" s="274"/>
      <c r="NSF150" s="274"/>
      <c r="NSG150" s="274"/>
      <c r="NSH150" s="274"/>
      <c r="NSI150" s="274"/>
      <c r="NSJ150" s="274"/>
      <c r="NSK150" s="274"/>
      <c r="NSL150" s="274"/>
      <c r="NSM150" s="274"/>
      <c r="NSN150" s="274"/>
      <c r="NSO150" s="274"/>
      <c r="NSP150" s="274"/>
      <c r="NSQ150" s="274"/>
      <c r="NSR150" s="274"/>
      <c r="NSS150" s="274"/>
      <c r="NST150" s="274"/>
      <c r="NSU150" s="274"/>
      <c r="NSV150" s="274"/>
      <c r="NSW150" s="274"/>
      <c r="NSX150" s="274"/>
      <c r="NSY150" s="274"/>
      <c r="NSZ150" s="274"/>
      <c r="NTA150" s="274"/>
      <c r="NTB150" s="274"/>
      <c r="NTC150" s="274"/>
      <c r="NTD150" s="274"/>
      <c r="NTE150" s="274"/>
      <c r="NTF150" s="274"/>
      <c r="NTG150" s="274"/>
      <c r="NTH150" s="274"/>
      <c r="NTI150" s="274"/>
      <c r="NTJ150" s="274"/>
      <c r="NTK150" s="274"/>
      <c r="NTL150" s="274"/>
      <c r="NTM150" s="274"/>
      <c r="NTN150" s="274"/>
      <c r="NTO150" s="274"/>
      <c r="NTP150" s="274"/>
      <c r="NTQ150" s="274"/>
      <c r="NTR150" s="274"/>
      <c r="NTS150" s="274"/>
      <c r="NTT150" s="274"/>
      <c r="NTU150" s="274"/>
      <c r="NTV150" s="274"/>
      <c r="NTW150" s="274"/>
      <c r="NTX150" s="274"/>
      <c r="NTY150" s="274"/>
      <c r="NTZ150" s="274"/>
      <c r="NUA150" s="274"/>
      <c r="NUB150" s="274"/>
      <c r="NUC150" s="274"/>
      <c r="NUD150" s="274"/>
      <c r="NUE150" s="274"/>
      <c r="NUF150" s="274"/>
      <c r="NUG150" s="274"/>
      <c r="NUH150" s="274"/>
      <c r="NUI150" s="274"/>
      <c r="NUJ150" s="274"/>
      <c r="NUK150" s="274"/>
      <c r="NUL150" s="274"/>
      <c r="NUM150" s="274"/>
      <c r="NUN150" s="274"/>
      <c r="NUO150" s="274"/>
      <c r="NUP150" s="274"/>
      <c r="NUQ150" s="274"/>
      <c r="NUR150" s="274"/>
      <c r="NUS150" s="274"/>
      <c r="NUT150" s="274"/>
      <c r="NUU150" s="274"/>
      <c r="NUV150" s="274"/>
      <c r="NUW150" s="274"/>
      <c r="NUX150" s="274"/>
      <c r="NUY150" s="274"/>
      <c r="NUZ150" s="274"/>
      <c r="NVA150" s="274"/>
      <c r="NVB150" s="274"/>
      <c r="NVC150" s="274"/>
      <c r="NVD150" s="274"/>
      <c r="NVE150" s="274"/>
      <c r="NVF150" s="274"/>
      <c r="NVG150" s="274"/>
      <c r="NVH150" s="274"/>
      <c r="NVI150" s="274"/>
      <c r="NVJ150" s="274"/>
      <c r="NVK150" s="274"/>
      <c r="NVL150" s="274"/>
      <c r="NVM150" s="274"/>
      <c r="NVN150" s="274"/>
      <c r="NVO150" s="274"/>
      <c r="NVP150" s="274"/>
      <c r="NVQ150" s="274"/>
      <c r="NVR150" s="274"/>
      <c r="NVS150" s="274"/>
      <c r="NVT150" s="274"/>
      <c r="NVU150" s="274"/>
      <c r="NVV150" s="274"/>
      <c r="NVW150" s="274"/>
      <c r="NVX150" s="274"/>
      <c r="NVY150" s="274"/>
      <c r="NVZ150" s="274"/>
      <c r="NWA150" s="274"/>
      <c r="NWB150" s="274"/>
      <c r="NWC150" s="274"/>
      <c r="NWD150" s="274"/>
      <c r="NWE150" s="274"/>
      <c r="NWF150" s="274"/>
      <c r="NWG150" s="274"/>
      <c r="NWH150" s="274"/>
      <c r="NWI150" s="274"/>
      <c r="NWJ150" s="274"/>
      <c r="NWK150" s="274"/>
      <c r="NWL150" s="274"/>
      <c r="NWM150" s="274"/>
      <c r="NWN150" s="274"/>
      <c r="NWO150" s="274"/>
      <c r="NWP150" s="274"/>
      <c r="NWQ150" s="274"/>
      <c r="NWR150" s="274"/>
      <c r="NWS150" s="274"/>
      <c r="NWT150" s="274"/>
      <c r="NWU150" s="274"/>
      <c r="NWV150" s="274"/>
      <c r="NWW150" s="274"/>
      <c r="NWX150" s="274"/>
      <c r="NWY150" s="274"/>
      <c r="NWZ150" s="274"/>
      <c r="NXA150" s="274"/>
      <c r="NXB150" s="274"/>
      <c r="NXC150" s="274"/>
      <c r="NXD150" s="274"/>
      <c r="NXE150" s="274"/>
      <c r="NXF150" s="274"/>
      <c r="NXG150" s="274"/>
      <c r="NXH150" s="274"/>
      <c r="NXI150" s="274"/>
      <c r="NXJ150" s="274"/>
      <c r="NXK150" s="274"/>
      <c r="NXL150" s="274"/>
      <c r="NXM150" s="274"/>
      <c r="NXN150" s="274"/>
      <c r="NXO150" s="274"/>
      <c r="NXP150" s="274"/>
      <c r="NXQ150" s="274"/>
      <c r="NXR150" s="274"/>
      <c r="NXS150" s="274"/>
      <c r="NXT150" s="274"/>
      <c r="NXU150" s="274"/>
      <c r="NXV150" s="274"/>
      <c r="NXW150" s="274"/>
      <c r="NXX150" s="274"/>
      <c r="NXY150" s="274"/>
      <c r="NXZ150" s="274"/>
      <c r="NYA150" s="274"/>
      <c r="NYB150" s="274"/>
      <c r="NYC150" s="274"/>
      <c r="NYD150" s="274"/>
      <c r="NYE150" s="274"/>
      <c r="NYF150" s="274"/>
      <c r="NYG150" s="274"/>
      <c r="NYH150" s="274"/>
      <c r="NYI150" s="274"/>
      <c r="NYJ150" s="274"/>
      <c r="NYK150" s="274"/>
      <c r="NYL150" s="274"/>
      <c r="NYM150" s="274"/>
      <c r="NYN150" s="274"/>
      <c r="NYO150" s="274"/>
      <c r="NYP150" s="274"/>
      <c r="NYQ150" s="274"/>
      <c r="NYR150" s="274"/>
      <c r="NYS150" s="274"/>
      <c r="NYT150" s="274"/>
      <c r="NYU150" s="274"/>
      <c r="NYV150" s="274"/>
      <c r="NYW150" s="274"/>
      <c r="NYX150" s="274"/>
      <c r="NYY150" s="274"/>
      <c r="NYZ150" s="274"/>
      <c r="NZA150" s="274"/>
      <c r="NZB150" s="274"/>
      <c r="NZC150" s="274"/>
      <c r="NZD150" s="274"/>
      <c r="NZE150" s="274"/>
      <c r="NZF150" s="274"/>
      <c r="NZG150" s="274"/>
      <c r="NZH150" s="274"/>
      <c r="NZI150" s="274"/>
      <c r="NZJ150" s="274"/>
      <c r="NZK150" s="274"/>
      <c r="NZL150" s="274"/>
      <c r="NZM150" s="274"/>
      <c r="NZN150" s="274"/>
      <c r="NZO150" s="274"/>
      <c r="NZP150" s="274"/>
      <c r="NZQ150" s="274"/>
      <c r="NZR150" s="274"/>
      <c r="NZS150" s="274"/>
      <c r="NZT150" s="274"/>
      <c r="NZU150" s="274"/>
      <c r="NZV150" s="274"/>
      <c r="NZW150" s="274"/>
      <c r="NZX150" s="274"/>
      <c r="NZY150" s="274"/>
      <c r="NZZ150" s="274"/>
      <c r="OAA150" s="274"/>
      <c r="OAB150" s="274"/>
      <c r="OAC150" s="274"/>
      <c r="OAD150" s="274"/>
      <c r="OAE150" s="274"/>
      <c r="OAF150" s="274"/>
      <c r="OAG150" s="274"/>
      <c r="OAH150" s="274"/>
      <c r="OAI150" s="274"/>
      <c r="OAJ150" s="274"/>
      <c r="OAK150" s="274"/>
      <c r="OAL150" s="274"/>
      <c r="OAM150" s="274"/>
      <c r="OAN150" s="274"/>
      <c r="OAO150" s="274"/>
      <c r="OAP150" s="274"/>
      <c r="OAQ150" s="274"/>
      <c r="OAR150" s="274"/>
      <c r="OAS150" s="274"/>
      <c r="OAT150" s="274"/>
      <c r="OAU150" s="274"/>
      <c r="OAV150" s="274"/>
      <c r="OAW150" s="274"/>
      <c r="OAX150" s="274"/>
      <c r="OAY150" s="274"/>
      <c r="OAZ150" s="274"/>
      <c r="OBA150" s="274"/>
      <c r="OBB150" s="274"/>
      <c r="OBC150" s="274"/>
      <c r="OBD150" s="274"/>
      <c r="OBE150" s="274"/>
      <c r="OBF150" s="274"/>
      <c r="OBG150" s="274"/>
      <c r="OBH150" s="274"/>
      <c r="OBI150" s="274"/>
      <c r="OBJ150" s="274"/>
      <c r="OBK150" s="274"/>
      <c r="OBL150" s="274"/>
      <c r="OBM150" s="274"/>
      <c r="OBN150" s="274"/>
      <c r="OBO150" s="274"/>
      <c r="OBP150" s="274"/>
      <c r="OBQ150" s="274"/>
      <c r="OBR150" s="274"/>
      <c r="OBS150" s="274"/>
      <c r="OBT150" s="274"/>
      <c r="OBU150" s="274"/>
      <c r="OBV150" s="274"/>
      <c r="OBW150" s="274"/>
      <c r="OBX150" s="274"/>
      <c r="OBY150" s="274"/>
      <c r="OBZ150" s="274"/>
      <c r="OCA150" s="274"/>
      <c r="OCB150" s="274"/>
      <c r="OCC150" s="274"/>
      <c r="OCD150" s="274"/>
      <c r="OCE150" s="274"/>
      <c r="OCF150" s="274"/>
      <c r="OCG150" s="274"/>
      <c r="OCH150" s="274"/>
      <c r="OCI150" s="274"/>
      <c r="OCJ150" s="274"/>
      <c r="OCK150" s="274"/>
      <c r="OCL150" s="274"/>
      <c r="OCM150" s="274"/>
      <c r="OCN150" s="274"/>
      <c r="OCO150" s="274"/>
      <c r="OCP150" s="274"/>
      <c r="OCQ150" s="274"/>
      <c r="OCR150" s="274"/>
      <c r="OCS150" s="274"/>
      <c r="OCT150" s="274"/>
      <c r="OCU150" s="274"/>
      <c r="OCV150" s="274"/>
      <c r="OCW150" s="274"/>
      <c r="OCX150" s="274"/>
      <c r="OCY150" s="274"/>
      <c r="OCZ150" s="274"/>
      <c r="ODA150" s="274"/>
      <c r="ODB150" s="274"/>
      <c r="ODC150" s="274"/>
      <c r="ODD150" s="274"/>
      <c r="ODE150" s="274"/>
      <c r="ODF150" s="274"/>
      <c r="ODG150" s="274"/>
      <c r="ODH150" s="274"/>
      <c r="ODI150" s="274"/>
      <c r="ODJ150" s="274"/>
      <c r="ODK150" s="274"/>
      <c r="ODL150" s="274"/>
      <c r="ODM150" s="274"/>
      <c r="ODN150" s="274"/>
      <c r="ODO150" s="274"/>
      <c r="ODP150" s="274"/>
      <c r="ODQ150" s="274"/>
      <c r="ODR150" s="274"/>
      <c r="ODS150" s="274"/>
      <c r="ODT150" s="274"/>
      <c r="ODU150" s="274"/>
      <c r="ODV150" s="274"/>
      <c r="ODW150" s="274"/>
      <c r="ODX150" s="274"/>
      <c r="ODY150" s="274"/>
      <c r="ODZ150" s="274"/>
      <c r="OEA150" s="274"/>
      <c r="OEB150" s="274"/>
      <c r="OEC150" s="274"/>
      <c r="OED150" s="274"/>
      <c r="OEE150" s="274"/>
      <c r="OEF150" s="274"/>
      <c r="OEG150" s="274"/>
      <c r="OEH150" s="274"/>
      <c r="OEI150" s="274"/>
      <c r="OEJ150" s="274"/>
      <c r="OEK150" s="274"/>
      <c r="OEL150" s="274"/>
      <c r="OEM150" s="274"/>
      <c r="OEN150" s="274"/>
      <c r="OEO150" s="274"/>
      <c r="OEP150" s="274"/>
      <c r="OEQ150" s="274"/>
      <c r="OER150" s="274"/>
      <c r="OES150" s="274"/>
      <c r="OET150" s="274"/>
      <c r="OEU150" s="274"/>
      <c r="OEV150" s="274"/>
      <c r="OEW150" s="274"/>
      <c r="OEX150" s="274"/>
      <c r="OEY150" s="274"/>
      <c r="OEZ150" s="274"/>
      <c r="OFA150" s="274"/>
      <c r="OFB150" s="274"/>
      <c r="OFC150" s="274"/>
      <c r="OFD150" s="274"/>
      <c r="OFE150" s="274"/>
      <c r="OFF150" s="274"/>
      <c r="OFG150" s="274"/>
      <c r="OFH150" s="274"/>
      <c r="OFI150" s="274"/>
      <c r="OFJ150" s="274"/>
      <c r="OFK150" s="274"/>
      <c r="OFL150" s="274"/>
      <c r="OFM150" s="274"/>
      <c r="OFN150" s="274"/>
      <c r="OFO150" s="274"/>
      <c r="OFP150" s="274"/>
      <c r="OFQ150" s="274"/>
      <c r="OFR150" s="274"/>
      <c r="OFS150" s="274"/>
      <c r="OFT150" s="274"/>
      <c r="OFU150" s="274"/>
      <c r="OFV150" s="274"/>
      <c r="OFW150" s="274"/>
      <c r="OFX150" s="274"/>
      <c r="OFY150" s="274"/>
      <c r="OFZ150" s="274"/>
      <c r="OGA150" s="274"/>
      <c r="OGB150" s="274"/>
      <c r="OGC150" s="274"/>
      <c r="OGD150" s="274"/>
      <c r="OGE150" s="274"/>
      <c r="OGF150" s="274"/>
      <c r="OGG150" s="274"/>
      <c r="OGH150" s="274"/>
      <c r="OGI150" s="274"/>
      <c r="OGJ150" s="274"/>
      <c r="OGK150" s="274"/>
      <c r="OGL150" s="274"/>
      <c r="OGM150" s="274"/>
      <c r="OGN150" s="274"/>
      <c r="OGO150" s="274"/>
      <c r="OGP150" s="274"/>
      <c r="OGQ150" s="274"/>
      <c r="OGR150" s="274"/>
      <c r="OGS150" s="274"/>
      <c r="OGT150" s="274"/>
      <c r="OGU150" s="274"/>
      <c r="OGV150" s="274"/>
      <c r="OGW150" s="274"/>
      <c r="OGX150" s="274"/>
      <c r="OGY150" s="274"/>
      <c r="OGZ150" s="274"/>
      <c r="OHA150" s="274"/>
      <c r="OHB150" s="274"/>
      <c r="OHC150" s="274"/>
      <c r="OHD150" s="274"/>
      <c r="OHE150" s="274"/>
      <c r="OHF150" s="274"/>
      <c r="OHG150" s="274"/>
      <c r="OHH150" s="274"/>
      <c r="OHI150" s="274"/>
      <c r="OHJ150" s="274"/>
      <c r="OHK150" s="274"/>
      <c r="OHL150" s="274"/>
      <c r="OHM150" s="274"/>
      <c r="OHN150" s="274"/>
      <c r="OHO150" s="274"/>
      <c r="OHP150" s="274"/>
      <c r="OHQ150" s="274"/>
      <c r="OHR150" s="274"/>
      <c r="OHS150" s="274"/>
      <c r="OHT150" s="274"/>
      <c r="OHU150" s="274"/>
      <c r="OHV150" s="274"/>
      <c r="OHW150" s="274"/>
      <c r="OHX150" s="274"/>
      <c r="OHY150" s="274"/>
      <c r="OHZ150" s="274"/>
      <c r="OIA150" s="274"/>
      <c r="OIB150" s="274"/>
      <c r="OIC150" s="274"/>
      <c r="OID150" s="274"/>
      <c r="OIE150" s="274"/>
      <c r="OIF150" s="274"/>
      <c r="OIG150" s="274"/>
      <c r="OIH150" s="274"/>
      <c r="OII150" s="274"/>
      <c r="OIJ150" s="274"/>
      <c r="OIK150" s="274"/>
      <c r="OIL150" s="274"/>
      <c r="OIM150" s="274"/>
      <c r="OIN150" s="274"/>
      <c r="OIO150" s="274"/>
      <c r="OIP150" s="274"/>
      <c r="OIQ150" s="274"/>
      <c r="OIR150" s="274"/>
      <c r="OIS150" s="274"/>
      <c r="OIT150" s="274"/>
      <c r="OIU150" s="274"/>
      <c r="OIV150" s="274"/>
      <c r="OIW150" s="274"/>
      <c r="OIX150" s="274"/>
      <c r="OIY150" s="274"/>
      <c r="OIZ150" s="274"/>
      <c r="OJA150" s="274"/>
      <c r="OJB150" s="274"/>
      <c r="OJC150" s="274"/>
      <c r="OJD150" s="274"/>
      <c r="OJE150" s="274"/>
      <c r="OJF150" s="274"/>
      <c r="OJG150" s="274"/>
      <c r="OJH150" s="274"/>
      <c r="OJI150" s="274"/>
      <c r="OJJ150" s="274"/>
      <c r="OJK150" s="274"/>
      <c r="OJL150" s="274"/>
      <c r="OJM150" s="274"/>
      <c r="OJN150" s="274"/>
      <c r="OJO150" s="274"/>
      <c r="OJP150" s="274"/>
      <c r="OJQ150" s="274"/>
      <c r="OJR150" s="274"/>
      <c r="OJS150" s="274"/>
      <c r="OJT150" s="274"/>
      <c r="OJU150" s="274"/>
      <c r="OJV150" s="274"/>
      <c r="OJW150" s="274"/>
      <c r="OJX150" s="274"/>
      <c r="OJY150" s="274"/>
      <c r="OJZ150" s="274"/>
      <c r="OKA150" s="274"/>
      <c r="OKB150" s="274"/>
      <c r="OKC150" s="274"/>
      <c r="OKD150" s="274"/>
      <c r="OKE150" s="274"/>
      <c r="OKF150" s="274"/>
      <c r="OKG150" s="274"/>
      <c r="OKH150" s="274"/>
      <c r="OKI150" s="274"/>
      <c r="OKJ150" s="274"/>
      <c r="OKK150" s="274"/>
      <c r="OKL150" s="274"/>
      <c r="OKM150" s="274"/>
      <c r="OKN150" s="274"/>
      <c r="OKO150" s="274"/>
      <c r="OKP150" s="274"/>
      <c r="OKQ150" s="274"/>
      <c r="OKR150" s="274"/>
      <c r="OKS150" s="274"/>
      <c r="OKT150" s="274"/>
      <c r="OKU150" s="274"/>
      <c r="OKV150" s="274"/>
      <c r="OKW150" s="274"/>
      <c r="OKX150" s="274"/>
      <c r="OKY150" s="274"/>
      <c r="OKZ150" s="274"/>
      <c r="OLA150" s="274"/>
      <c r="OLB150" s="274"/>
      <c r="OLC150" s="274"/>
      <c r="OLD150" s="274"/>
      <c r="OLE150" s="274"/>
      <c r="OLF150" s="274"/>
      <c r="OLG150" s="274"/>
      <c r="OLH150" s="274"/>
      <c r="OLI150" s="274"/>
      <c r="OLJ150" s="274"/>
      <c r="OLK150" s="274"/>
      <c r="OLL150" s="274"/>
      <c r="OLM150" s="274"/>
      <c r="OLN150" s="274"/>
      <c r="OLO150" s="274"/>
      <c r="OLP150" s="274"/>
      <c r="OLQ150" s="274"/>
      <c r="OLR150" s="274"/>
      <c r="OLS150" s="274"/>
      <c r="OLT150" s="274"/>
      <c r="OLU150" s="274"/>
      <c r="OLV150" s="274"/>
      <c r="OLW150" s="274"/>
      <c r="OLX150" s="274"/>
      <c r="OLY150" s="274"/>
      <c r="OLZ150" s="274"/>
      <c r="OMA150" s="274"/>
      <c r="OMB150" s="274"/>
      <c r="OMC150" s="274"/>
      <c r="OMD150" s="274"/>
      <c r="OME150" s="274"/>
      <c r="OMF150" s="274"/>
      <c r="OMG150" s="274"/>
      <c r="OMH150" s="274"/>
      <c r="OMI150" s="274"/>
      <c r="OMJ150" s="274"/>
      <c r="OMK150" s="274"/>
      <c r="OML150" s="274"/>
      <c r="OMM150" s="274"/>
      <c r="OMN150" s="274"/>
      <c r="OMO150" s="274"/>
      <c r="OMP150" s="274"/>
      <c r="OMQ150" s="274"/>
      <c r="OMR150" s="274"/>
      <c r="OMS150" s="274"/>
      <c r="OMT150" s="274"/>
      <c r="OMU150" s="274"/>
      <c r="OMV150" s="274"/>
      <c r="OMW150" s="274"/>
      <c r="OMX150" s="274"/>
      <c r="OMY150" s="274"/>
      <c r="OMZ150" s="274"/>
      <c r="ONA150" s="274"/>
      <c r="ONB150" s="274"/>
      <c r="ONC150" s="274"/>
      <c r="OND150" s="274"/>
      <c r="ONE150" s="274"/>
      <c r="ONF150" s="274"/>
      <c r="ONG150" s="274"/>
      <c r="ONH150" s="274"/>
      <c r="ONI150" s="274"/>
      <c r="ONJ150" s="274"/>
      <c r="ONK150" s="274"/>
      <c r="ONL150" s="274"/>
      <c r="ONM150" s="274"/>
      <c r="ONN150" s="274"/>
      <c r="ONO150" s="274"/>
      <c r="ONP150" s="274"/>
      <c r="ONQ150" s="274"/>
      <c r="ONR150" s="274"/>
      <c r="ONS150" s="274"/>
      <c r="ONT150" s="274"/>
      <c r="ONU150" s="274"/>
      <c r="ONV150" s="274"/>
      <c r="ONW150" s="274"/>
      <c r="ONX150" s="274"/>
      <c r="ONY150" s="274"/>
      <c r="ONZ150" s="274"/>
      <c r="OOA150" s="274"/>
      <c r="OOB150" s="274"/>
      <c r="OOC150" s="274"/>
      <c r="OOD150" s="274"/>
      <c r="OOE150" s="274"/>
      <c r="OOF150" s="274"/>
      <c r="OOG150" s="274"/>
      <c r="OOH150" s="274"/>
      <c r="OOI150" s="274"/>
      <c r="OOJ150" s="274"/>
      <c r="OOK150" s="274"/>
      <c r="OOL150" s="274"/>
      <c r="OOM150" s="274"/>
      <c r="OON150" s="274"/>
      <c r="OOO150" s="274"/>
      <c r="OOP150" s="274"/>
      <c r="OOQ150" s="274"/>
      <c r="OOR150" s="274"/>
      <c r="OOS150" s="274"/>
      <c r="OOT150" s="274"/>
      <c r="OOU150" s="274"/>
      <c r="OOV150" s="274"/>
      <c r="OOW150" s="274"/>
      <c r="OOX150" s="274"/>
      <c r="OOY150" s="274"/>
      <c r="OOZ150" s="274"/>
      <c r="OPA150" s="274"/>
      <c r="OPB150" s="274"/>
      <c r="OPC150" s="274"/>
      <c r="OPD150" s="274"/>
      <c r="OPE150" s="274"/>
      <c r="OPF150" s="274"/>
      <c r="OPG150" s="274"/>
      <c r="OPH150" s="274"/>
      <c r="OPI150" s="274"/>
      <c r="OPJ150" s="274"/>
      <c r="OPK150" s="274"/>
      <c r="OPL150" s="274"/>
      <c r="OPM150" s="274"/>
      <c r="OPN150" s="274"/>
      <c r="OPO150" s="274"/>
      <c r="OPP150" s="274"/>
      <c r="OPQ150" s="274"/>
      <c r="OPR150" s="274"/>
      <c r="OPS150" s="274"/>
      <c r="OPT150" s="274"/>
      <c r="OPU150" s="274"/>
      <c r="OPV150" s="274"/>
      <c r="OPW150" s="274"/>
      <c r="OPX150" s="274"/>
      <c r="OPY150" s="274"/>
      <c r="OPZ150" s="274"/>
      <c r="OQA150" s="274"/>
      <c r="OQB150" s="274"/>
      <c r="OQC150" s="274"/>
      <c r="OQD150" s="274"/>
      <c r="OQE150" s="274"/>
      <c r="OQF150" s="274"/>
      <c r="OQG150" s="274"/>
      <c r="OQH150" s="274"/>
      <c r="OQI150" s="274"/>
      <c r="OQJ150" s="274"/>
      <c r="OQK150" s="274"/>
      <c r="OQL150" s="274"/>
      <c r="OQM150" s="274"/>
      <c r="OQN150" s="274"/>
      <c r="OQO150" s="274"/>
      <c r="OQP150" s="274"/>
      <c r="OQQ150" s="274"/>
      <c r="OQR150" s="274"/>
      <c r="OQS150" s="274"/>
      <c r="OQT150" s="274"/>
      <c r="OQU150" s="274"/>
      <c r="OQV150" s="274"/>
      <c r="OQW150" s="274"/>
      <c r="OQX150" s="274"/>
      <c r="OQY150" s="274"/>
      <c r="OQZ150" s="274"/>
      <c r="ORA150" s="274"/>
      <c r="ORB150" s="274"/>
      <c r="ORC150" s="274"/>
      <c r="ORD150" s="274"/>
      <c r="ORE150" s="274"/>
      <c r="ORF150" s="274"/>
      <c r="ORG150" s="274"/>
      <c r="ORH150" s="274"/>
      <c r="ORI150" s="274"/>
      <c r="ORJ150" s="274"/>
      <c r="ORK150" s="274"/>
      <c r="ORL150" s="274"/>
      <c r="ORM150" s="274"/>
      <c r="ORN150" s="274"/>
      <c r="ORO150" s="274"/>
      <c r="ORP150" s="274"/>
      <c r="ORQ150" s="274"/>
      <c r="ORR150" s="274"/>
      <c r="ORS150" s="274"/>
      <c r="ORT150" s="274"/>
      <c r="ORU150" s="274"/>
      <c r="ORV150" s="274"/>
      <c r="ORW150" s="274"/>
      <c r="ORX150" s="274"/>
      <c r="ORY150" s="274"/>
      <c r="ORZ150" s="274"/>
      <c r="OSA150" s="274"/>
      <c r="OSB150" s="274"/>
      <c r="OSC150" s="274"/>
      <c r="OSD150" s="274"/>
      <c r="OSE150" s="274"/>
      <c r="OSF150" s="274"/>
      <c r="OSG150" s="274"/>
      <c r="OSH150" s="274"/>
      <c r="OSI150" s="274"/>
      <c r="OSJ150" s="274"/>
      <c r="OSK150" s="274"/>
      <c r="OSL150" s="274"/>
      <c r="OSM150" s="274"/>
      <c r="OSN150" s="274"/>
      <c r="OSO150" s="274"/>
      <c r="OSP150" s="274"/>
      <c r="OSQ150" s="274"/>
      <c r="OSR150" s="274"/>
      <c r="OSS150" s="274"/>
      <c r="OST150" s="274"/>
      <c r="OSU150" s="274"/>
      <c r="OSV150" s="274"/>
      <c r="OSW150" s="274"/>
      <c r="OSX150" s="274"/>
      <c r="OSY150" s="274"/>
      <c r="OSZ150" s="274"/>
      <c r="OTA150" s="274"/>
      <c r="OTB150" s="274"/>
      <c r="OTC150" s="274"/>
      <c r="OTD150" s="274"/>
      <c r="OTE150" s="274"/>
      <c r="OTF150" s="274"/>
      <c r="OTG150" s="274"/>
      <c r="OTH150" s="274"/>
      <c r="OTI150" s="274"/>
      <c r="OTJ150" s="274"/>
      <c r="OTK150" s="274"/>
      <c r="OTL150" s="274"/>
      <c r="OTM150" s="274"/>
      <c r="OTN150" s="274"/>
      <c r="OTO150" s="274"/>
      <c r="OTP150" s="274"/>
      <c r="OTQ150" s="274"/>
      <c r="OTR150" s="274"/>
      <c r="OTS150" s="274"/>
      <c r="OTT150" s="274"/>
      <c r="OTU150" s="274"/>
      <c r="OTV150" s="274"/>
      <c r="OTW150" s="274"/>
      <c r="OTX150" s="274"/>
      <c r="OTY150" s="274"/>
      <c r="OTZ150" s="274"/>
      <c r="OUA150" s="274"/>
      <c r="OUB150" s="274"/>
      <c r="OUC150" s="274"/>
      <c r="OUD150" s="274"/>
      <c r="OUE150" s="274"/>
      <c r="OUF150" s="274"/>
      <c r="OUG150" s="274"/>
      <c r="OUH150" s="274"/>
      <c r="OUI150" s="274"/>
      <c r="OUJ150" s="274"/>
      <c r="OUK150" s="274"/>
      <c r="OUL150" s="274"/>
      <c r="OUM150" s="274"/>
      <c r="OUN150" s="274"/>
      <c r="OUO150" s="274"/>
      <c r="OUP150" s="274"/>
      <c r="OUQ150" s="274"/>
      <c r="OUR150" s="274"/>
      <c r="OUS150" s="274"/>
      <c r="OUT150" s="274"/>
      <c r="OUU150" s="274"/>
      <c r="OUV150" s="274"/>
      <c r="OUW150" s="274"/>
      <c r="OUX150" s="274"/>
      <c r="OUY150" s="274"/>
      <c r="OUZ150" s="274"/>
      <c r="OVA150" s="274"/>
      <c r="OVB150" s="274"/>
      <c r="OVC150" s="274"/>
      <c r="OVD150" s="274"/>
      <c r="OVE150" s="274"/>
      <c r="OVF150" s="274"/>
      <c r="OVG150" s="274"/>
      <c r="OVH150" s="274"/>
      <c r="OVI150" s="274"/>
      <c r="OVJ150" s="274"/>
      <c r="OVK150" s="274"/>
      <c r="OVL150" s="274"/>
      <c r="OVM150" s="274"/>
      <c r="OVN150" s="274"/>
      <c r="OVO150" s="274"/>
      <c r="OVP150" s="274"/>
      <c r="OVQ150" s="274"/>
      <c r="OVR150" s="274"/>
      <c r="OVS150" s="274"/>
      <c r="OVT150" s="274"/>
      <c r="OVU150" s="274"/>
      <c r="OVV150" s="274"/>
      <c r="OVW150" s="274"/>
      <c r="OVX150" s="274"/>
      <c r="OVY150" s="274"/>
      <c r="OVZ150" s="274"/>
      <c r="OWA150" s="274"/>
      <c r="OWB150" s="274"/>
      <c r="OWC150" s="274"/>
      <c r="OWD150" s="274"/>
      <c r="OWE150" s="274"/>
      <c r="OWF150" s="274"/>
      <c r="OWG150" s="274"/>
      <c r="OWH150" s="274"/>
      <c r="OWI150" s="274"/>
      <c r="OWJ150" s="274"/>
      <c r="OWK150" s="274"/>
      <c r="OWL150" s="274"/>
      <c r="OWM150" s="274"/>
      <c r="OWN150" s="274"/>
      <c r="OWO150" s="274"/>
      <c r="OWP150" s="274"/>
      <c r="OWQ150" s="274"/>
      <c r="OWR150" s="274"/>
      <c r="OWS150" s="274"/>
      <c r="OWT150" s="274"/>
      <c r="OWU150" s="274"/>
      <c r="OWV150" s="274"/>
      <c r="OWW150" s="274"/>
      <c r="OWX150" s="274"/>
      <c r="OWY150" s="274"/>
      <c r="OWZ150" s="274"/>
      <c r="OXA150" s="274"/>
      <c r="OXB150" s="274"/>
      <c r="OXC150" s="274"/>
      <c r="OXD150" s="274"/>
      <c r="OXE150" s="274"/>
      <c r="OXF150" s="274"/>
      <c r="OXG150" s="274"/>
      <c r="OXH150" s="274"/>
      <c r="OXI150" s="274"/>
      <c r="OXJ150" s="274"/>
      <c r="OXK150" s="274"/>
      <c r="OXL150" s="274"/>
      <c r="OXM150" s="274"/>
      <c r="OXN150" s="274"/>
      <c r="OXO150" s="274"/>
      <c r="OXP150" s="274"/>
      <c r="OXQ150" s="274"/>
      <c r="OXR150" s="274"/>
      <c r="OXS150" s="274"/>
      <c r="OXT150" s="274"/>
      <c r="OXU150" s="274"/>
      <c r="OXV150" s="274"/>
      <c r="OXW150" s="274"/>
      <c r="OXX150" s="274"/>
      <c r="OXY150" s="274"/>
      <c r="OXZ150" s="274"/>
      <c r="OYA150" s="274"/>
      <c r="OYB150" s="274"/>
      <c r="OYC150" s="274"/>
      <c r="OYD150" s="274"/>
      <c r="OYE150" s="274"/>
      <c r="OYF150" s="274"/>
      <c r="OYG150" s="274"/>
      <c r="OYH150" s="274"/>
      <c r="OYI150" s="274"/>
      <c r="OYJ150" s="274"/>
      <c r="OYK150" s="274"/>
      <c r="OYL150" s="274"/>
      <c r="OYM150" s="274"/>
      <c r="OYN150" s="274"/>
      <c r="OYO150" s="274"/>
      <c r="OYP150" s="274"/>
      <c r="OYQ150" s="274"/>
      <c r="OYR150" s="274"/>
      <c r="OYS150" s="274"/>
      <c r="OYT150" s="274"/>
      <c r="OYU150" s="274"/>
      <c r="OYV150" s="274"/>
      <c r="OYW150" s="274"/>
      <c r="OYX150" s="274"/>
      <c r="OYY150" s="274"/>
      <c r="OYZ150" s="274"/>
      <c r="OZA150" s="274"/>
      <c r="OZB150" s="274"/>
      <c r="OZC150" s="274"/>
      <c r="OZD150" s="274"/>
      <c r="OZE150" s="274"/>
      <c r="OZF150" s="274"/>
      <c r="OZG150" s="274"/>
      <c r="OZH150" s="274"/>
      <c r="OZI150" s="274"/>
      <c r="OZJ150" s="274"/>
      <c r="OZK150" s="274"/>
      <c r="OZL150" s="274"/>
      <c r="OZM150" s="274"/>
      <c r="OZN150" s="274"/>
      <c r="OZO150" s="274"/>
      <c r="OZP150" s="274"/>
      <c r="OZQ150" s="274"/>
      <c r="OZR150" s="274"/>
      <c r="OZS150" s="274"/>
      <c r="OZT150" s="274"/>
      <c r="OZU150" s="274"/>
      <c r="OZV150" s="274"/>
      <c r="OZW150" s="274"/>
      <c r="OZX150" s="274"/>
      <c r="OZY150" s="274"/>
      <c r="OZZ150" s="274"/>
      <c r="PAA150" s="274"/>
      <c r="PAB150" s="274"/>
      <c r="PAC150" s="274"/>
      <c r="PAD150" s="274"/>
      <c r="PAE150" s="274"/>
      <c r="PAF150" s="274"/>
      <c r="PAG150" s="274"/>
      <c r="PAH150" s="274"/>
      <c r="PAI150" s="274"/>
      <c r="PAJ150" s="274"/>
      <c r="PAK150" s="274"/>
      <c r="PAL150" s="274"/>
      <c r="PAM150" s="274"/>
      <c r="PAN150" s="274"/>
      <c r="PAO150" s="274"/>
      <c r="PAP150" s="274"/>
      <c r="PAQ150" s="274"/>
      <c r="PAR150" s="274"/>
      <c r="PAS150" s="274"/>
      <c r="PAT150" s="274"/>
      <c r="PAU150" s="274"/>
      <c r="PAV150" s="274"/>
      <c r="PAW150" s="274"/>
      <c r="PAX150" s="274"/>
      <c r="PAY150" s="274"/>
      <c r="PAZ150" s="274"/>
      <c r="PBA150" s="274"/>
      <c r="PBB150" s="274"/>
      <c r="PBC150" s="274"/>
      <c r="PBD150" s="274"/>
      <c r="PBE150" s="274"/>
      <c r="PBF150" s="274"/>
      <c r="PBG150" s="274"/>
      <c r="PBH150" s="274"/>
      <c r="PBI150" s="274"/>
      <c r="PBJ150" s="274"/>
      <c r="PBK150" s="274"/>
      <c r="PBL150" s="274"/>
      <c r="PBM150" s="274"/>
      <c r="PBN150" s="274"/>
      <c r="PBO150" s="274"/>
      <c r="PBP150" s="274"/>
      <c r="PBQ150" s="274"/>
      <c r="PBR150" s="274"/>
      <c r="PBS150" s="274"/>
      <c r="PBT150" s="274"/>
      <c r="PBU150" s="274"/>
      <c r="PBV150" s="274"/>
      <c r="PBW150" s="274"/>
      <c r="PBX150" s="274"/>
      <c r="PBY150" s="274"/>
      <c r="PBZ150" s="274"/>
      <c r="PCA150" s="274"/>
      <c r="PCB150" s="274"/>
      <c r="PCC150" s="274"/>
      <c r="PCD150" s="274"/>
      <c r="PCE150" s="274"/>
      <c r="PCF150" s="274"/>
      <c r="PCG150" s="274"/>
      <c r="PCH150" s="274"/>
      <c r="PCI150" s="274"/>
      <c r="PCJ150" s="274"/>
      <c r="PCK150" s="274"/>
      <c r="PCL150" s="274"/>
      <c r="PCM150" s="274"/>
      <c r="PCN150" s="274"/>
      <c r="PCO150" s="274"/>
      <c r="PCP150" s="274"/>
      <c r="PCQ150" s="274"/>
      <c r="PCR150" s="274"/>
      <c r="PCS150" s="274"/>
      <c r="PCT150" s="274"/>
      <c r="PCU150" s="274"/>
      <c r="PCV150" s="274"/>
      <c r="PCW150" s="274"/>
      <c r="PCX150" s="274"/>
      <c r="PCY150" s="274"/>
      <c r="PCZ150" s="274"/>
      <c r="PDA150" s="274"/>
      <c r="PDB150" s="274"/>
      <c r="PDC150" s="274"/>
      <c r="PDD150" s="274"/>
      <c r="PDE150" s="274"/>
      <c r="PDF150" s="274"/>
      <c r="PDG150" s="274"/>
      <c r="PDH150" s="274"/>
      <c r="PDI150" s="274"/>
      <c r="PDJ150" s="274"/>
      <c r="PDK150" s="274"/>
      <c r="PDL150" s="274"/>
      <c r="PDM150" s="274"/>
      <c r="PDN150" s="274"/>
      <c r="PDO150" s="274"/>
      <c r="PDP150" s="274"/>
      <c r="PDQ150" s="274"/>
      <c r="PDR150" s="274"/>
      <c r="PDS150" s="274"/>
      <c r="PDT150" s="274"/>
      <c r="PDU150" s="274"/>
      <c r="PDV150" s="274"/>
      <c r="PDW150" s="274"/>
      <c r="PDX150" s="274"/>
      <c r="PDY150" s="274"/>
      <c r="PDZ150" s="274"/>
      <c r="PEA150" s="274"/>
      <c r="PEB150" s="274"/>
      <c r="PEC150" s="274"/>
      <c r="PED150" s="274"/>
      <c r="PEE150" s="274"/>
      <c r="PEF150" s="274"/>
      <c r="PEG150" s="274"/>
      <c r="PEH150" s="274"/>
      <c r="PEI150" s="274"/>
      <c r="PEJ150" s="274"/>
      <c r="PEK150" s="274"/>
      <c r="PEL150" s="274"/>
      <c r="PEM150" s="274"/>
      <c r="PEN150" s="274"/>
      <c r="PEO150" s="274"/>
      <c r="PEP150" s="274"/>
      <c r="PEQ150" s="274"/>
      <c r="PER150" s="274"/>
      <c r="PES150" s="274"/>
      <c r="PET150" s="274"/>
      <c r="PEU150" s="274"/>
      <c r="PEV150" s="274"/>
      <c r="PEW150" s="274"/>
      <c r="PEX150" s="274"/>
      <c r="PEY150" s="274"/>
      <c r="PEZ150" s="274"/>
      <c r="PFA150" s="274"/>
      <c r="PFB150" s="274"/>
      <c r="PFC150" s="274"/>
      <c r="PFD150" s="274"/>
      <c r="PFE150" s="274"/>
      <c r="PFF150" s="274"/>
      <c r="PFG150" s="274"/>
      <c r="PFH150" s="274"/>
      <c r="PFI150" s="274"/>
      <c r="PFJ150" s="274"/>
      <c r="PFK150" s="274"/>
      <c r="PFL150" s="274"/>
      <c r="PFM150" s="274"/>
      <c r="PFN150" s="274"/>
      <c r="PFO150" s="274"/>
      <c r="PFP150" s="274"/>
      <c r="PFQ150" s="274"/>
      <c r="PFR150" s="274"/>
      <c r="PFS150" s="274"/>
      <c r="PFT150" s="274"/>
      <c r="PFU150" s="274"/>
      <c r="PFV150" s="274"/>
      <c r="PFW150" s="274"/>
      <c r="PFX150" s="274"/>
      <c r="PFY150" s="274"/>
      <c r="PFZ150" s="274"/>
      <c r="PGA150" s="274"/>
      <c r="PGB150" s="274"/>
      <c r="PGC150" s="274"/>
      <c r="PGD150" s="274"/>
      <c r="PGE150" s="274"/>
      <c r="PGF150" s="274"/>
      <c r="PGG150" s="274"/>
      <c r="PGH150" s="274"/>
      <c r="PGI150" s="274"/>
      <c r="PGJ150" s="274"/>
      <c r="PGK150" s="274"/>
      <c r="PGL150" s="274"/>
      <c r="PGM150" s="274"/>
      <c r="PGN150" s="274"/>
      <c r="PGO150" s="274"/>
      <c r="PGP150" s="274"/>
      <c r="PGQ150" s="274"/>
      <c r="PGR150" s="274"/>
      <c r="PGS150" s="274"/>
      <c r="PGT150" s="274"/>
      <c r="PGU150" s="274"/>
      <c r="PGV150" s="274"/>
      <c r="PGW150" s="274"/>
      <c r="PGX150" s="274"/>
      <c r="PGY150" s="274"/>
      <c r="PGZ150" s="274"/>
      <c r="PHA150" s="274"/>
      <c r="PHB150" s="274"/>
      <c r="PHC150" s="274"/>
      <c r="PHD150" s="274"/>
      <c r="PHE150" s="274"/>
      <c r="PHF150" s="274"/>
      <c r="PHG150" s="274"/>
      <c r="PHH150" s="274"/>
      <c r="PHI150" s="274"/>
      <c r="PHJ150" s="274"/>
      <c r="PHK150" s="274"/>
      <c r="PHL150" s="274"/>
      <c r="PHM150" s="274"/>
      <c r="PHN150" s="274"/>
      <c r="PHO150" s="274"/>
      <c r="PHP150" s="274"/>
      <c r="PHQ150" s="274"/>
      <c r="PHR150" s="274"/>
      <c r="PHS150" s="274"/>
      <c r="PHT150" s="274"/>
      <c r="PHU150" s="274"/>
      <c r="PHV150" s="274"/>
      <c r="PHW150" s="274"/>
      <c r="PHX150" s="274"/>
      <c r="PHY150" s="274"/>
      <c r="PHZ150" s="274"/>
      <c r="PIA150" s="274"/>
      <c r="PIB150" s="274"/>
      <c r="PIC150" s="274"/>
      <c r="PID150" s="274"/>
      <c r="PIE150" s="274"/>
      <c r="PIF150" s="274"/>
      <c r="PIG150" s="274"/>
      <c r="PIH150" s="274"/>
      <c r="PII150" s="274"/>
      <c r="PIJ150" s="274"/>
      <c r="PIK150" s="274"/>
      <c r="PIL150" s="274"/>
      <c r="PIM150" s="274"/>
      <c r="PIN150" s="274"/>
      <c r="PIO150" s="274"/>
      <c r="PIP150" s="274"/>
      <c r="PIQ150" s="274"/>
      <c r="PIR150" s="274"/>
      <c r="PIS150" s="274"/>
      <c r="PIT150" s="274"/>
      <c r="PIU150" s="274"/>
      <c r="PIV150" s="274"/>
      <c r="PIW150" s="274"/>
      <c r="PIX150" s="274"/>
      <c r="PIY150" s="274"/>
      <c r="PIZ150" s="274"/>
      <c r="PJA150" s="274"/>
      <c r="PJB150" s="274"/>
      <c r="PJC150" s="274"/>
      <c r="PJD150" s="274"/>
      <c r="PJE150" s="274"/>
      <c r="PJF150" s="274"/>
      <c r="PJG150" s="274"/>
      <c r="PJH150" s="274"/>
      <c r="PJI150" s="274"/>
      <c r="PJJ150" s="274"/>
      <c r="PJK150" s="274"/>
      <c r="PJL150" s="274"/>
      <c r="PJM150" s="274"/>
      <c r="PJN150" s="274"/>
      <c r="PJO150" s="274"/>
      <c r="PJP150" s="274"/>
      <c r="PJQ150" s="274"/>
      <c r="PJR150" s="274"/>
      <c r="PJS150" s="274"/>
      <c r="PJT150" s="274"/>
      <c r="PJU150" s="274"/>
      <c r="PJV150" s="274"/>
      <c r="PJW150" s="274"/>
      <c r="PJX150" s="274"/>
      <c r="PJY150" s="274"/>
      <c r="PJZ150" s="274"/>
      <c r="PKA150" s="274"/>
      <c r="PKB150" s="274"/>
      <c r="PKC150" s="274"/>
      <c r="PKD150" s="274"/>
      <c r="PKE150" s="274"/>
      <c r="PKF150" s="274"/>
      <c r="PKG150" s="274"/>
      <c r="PKH150" s="274"/>
      <c r="PKI150" s="274"/>
      <c r="PKJ150" s="274"/>
      <c r="PKK150" s="274"/>
      <c r="PKL150" s="274"/>
      <c r="PKM150" s="274"/>
      <c r="PKN150" s="274"/>
      <c r="PKO150" s="274"/>
      <c r="PKP150" s="274"/>
      <c r="PKQ150" s="274"/>
      <c r="PKR150" s="274"/>
      <c r="PKS150" s="274"/>
      <c r="PKT150" s="274"/>
      <c r="PKU150" s="274"/>
      <c r="PKV150" s="274"/>
      <c r="PKW150" s="274"/>
      <c r="PKX150" s="274"/>
      <c r="PKY150" s="274"/>
      <c r="PKZ150" s="274"/>
      <c r="PLA150" s="274"/>
      <c r="PLB150" s="274"/>
      <c r="PLC150" s="274"/>
      <c r="PLD150" s="274"/>
      <c r="PLE150" s="274"/>
      <c r="PLF150" s="274"/>
      <c r="PLG150" s="274"/>
      <c r="PLH150" s="274"/>
      <c r="PLI150" s="274"/>
      <c r="PLJ150" s="274"/>
      <c r="PLK150" s="274"/>
      <c r="PLL150" s="274"/>
      <c r="PLM150" s="274"/>
      <c r="PLN150" s="274"/>
      <c r="PLO150" s="274"/>
      <c r="PLP150" s="274"/>
      <c r="PLQ150" s="274"/>
      <c r="PLR150" s="274"/>
      <c r="PLS150" s="274"/>
      <c r="PLT150" s="274"/>
      <c r="PLU150" s="274"/>
      <c r="PLV150" s="274"/>
      <c r="PLW150" s="274"/>
      <c r="PLX150" s="274"/>
      <c r="PLY150" s="274"/>
      <c r="PLZ150" s="274"/>
      <c r="PMA150" s="274"/>
      <c r="PMB150" s="274"/>
      <c r="PMC150" s="274"/>
      <c r="PMD150" s="274"/>
      <c r="PME150" s="274"/>
      <c r="PMF150" s="274"/>
      <c r="PMG150" s="274"/>
      <c r="PMH150" s="274"/>
      <c r="PMI150" s="274"/>
      <c r="PMJ150" s="274"/>
      <c r="PMK150" s="274"/>
      <c r="PML150" s="274"/>
      <c r="PMM150" s="274"/>
      <c r="PMN150" s="274"/>
      <c r="PMO150" s="274"/>
      <c r="PMP150" s="274"/>
      <c r="PMQ150" s="274"/>
      <c r="PMR150" s="274"/>
      <c r="PMS150" s="274"/>
      <c r="PMT150" s="274"/>
      <c r="PMU150" s="274"/>
      <c r="PMV150" s="274"/>
      <c r="PMW150" s="274"/>
      <c r="PMX150" s="274"/>
      <c r="PMY150" s="274"/>
      <c r="PMZ150" s="274"/>
      <c r="PNA150" s="274"/>
      <c r="PNB150" s="274"/>
      <c r="PNC150" s="274"/>
      <c r="PND150" s="274"/>
      <c r="PNE150" s="274"/>
      <c r="PNF150" s="274"/>
      <c r="PNG150" s="274"/>
      <c r="PNH150" s="274"/>
      <c r="PNI150" s="274"/>
      <c r="PNJ150" s="274"/>
      <c r="PNK150" s="274"/>
      <c r="PNL150" s="274"/>
      <c r="PNM150" s="274"/>
      <c r="PNN150" s="274"/>
      <c r="PNO150" s="274"/>
      <c r="PNP150" s="274"/>
      <c r="PNQ150" s="274"/>
      <c r="PNR150" s="274"/>
      <c r="PNS150" s="274"/>
      <c r="PNT150" s="274"/>
      <c r="PNU150" s="274"/>
      <c r="PNV150" s="274"/>
      <c r="PNW150" s="274"/>
      <c r="PNX150" s="274"/>
      <c r="PNY150" s="274"/>
      <c r="PNZ150" s="274"/>
      <c r="POA150" s="274"/>
      <c r="POB150" s="274"/>
      <c r="POC150" s="274"/>
      <c r="POD150" s="274"/>
      <c r="POE150" s="274"/>
      <c r="POF150" s="274"/>
      <c r="POG150" s="274"/>
      <c r="POH150" s="274"/>
      <c r="POI150" s="274"/>
      <c r="POJ150" s="274"/>
      <c r="POK150" s="274"/>
      <c r="POL150" s="274"/>
      <c r="POM150" s="274"/>
      <c r="PON150" s="274"/>
      <c r="POO150" s="274"/>
      <c r="POP150" s="274"/>
      <c r="POQ150" s="274"/>
      <c r="POR150" s="274"/>
      <c r="POS150" s="274"/>
      <c r="POT150" s="274"/>
      <c r="POU150" s="274"/>
      <c r="POV150" s="274"/>
      <c r="POW150" s="274"/>
      <c r="POX150" s="274"/>
      <c r="POY150" s="274"/>
      <c r="POZ150" s="274"/>
      <c r="PPA150" s="274"/>
      <c r="PPB150" s="274"/>
      <c r="PPC150" s="274"/>
      <c r="PPD150" s="274"/>
      <c r="PPE150" s="274"/>
      <c r="PPF150" s="274"/>
      <c r="PPG150" s="274"/>
      <c r="PPH150" s="274"/>
      <c r="PPI150" s="274"/>
      <c r="PPJ150" s="274"/>
      <c r="PPK150" s="274"/>
      <c r="PPL150" s="274"/>
      <c r="PPM150" s="274"/>
      <c r="PPN150" s="274"/>
      <c r="PPO150" s="274"/>
      <c r="PPP150" s="274"/>
      <c r="PPQ150" s="274"/>
      <c r="PPR150" s="274"/>
      <c r="PPS150" s="274"/>
      <c r="PPT150" s="274"/>
      <c r="PPU150" s="274"/>
      <c r="PPV150" s="274"/>
      <c r="PPW150" s="274"/>
      <c r="PPX150" s="274"/>
      <c r="PPY150" s="274"/>
      <c r="PPZ150" s="274"/>
      <c r="PQA150" s="274"/>
      <c r="PQB150" s="274"/>
      <c r="PQC150" s="274"/>
      <c r="PQD150" s="274"/>
      <c r="PQE150" s="274"/>
      <c r="PQF150" s="274"/>
      <c r="PQG150" s="274"/>
      <c r="PQH150" s="274"/>
      <c r="PQI150" s="274"/>
      <c r="PQJ150" s="274"/>
      <c r="PQK150" s="274"/>
      <c r="PQL150" s="274"/>
      <c r="PQM150" s="274"/>
      <c r="PQN150" s="274"/>
      <c r="PQO150" s="274"/>
      <c r="PQP150" s="274"/>
      <c r="PQQ150" s="274"/>
      <c r="PQR150" s="274"/>
      <c r="PQS150" s="274"/>
      <c r="PQT150" s="274"/>
      <c r="PQU150" s="274"/>
      <c r="PQV150" s="274"/>
      <c r="PQW150" s="274"/>
      <c r="PQX150" s="274"/>
      <c r="PQY150" s="274"/>
      <c r="PQZ150" s="274"/>
      <c r="PRA150" s="274"/>
      <c r="PRB150" s="274"/>
      <c r="PRC150" s="274"/>
      <c r="PRD150" s="274"/>
      <c r="PRE150" s="274"/>
      <c r="PRF150" s="274"/>
      <c r="PRG150" s="274"/>
      <c r="PRH150" s="274"/>
      <c r="PRI150" s="274"/>
      <c r="PRJ150" s="274"/>
      <c r="PRK150" s="274"/>
      <c r="PRL150" s="274"/>
      <c r="PRM150" s="274"/>
      <c r="PRN150" s="274"/>
      <c r="PRO150" s="274"/>
      <c r="PRP150" s="274"/>
      <c r="PRQ150" s="274"/>
      <c r="PRR150" s="274"/>
      <c r="PRS150" s="274"/>
      <c r="PRT150" s="274"/>
      <c r="PRU150" s="274"/>
      <c r="PRV150" s="274"/>
      <c r="PRW150" s="274"/>
      <c r="PRX150" s="274"/>
      <c r="PRY150" s="274"/>
      <c r="PRZ150" s="274"/>
      <c r="PSA150" s="274"/>
      <c r="PSB150" s="274"/>
      <c r="PSC150" s="274"/>
      <c r="PSD150" s="274"/>
      <c r="PSE150" s="274"/>
      <c r="PSF150" s="274"/>
      <c r="PSG150" s="274"/>
      <c r="PSH150" s="274"/>
      <c r="PSI150" s="274"/>
      <c r="PSJ150" s="274"/>
      <c r="PSK150" s="274"/>
      <c r="PSL150" s="274"/>
      <c r="PSM150" s="274"/>
      <c r="PSN150" s="274"/>
      <c r="PSO150" s="274"/>
      <c r="PSP150" s="274"/>
      <c r="PSQ150" s="274"/>
      <c r="PSR150" s="274"/>
      <c r="PSS150" s="274"/>
      <c r="PST150" s="274"/>
      <c r="PSU150" s="274"/>
      <c r="PSV150" s="274"/>
      <c r="PSW150" s="274"/>
      <c r="PSX150" s="274"/>
      <c r="PSY150" s="274"/>
      <c r="PSZ150" s="274"/>
      <c r="PTA150" s="274"/>
      <c r="PTB150" s="274"/>
      <c r="PTC150" s="274"/>
      <c r="PTD150" s="274"/>
      <c r="PTE150" s="274"/>
      <c r="PTF150" s="274"/>
      <c r="PTG150" s="274"/>
      <c r="PTH150" s="274"/>
      <c r="PTI150" s="274"/>
      <c r="PTJ150" s="274"/>
      <c r="PTK150" s="274"/>
      <c r="PTL150" s="274"/>
      <c r="PTM150" s="274"/>
      <c r="PTN150" s="274"/>
      <c r="PTO150" s="274"/>
      <c r="PTP150" s="274"/>
      <c r="PTQ150" s="274"/>
      <c r="PTR150" s="274"/>
      <c r="PTS150" s="274"/>
      <c r="PTT150" s="274"/>
      <c r="PTU150" s="274"/>
      <c r="PTV150" s="274"/>
      <c r="PTW150" s="274"/>
      <c r="PTX150" s="274"/>
      <c r="PTY150" s="274"/>
      <c r="PTZ150" s="274"/>
      <c r="PUA150" s="274"/>
      <c r="PUB150" s="274"/>
      <c r="PUC150" s="274"/>
      <c r="PUD150" s="274"/>
      <c r="PUE150" s="274"/>
      <c r="PUF150" s="274"/>
      <c r="PUG150" s="274"/>
      <c r="PUH150" s="274"/>
      <c r="PUI150" s="274"/>
      <c r="PUJ150" s="274"/>
      <c r="PUK150" s="274"/>
      <c r="PUL150" s="274"/>
      <c r="PUM150" s="274"/>
      <c r="PUN150" s="274"/>
      <c r="PUO150" s="274"/>
      <c r="PUP150" s="274"/>
      <c r="PUQ150" s="274"/>
      <c r="PUR150" s="274"/>
      <c r="PUS150" s="274"/>
      <c r="PUT150" s="274"/>
      <c r="PUU150" s="274"/>
      <c r="PUV150" s="274"/>
      <c r="PUW150" s="274"/>
      <c r="PUX150" s="274"/>
      <c r="PUY150" s="274"/>
      <c r="PUZ150" s="274"/>
      <c r="PVA150" s="274"/>
      <c r="PVB150" s="274"/>
      <c r="PVC150" s="274"/>
      <c r="PVD150" s="274"/>
      <c r="PVE150" s="274"/>
      <c r="PVF150" s="274"/>
      <c r="PVG150" s="274"/>
      <c r="PVH150" s="274"/>
      <c r="PVI150" s="274"/>
      <c r="PVJ150" s="274"/>
      <c r="PVK150" s="274"/>
      <c r="PVL150" s="274"/>
      <c r="PVM150" s="274"/>
      <c r="PVN150" s="274"/>
      <c r="PVO150" s="274"/>
      <c r="PVP150" s="274"/>
      <c r="PVQ150" s="274"/>
      <c r="PVR150" s="274"/>
      <c r="PVS150" s="274"/>
      <c r="PVT150" s="274"/>
      <c r="PVU150" s="274"/>
      <c r="PVV150" s="274"/>
      <c r="PVW150" s="274"/>
      <c r="PVX150" s="274"/>
      <c r="PVY150" s="274"/>
      <c r="PVZ150" s="274"/>
      <c r="PWA150" s="274"/>
      <c r="PWB150" s="274"/>
      <c r="PWC150" s="274"/>
      <c r="PWD150" s="274"/>
      <c r="PWE150" s="274"/>
      <c r="PWF150" s="274"/>
      <c r="PWG150" s="274"/>
      <c r="PWH150" s="274"/>
      <c r="PWI150" s="274"/>
      <c r="PWJ150" s="274"/>
      <c r="PWK150" s="274"/>
      <c r="PWL150" s="274"/>
      <c r="PWM150" s="274"/>
      <c r="PWN150" s="274"/>
      <c r="PWO150" s="274"/>
      <c r="PWP150" s="274"/>
      <c r="PWQ150" s="274"/>
      <c r="PWR150" s="274"/>
      <c r="PWS150" s="274"/>
      <c r="PWT150" s="274"/>
      <c r="PWU150" s="274"/>
      <c r="PWV150" s="274"/>
      <c r="PWW150" s="274"/>
      <c r="PWX150" s="274"/>
      <c r="PWY150" s="274"/>
      <c r="PWZ150" s="274"/>
      <c r="PXA150" s="274"/>
      <c r="PXB150" s="274"/>
      <c r="PXC150" s="274"/>
      <c r="PXD150" s="274"/>
      <c r="PXE150" s="274"/>
      <c r="PXF150" s="274"/>
      <c r="PXG150" s="274"/>
      <c r="PXH150" s="274"/>
      <c r="PXI150" s="274"/>
      <c r="PXJ150" s="274"/>
      <c r="PXK150" s="274"/>
      <c r="PXL150" s="274"/>
      <c r="PXM150" s="274"/>
      <c r="PXN150" s="274"/>
      <c r="PXO150" s="274"/>
      <c r="PXP150" s="274"/>
      <c r="PXQ150" s="274"/>
      <c r="PXR150" s="274"/>
      <c r="PXS150" s="274"/>
      <c r="PXT150" s="274"/>
      <c r="PXU150" s="274"/>
      <c r="PXV150" s="274"/>
      <c r="PXW150" s="274"/>
      <c r="PXX150" s="274"/>
      <c r="PXY150" s="274"/>
      <c r="PXZ150" s="274"/>
      <c r="PYA150" s="274"/>
      <c r="PYB150" s="274"/>
      <c r="PYC150" s="274"/>
      <c r="PYD150" s="274"/>
      <c r="PYE150" s="274"/>
      <c r="PYF150" s="274"/>
      <c r="PYG150" s="274"/>
      <c r="PYH150" s="274"/>
      <c r="PYI150" s="274"/>
      <c r="PYJ150" s="274"/>
      <c r="PYK150" s="274"/>
      <c r="PYL150" s="274"/>
      <c r="PYM150" s="274"/>
      <c r="PYN150" s="274"/>
      <c r="PYO150" s="274"/>
      <c r="PYP150" s="274"/>
      <c r="PYQ150" s="274"/>
      <c r="PYR150" s="274"/>
      <c r="PYS150" s="274"/>
      <c r="PYT150" s="274"/>
      <c r="PYU150" s="274"/>
      <c r="PYV150" s="274"/>
      <c r="PYW150" s="274"/>
      <c r="PYX150" s="274"/>
      <c r="PYY150" s="274"/>
      <c r="PYZ150" s="274"/>
      <c r="PZA150" s="274"/>
      <c r="PZB150" s="274"/>
      <c r="PZC150" s="274"/>
      <c r="PZD150" s="274"/>
      <c r="PZE150" s="274"/>
      <c r="PZF150" s="274"/>
      <c r="PZG150" s="274"/>
      <c r="PZH150" s="274"/>
      <c r="PZI150" s="274"/>
      <c r="PZJ150" s="274"/>
      <c r="PZK150" s="274"/>
      <c r="PZL150" s="274"/>
      <c r="PZM150" s="274"/>
      <c r="PZN150" s="274"/>
      <c r="PZO150" s="274"/>
      <c r="PZP150" s="274"/>
      <c r="PZQ150" s="274"/>
      <c r="PZR150" s="274"/>
      <c r="PZS150" s="274"/>
      <c r="PZT150" s="274"/>
      <c r="PZU150" s="274"/>
      <c r="PZV150" s="274"/>
      <c r="PZW150" s="274"/>
      <c r="PZX150" s="274"/>
      <c r="PZY150" s="274"/>
      <c r="PZZ150" s="274"/>
      <c r="QAA150" s="274"/>
      <c r="QAB150" s="274"/>
      <c r="QAC150" s="274"/>
      <c r="QAD150" s="274"/>
      <c r="QAE150" s="274"/>
      <c r="QAF150" s="274"/>
      <c r="QAG150" s="274"/>
      <c r="QAH150" s="274"/>
      <c r="QAI150" s="274"/>
      <c r="QAJ150" s="274"/>
      <c r="QAK150" s="274"/>
      <c r="QAL150" s="274"/>
      <c r="QAM150" s="274"/>
      <c r="QAN150" s="274"/>
      <c r="QAO150" s="274"/>
      <c r="QAP150" s="274"/>
      <c r="QAQ150" s="274"/>
      <c r="QAR150" s="274"/>
      <c r="QAS150" s="274"/>
      <c r="QAT150" s="274"/>
      <c r="QAU150" s="274"/>
      <c r="QAV150" s="274"/>
      <c r="QAW150" s="274"/>
      <c r="QAX150" s="274"/>
      <c r="QAY150" s="274"/>
      <c r="QAZ150" s="274"/>
      <c r="QBA150" s="274"/>
      <c r="QBB150" s="274"/>
      <c r="QBC150" s="274"/>
      <c r="QBD150" s="274"/>
      <c r="QBE150" s="274"/>
      <c r="QBF150" s="274"/>
      <c r="QBG150" s="274"/>
      <c r="QBH150" s="274"/>
      <c r="QBI150" s="274"/>
      <c r="QBJ150" s="274"/>
      <c r="QBK150" s="274"/>
      <c r="QBL150" s="274"/>
      <c r="QBM150" s="274"/>
      <c r="QBN150" s="274"/>
      <c r="QBO150" s="274"/>
      <c r="QBP150" s="274"/>
      <c r="QBQ150" s="274"/>
      <c r="QBR150" s="274"/>
      <c r="QBS150" s="274"/>
      <c r="QBT150" s="274"/>
      <c r="QBU150" s="274"/>
      <c r="QBV150" s="274"/>
      <c r="QBW150" s="274"/>
      <c r="QBX150" s="274"/>
      <c r="QBY150" s="274"/>
      <c r="QBZ150" s="274"/>
      <c r="QCA150" s="274"/>
      <c r="QCB150" s="274"/>
      <c r="QCC150" s="274"/>
      <c r="QCD150" s="274"/>
      <c r="QCE150" s="274"/>
      <c r="QCF150" s="274"/>
      <c r="QCG150" s="274"/>
      <c r="QCH150" s="274"/>
      <c r="QCI150" s="274"/>
      <c r="QCJ150" s="274"/>
      <c r="QCK150" s="274"/>
      <c r="QCL150" s="274"/>
      <c r="QCM150" s="274"/>
      <c r="QCN150" s="274"/>
      <c r="QCO150" s="274"/>
      <c r="QCP150" s="274"/>
      <c r="QCQ150" s="274"/>
      <c r="QCR150" s="274"/>
      <c r="QCS150" s="274"/>
      <c r="QCT150" s="274"/>
      <c r="QCU150" s="274"/>
      <c r="QCV150" s="274"/>
      <c r="QCW150" s="274"/>
      <c r="QCX150" s="274"/>
      <c r="QCY150" s="274"/>
      <c r="QCZ150" s="274"/>
      <c r="QDA150" s="274"/>
      <c r="QDB150" s="274"/>
      <c r="QDC150" s="274"/>
      <c r="QDD150" s="274"/>
      <c r="QDE150" s="274"/>
      <c r="QDF150" s="274"/>
      <c r="QDG150" s="274"/>
      <c r="QDH150" s="274"/>
      <c r="QDI150" s="274"/>
      <c r="QDJ150" s="274"/>
      <c r="QDK150" s="274"/>
      <c r="QDL150" s="274"/>
      <c r="QDM150" s="274"/>
      <c r="QDN150" s="274"/>
      <c r="QDO150" s="274"/>
      <c r="QDP150" s="274"/>
      <c r="QDQ150" s="274"/>
      <c r="QDR150" s="274"/>
      <c r="QDS150" s="274"/>
      <c r="QDT150" s="274"/>
      <c r="QDU150" s="274"/>
      <c r="QDV150" s="274"/>
      <c r="QDW150" s="274"/>
      <c r="QDX150" s="274"/>
      <c r="QDY150" s="274"/>
      <c r="QDZ150" s="274"/>
      <c r="QEA150" s="274"/>
      <c r="QEB150" s="274"/>
      <c r="QEC150" s="274"/>
      <c r="QED150" s="274"/>
      <c r="QEE150" s="274"/>
      <c r="QEF150" s="274"/>
      <c r="QEG150" s="274"/>
      <c r="QEH150" s="274"/>
      <c r="QEI150" s="274"/>
      <c r="QEJ150" s="274"/>
      <c r="QEK150" s="274"/>
      <c r="QEL150" s="274"/>
      <c r="QEM150" s="274"/>
      <c r="QEN150" s="274"/>
      <c r="QEO150" s="274"/>
      <c r="QEP150" s="274"/>
      <c r="QEQ150" s="274"/>
      <c r="QER150" s="274"/>
      <c r="QES150" s="274"/>
      <c r="QET150" s="274"/>
      <c r="QEU150" s="274"/>
      <c r="QEV150" s="274"/>
      <c r="QEW150" s="274"/>
      <c r="QEX150" s="274"/>
      <c r="QEY150" s="274"/>
      <c r="QEZ150" s="274"/>
      <c r="QFA150" s="274"/>
      <c r="QFB150" s="274"/>
      <c r="QFC150" s="274"/>
      <c r="QFD150" s="274"/>
      <c r="QFE150" s="274"/>
      <c r="QFF150" s="274"/>
      <c r="QFG150" s="274"/>
      <c r="QFH150" s="274"/>
      <c r="QFI150" s="274"/>
      <c r="QFJ150" s="274"/>
      <c r="QFK150" s="274"/>
      <c r="QFL150" s="274"/>
      <c r="QFM150" s="274"/>
      <c r="QFN150" s="274"/>
      <c r="QFO150" s="274"/>
      <c r="QFP150" s="274"/>
      <c r="QFQ150" s="274"/>
      <c r="QFR150" s="274"/>
      <c r="QFS150" s="274"/>
      <c r="QFT150" s="274"/>
      <c r="QFU150" s="274"/>
      <c r="QFV150" s="274"/>
      <c r="QFW150" s="274"/>
      <c r="QFX150" s="274"/>
      <c r="QFY150" s="274"/>
      <c r="QFZ150" s="274"/>
      <c r="QGA150" s="274"/>
      <c r="QGB150" s="274"/>
      <c r="QGC150" s="274"/>
      <c r="QGD150" s="274"/>
      <c r="QGE150" s="274"/>
      <c r="QGF150" s="274"/>
      <c r="QGG150" s="274"/>
      <c r="QGH150" s="274"/>
      <c r="QGI150" s="274"/>
      <c r="QGJ150" s="274"/>
      <c r="QGK150" s="274"/>
      <c r="QGL150" s="274"/>
      <c r="QGM150" s="274"/>
      <c r="QGN150" s="274"/>
      <c r="QGO150" s="274"/>
      <c r="QGP150" s="274"/>
      <c r="QGQ150" s="274"/>
      <c r="QGR150" s="274"/>
      <c r="QGS150" s="274"/>
      <c r="QGT150" s="274"/>
      <c r="QGU150" s="274"/>
      <c r="QGV150" s="274"/>
      <c r="QGW150" s="274"/>
      <c r="QGX150" s="274"/>
      <c r="QGY150" s="274"/>
      <c r="QGZ150" s="274"/>
      <c r="QHA150" s="274"/>
      <c r="QHB150" s="274"/>
      <c r="QHC150" s="274"/>
      <c r="QHD150" s="274"/>
      <c r="QHE150" s="274"/>
      <c r="QHF150" s="274"/>
      <c r="QHG150" s="274"/>
      <c r="QHH150" s="274"/>
      <c r="QHI150" s="274"/>
      <c r="QHJ150" s="274"/>
      <c r="QHK150" s="274"/>
      <c r="QHL150" s="274"/>
      <c r="QHM150" s="274"/>
      <c r="QHN150" s="274"/>
      <c r="QHO150" s="274"/>
      <c r="QHP150" s="274"/>
      <c r="QHQ150" s="274"/>
      <c r="QHR150" s="274"/>
      <c r="QHS150" s="274"/>
      <c r="QHT150" s="274"/>
      <c r="QHU150" s="274"/>
      <c r="QHV150" s="274"/>
      <c r="QHW150" s="274"/>
      <c r="QHX150" s="274"/>
      <c r="QHY150" s="274"/>
      <c r="QHZ150" s="274"/>
      <c r="QIA150" s="274"/>
      <c r="QIB150" s="274"/>
      <c r="QIC150" s="274"/>
      <c r="QID150" s="274"/>
      <c r="QIE150" s="274"/>
      <c r="QIF150" s="274"/>
      <c r="QIG150" s="274"/>
      <c r="QIH150" s="274"/>
      <c r="QII150" s="274"/>
      <c r="QIJ150" s="274"/>
      <c r="QIK150" s="274"/>
      <c r="QIL150" s="274"/>
      <c r="QIM150" s="274"/>
      <c r="QIN150" s="274"/>
      <c r="QIO150" s="274"/>
      <c r="QIP150" s="274"/>
      <c r="QIQ150" s="274"/>
      <c r="QIR150" s="274"/>
      <c r="QIS150" s="274"/>
      <c r="QIT150" s="274"/>
      <c r="QIU150" s="274"/>
      <c r="QIV150" s="274"/>
      <c r="QIW150" s="274"/>
      <c r="QIX150" s="274"/>
      <c r="QIY150" s="274"/>
      <c r="QIZ150" s="274"/>
      <c r="QJA150" s="274"/>
      <c r="QJB150" s="274"/>
      <c r="QJC150" s="274"/>
      <c r="QJD150" s="274"/>
      <c r="QJE150" s="274"/>
      <c r="QJF150" s="274"/>
      <c r="QJG150" s="274"/>
      <c r="QJH150" s="274"/>
      <c r="QJI150" s="274"/>
      <c r="QJJ150" s="274"/>
      <c r="QJK150" s="274"/>
      <c r="QJL150" s="274"/>
      <c r="QJM150" s="274"/>
      <c r="QJN150" s="274"/>
      <c r="QJO150" s="274"/>
      <c r="QJP150" s="274"/>
      <c r="QJQ150" s="274"/>
      <c r="QJR150" s="274"/>
      <c r="QJS150" s="274"/>
      <c r="QJT150" s="274"/>
      <c r="QJU150" s="274"/>
      <c r="QJV150" s="274"/>
      <c r="QJW150" s="274"/>
      <c r="QJX150" s="274"/>
      <c r="QJY150" s="274"/>
      <c r="QJZ150" s="274"/>
      <c r="QKA150" s="274"/>
      <c r="QKB150" s="274"/>
      <c r="QKC150" s="274"/>
      <c r="QKD150" s="274"/>
      <c r="QKE150" s="274"/>
      <c r="QKF150" s="274"/>
      <c r="QKG150" s="274"/>
      <c r="QKH150" s="274"/>
      <c r="QKI150" s="274"/>
      <c r="QKJ150" s="274"/>
      <c r="QKK150" s="274"/>
      <c r="QKL150" s="274"/>
      <c r="QKM150" s="274"/>
      <c r="QKN150" s="274"/>
      <c r="QKO150" s="274"/>
      <c r="QKP150" s="274"/>
      <c r="QKQ150" s="274"/>
      <c r="QKR150" s="274"/>
      <c r="QKS150" s="274"/>
      <c r="QKT150" s="274"/>
      <c r="QKU150" s="274"/>
      <c r="QKV150" s="274"/>
      <c r="QKW150" s="274"/>
      <c r="QKX150" s="274"/>
      <c r="QKY150" s="274"/>
      <c r="QKZ150" s="274"/>
      <c r="QLA150" s="274"/>
      <c r="QLB150" s="274"/>
      <c r="QLC150" s="274"/>
      <c r="QLD150" s="274"/>
      <c r="QLE150" s="274"/>
      <c r="QLF150" s="274"/>
      <c r="QLG150" s="274"/>
      <c r="QLH150" s="274"/>
      <c r="QLI150" s="274"/>
      <c r="QLJ150" s="274"/>
      <c r="QLK150" s="274"/>
      <c r="QLL150" s="274"/>
      <c r="QLM150" s="274"/>
      <c r="QLN150" s="274"/>
      <c r="QLO150" s="274"/>
      <c r="QLP150" s="274"/>
      <c r="QLQ150" s="274"/>
      <c r="QLR150" s="274"/>
      <c r="QLS150" s="274"/>
      <c r="QLT150" s="274"/>
      <c r="QLU150" s="274"/>
      <c r="QLV150" s="274"/>
      <c r="QLW150" s="274"/>
      <c r="QLX150" s="274"/>
      <c r="QLY150" s="274"/>
      <c r="QLZ150" s="274"/>
      <c r="QMA150" s="274"/>
      <c r="QMB150" s="274"/>
      <c r="QMC150" s="274"/>
      <c r="QMD150" s="274"/>
      <c r="QME150" s="274"/>
      <c r="QMF150" s="274"/>
      <c r="QMG150" s="274"/>
      <c r="QMH150" s="274"/>
      <c r="QMI150" s="274"/>
      <c r="QMJ150" s="274"/>
      <c r="QMK150" s="274"/>
      <c r="QML150" s="274"/>
      <c r="QMM150" s="274"/>
      <c r="QMN150" s="274"/>
      <c r="QMO150" s="274"/>
      <c r="QMP150" s="274"/>
      <c r="QMQ150" s="274"/>
      <c r="QMR150" s="274"/>
      <c r="QMS150" s="274"/>
      <c r="QMT150" s="274"/>
      <c r="QMU150" s="274"/>
      <c r="QMV150" s="274"/>
      <c r="QMW150" s="274"/>
      <c r="QMX150" s="274"/>
      <c r="QMY150" s="274"/>
      <c r="QMZ150" s="274"/>
      <c r="QNA150" s="274"/>
      <c r="QNB150" s="274"/>
      <c r="QNC150" s="274"/>
      <c r="QND150" s="274"/>
      <c r="QNE150" s="274"/>
      <c r="QNF150" s="274"/>
      <c r="QNG150" s="274"/>
      <c r="QNH150" s="274"/>
      <c r="QNI150" s="274"/>
      <c r="QNJ150" s="274"/>
      <c r="QNK150" s="274"/>
      <c r="QNL150" s="274"/>
      <c r="QNM150" s="274"/>
      <c r="QNN150" s="274"/>
      <c r="QNO150" s="274"/>
      <c r="QNP150" s="274"/>
      <c r="QNQ150" s="274"/>
      <c r="QNR150" s="274"/>
      <c r="QNS150" s="274"/>
      <c r="QNT150" s="274"/>
      <c r="QNU150" s="274"/>
      <c r="QNV150" s="274"/>
      <c r="QNW150" s="274"/>
      <c r="QNX150" s="274"/>
      <c r="QNY150" s="274"/>
      <c r="QNZ150" s="274"/>
      <c r="QOA150" s="274"/>
      <c r="QOB150" s="274"/>
      <c r="QOC150" s="274"/>
      <c r="QOD150" s="274"/>
      <c r="QOE150" s="274"/>
      <c r="QOF150" s="274"/>
      <c r="QOG150" s="274"/>
      <c r="QOH150" s="274"/>
      <c r="QOI150" s="274"/>
      <c r="QOJ150" s="274"/>
      <c r="QOK150" s="274"/>
      <c r="QOL150" s="274"/>
      <c r="QOM150" s="274"/>
      <c r="QON150" s="274"/>
      <c r="QOO150" s="274"/>
      <c r="QOP150" s="274"/>
      <c r="QOQ150" s="274"/>
      <c r="QOR150" s="274"/>
      <c r="QOS150" s="274"/>
      <c r="QOT150" s="274"/>
      <c r="QOU150" s="274"/>
      <c r="QOV150" s="274"/>
      <c r="QOW150" s="274"/>
      <c r="QOX150" s="274"/>
      <c r="QOY150" s="274"/>
      <c r="QOZ150" s="274"/>
      <c r="QPA150" s="274"/>
      <c r="QPB150" s="274"/>
      <c r="QPC150" s="274"/>
      <c r="QPD150" s="274"/>
      <c r="QPE150" s="274"/>
      <c r="QPF150" s="274"/>
      <c r="QPG150" s="274"/>
      <c r="QPH150" s="274"/>
      <c r="QPI150" s="274"/>
      <c r="QPJ150" s="274"/>
      <c r="QPK150" s="274"/>
      <c r="QPL150" s="274"/>
      <c r="QPM150" s="274"/>
      <c r="QPN150" s="274"/>
      <c r="QPO150" s="274"/>
      <c r="QPP150" s="274"/>
      <c r="QPQ150" s="274"/>
      <c r="QPR150" s="274"/>
      <c r="QPS150" s="274"/>
      <c r="QPT150" s="274"/>
      <c r="QPU150" s="274"/>
      <c r="QPV150" s="274"/>
      <c r="QPW150" s="274"/>
      <c r="QPX150" s="274"/>
      <c r="QPY150" s="274"/>
      <c r="QPZ150" s="274"/>
      <c r="QQA150" s="274"/>
      <c r="QQB150" s="274"/>
      <c r="QQC150" s="274"/>
      <c r="QQD150" s="274"/>
      <c r="QQE150" s="274"/>
      <c r="QQF150" s="274"/>
      <c r="QQG150" s="274"/>
      <c r="QQH150" s="274"/>
      <c r="QQI150" s="274"/>
      <c r="QQJ150" s="274"/>
      <c r="QQK150" s="274"/>
      <c r="QQL150" s="274"/>
      <c r="QQM150" s="274"/>
      <c r="QQN150" s="274"/>
      <c r="QQO150" s="274"/>
      <c r="QQP150" s="274"/>
      <c r="QQQ150" s="274"/>
      <c r="QQR150" s="274"/>
      <c r="QQS150" s="274"/>
      <c r="QQT150" s="274"/>
      <c r="QQU150" s="274"/>
      <c r="QQV150" s="274"/>
      <c r="QQW150" s="274"/>
      <c r="QQX150" s="274"/>
      <c r="QQY150" s="274"/>
      <c r="QQZ150" s="274"/>
      <c r="QRA150" s="274"/>
      <c r="QRB150" s="274"/>
      <c r="QRC150" s="274"/>
      <c r="QRD150" s="274"/>
      <c r="QRE150" s="274"/>
      <c r="QRF150" s="274"/>
      <c r="QRG150" s="274"/>
      <c r="QRH150" s="274"/>
      <c r="QRI150" s="274"/>
      <c r="QRJ150" s="274"/>
      <c r="QRK150" s="274"/>
      <c r="QRL150" s="274"/>
      <c r="QRM150" s="274"/>
      <c r="QRN150" s="274"/>
      <c r="QRO150" s="274"/>
      <c r="QRP150" s="274"/>
      <c r="QRQ150" s="274"/>
      <c r="QRR150" s="274"/>
      <c r="QRS150" s="274"/>
      <c r="QRT150" s="274"/>
      <c r="QRU150" s="274"/>
      <c r="QRV150" s="274"/>
      <c r="QRW150" s="274"/>
      <c r="QRX150" s="274"/>
      <c r="QRY150" s="274"/>
      <c r="QRZ150" s="274"/>
      <c r="QSA150" s="274"/>
      <c r="QSB150" s="274"/>
      <c r="QSC150" s="274"/>
      <c r="QSD150" s="274"/>
      <c r="QSE150" s="274"/>
      <c r="QSF150" s="274"/>
      <c r="QSG150" s="274"/>
      <c r="QSH150" s="274"/>
      <c r="QSI150" s="274"/>
      <c r="QSJ150" s="274"/>
      <c r="QSK150" s="274"/>
      <c r="QSL150" s="274"/>
      <c r="QSM150" s="274"/>
      <c r="QSN150" s="274"/>
      <c r="QSO150" s="274"/>
      <c r="QSP150" s="274"/>
      <c r="QSQ150" s="274"/>
      <c r="QSR150" s="274"/>
      <c r="QSS150" s="274"/>
      <c r="QST150" s="274"/>
      <c r="QSU150" s="274"/>
      <c r="QSV150" s="274"/>
      <c r="QSW150" s="274"/>
      <c r="QSX150" s="274"/>
      <c r="QSY150" s="274"/>
      <c r="QSZ150" s="274"/>
      <c r="QTA150" s="274"/>
      <c r="QTB150" s="274"/>
      <c r="QTC150" s="274"/>
      <c r="QTD150" s="274"/>
      <c r="QTE150" s="274"/>
      <c r="QTF150" s="274"/>
      <c r="QTG150" s="274"/>
      <c r="QTH150" s="274"/>
      <c r="QTI150" s="274"/>
      <c r="QTJ150" s="274"/>
      <c r="QTK150" s="274"/>
      <c r="QTL150" s="274"/>
      <c r="QTM150" s="274"/>
      <c r="QTN150" s="274"/>
      <c r="QTO150" s="274"/>
      <c r="QTP150" s="274"/>
      <c r="QTQ150" s="274"/>
      <c r="QTR150" s="274"/>
      <c r="QTS150" s="274"/>
      <c r="QTT150" s="274"/>
      <c r="QTU150" s="274"/>
      <c r="QTV150" s="274"/>
      <c r="QTW150" s="274"/>
      <c r="QTX150" s="274"/>
      <c r="QTY150" s="274"/>
      <c r="QTZ150" s="274"/>
      <c r="QUA150" s="274"/>
      <c r="QUB150" s="274"/>
      <c r="QUC150" s="274"/>
      <c r="QUD150" s="274"/>
      <c r="QUE150" s="274"/>
      <c r="QUF150" s="274"/>
      <c r="QUG150" s="274"/>
      <c r="QUH150" s="274"/>
      <c r="QUI150" s="274"/>
      <c r="QUJ150" s="274"/>
      <c r="QUK150" s="274"/>
      <c r="QUL150" s="274"/>
      <c r="QUM150" s="274"/>
      <c r="QUN150" s="274"/>
      <c r="QUO150" s="274"/>
      <c r="QUP150" s="274"/>
      <c r="QUQ150" s="274"/>
      <c r="QUR150" s="274"/>
      <c r="QUS150" s="274"/>
      <c r="QUT150" s="274"/>
      <c r="QUU150" s="274"/>
      <c r="QUV150" s="274"/>
      <c r="QUW150" s="274"/>
      <c r="QUX150" s="274"/>
      <c r="QUY150" s="274"/>
      <c r="QUZ150" s="274"/>
      <c r="QVA150" s="274"/>
      <c r="QVB150" s="274"/>
      <c r="QVC150" s="274"/>
      <c r="QVD150" s="274"/>
      <c r="QVE150" s="274"/>
      <c r="QVF150" s="274"/>
      <c r="QVG150" s="274"/>
      <c r="QVH150" s="274"/>
      <c r="QVI150" s="274"/>
      <c r="QVJ150" s="274"/>
      <c r="QVK150" s="274"/>
      <c r="QVL150" s="274"/>
      <c r="QVM150" s="274"/>
      <c r="QVN150" s="274"/>
      <c r="QVO150" s="274"/>
      <c r="QVP150" s="274"/>
      <c r="QVQ150" s="274"/>
      <c r="QVR150" s="274"/>
      <c r="QVS150" s="274"/>
      <c r="QVT150" s="274"/>
      <c r="QVU150" s="274"/>
      <c r="QVV150" s="274"/>
      <c r="QVW150" s="274"/>
      <c r="QVX150" s="274"/>
      <c r="QVY150" s="274"/>
      <c r="QVZ150" s="274"/>
      <c r="QWA150" s="274"/>
      <c r="QWB150" s="274"/>
      <c r="QWC150" s="274"/>
      <c r="QWD150" s="274"/>
      <c r="QWE150" s="274"/>
      <c r="QWF150" s="274"/>
      <c r="QWG150" s="274"/>
      <c r="QWH150" s="274"/>
      <c r="QWI150" s="274"/>
      <c r="QWJ150" s="274"/>
      <c r="QWK150" s="274"/>
      <c r="QWL150" s="274"/>
      <c r="QWM150" s="274"/>
      <c r="QWN150" s="274"/>
      <c r="QWO150" s="274"/>
      <c r="QWP150" s="274"/>
      <c r="QWQ150" s="274"/>
      <c r="QWR150" s="274"/>
      <c r="QWS150" s="274"/>
      <c r="QWT150" s="274"/>
      <c r="QWU150" s="274"/>
      <c r="QWV150" s="274"/>
      <c r="QWW150" s="274"/>
      <c r="QWX150" s="274"/>
      <c r="QWY150" s="274"/>
      <c r="QWZ150" s="274"/>
      <c r="QXA150" s="274"/>
      <c r="QXB150" s="274"/>
      <c r="QXC150" s="274"/>
      <c r="QXD150" s="274"/>
      <c r="QXE150" s="274"/>
      <c r="QXF150" s="274"/>
      <c r="QXG150" s="274"/>
      <c r="QXH150" s="274"/>
      <c r="QXI150" s="274"/>
      <c r="QXJ150" s="274"/>
      <c r="QXK150" s="274"/>
      <c r="QXL150" s="274"/>
      <c r="QXM150" s="274"/>
      <c r="QXN150" s="274"/>
      <c r="QXO150" s="274"/>
      <c r="QXP150" s="274"/>
      <c r="QXQ150" s="274"/>
      <c r="QXR150" s="274"/>
      <c r="QXS150" s="274"/>
      <c r="QXT150" s="274"/>
      <c r="QXU150" s="274"/>
      <c r="QXV150" s="274"/>
      <c r="QXW150" s="274"/>
      <c r="QXX150" s="274"/>
      <c r="QXY150" s="274"/>
      <c r="QXZ150" s="274"/>
      <c r="QYA150" s="274"/>
      <c r="QYB150" s="274"/>
      <c r="QYC150" s="274"/>
      <c r="QYD150" s="274"/>
      <c r="QYE150" s="274"/>
      <c r="QYF150" s="274"/>
      <c r="QYG150" s="274"/>
      <c r="QYH150" s="274"/>
      <c r="QYI150" s="274"/>
      <c r="QYJ150" s="274"/>
      <c r="QYK150" s="274"/>
      <c r="QYL150" s="274"/>
      <c r="QYM150" s="274"/>
      <c r="QYN150" s="274"/>
      <c r="QYO150" s="274"/>
      <c r="QYP150" s="274"/>
      <c r="QYQ150" s="274"/>
      <c r="QYR150" s="274"/>
      <c r="QYS150" s="274"/>
      <c r="QYT150" s="274"/>
      <c r="QYU150" s="274"/>
      <c r="QYV150" s="274"/>
      <c r="QYW150" s="274"/>
      <c r="QYX150" s="274"/>
      <c r="QYY150" s="274"/>
      <c r="QYZ150" s="274"/>
      <c r="QZA150" s="274"/>
      <c r="QZB150" s="274"/>
      <c r="QZC150" s="274"/>
      <c r="QZD150" s="274"/>
      <c r="QZE150" s="274"/>
      <c r="QZF150" s="274"/>
      <c r="QZG150" s="274"/>
      <c r="QZH150" s="274"/>
      <c r="QZI150" s="274"/>
      <c r="QZJ150" s="274"/>
      <c r="QZK150" s="274"/>
      <c r="QZL150" s="274"/>
      <c r="QZM150" s="274"/>
      <c r="QZN150" s="274"/>
      <c r="QZO150" s="274"/>
      <c r="QZP150" s="274"/>
      <c r="QZQ150" s="274"/>
      <c r="QZR150" s="274"/>
      <c r="QZS150" s="274"/>
      <c r="QZT150" s="274"/>
      <c r="QZU150" s="274"/>
      <c r="QZV150" s="274"/>
      <c r="QZW150" s="274"/>
      <c r="QZX150" s="274"/>
      <c r="QZY150" s="274"/>
      <c r="QZZ150" s="274"/>
      <c r="RAA150" s="274"/>
      <c r="RAB150" s="274"/>
      <c r="RAC150" s="274"/>
      <c r="RAD150" s="274"/>
      <c r="RAE150" s="274"/>
      <c r="RAF150" s="274"/>
      <c r="RAG150" s="274"/>
      <c r="RAH150" s="274"/>
      <c r="RAI150" s="274"/>
      <c r="RAJ150" s="274"/>
      <c r="RAK150" s="274"/>
      <c r="RAL150" s="274"/>
      <c r="RAM150" s="274"/>
      <c r="RAN150" s="274"/>
      <c r="RAO150" s="274"/>
      <c r="RAP150" s="274"/>
      <c r="RAQ150" s="274"/>
      <c r="RAR150" s="274"/>
      <c r="RAS150" s="274"/>
      <c r="RAT150" s="274"/>
      <c r="RAU150" s="274"/>
      <c r="RAV150" s="274"/>
      <c r="RAW150" s="274"/>
      <c r="RAX150" s="274"/>
      <c r="RAY150" s="274"/>
      <c r="RAZ150" s="274"/>
      <c r="RBA150" s="274"/>
      <c r="RBB150" s="274"/>
      <c r="RBC150" s="274"/>
      <c r="RBD150" s="274"/>
      <c r="RBE150" s="274"/>
      <c r="RBF150" s="274"/>
      <c r="RBG150" s="274"/>
      <c r="RBH150" s="274"/>
      <c r="RBI150" s="274"/>
      <c r="RBJ150" s="274"/>
      <c r="RBK150" s="274"/>
      <c r="RBL150" s="274"/>
      <c r="RBM150" s="274"/>
      <c r="RBN150" s="274"/>
      <c r="RBO150" s="274"/>
      <c r="RBP150" s="274"/>
      <c r="RBQ150" s="274"/>
      <c r="RBR150" s="274"/>
      <c r="RBS150" s="274"/>
      <c r="RBT150" s="274"/>
      <c r="RBU150" s="274"/>
      <c r="RBV150" s="274"/>
      <c r="RBW150" s="274"/>
      <c r="RBX150" s="274"/>
      <c r="RBY150" s="274"/>
      <c r="RBZ150" s="274"/>
      <c r="RCA150" s="274"/>
      <c r="RCB150" s="274"/>
      <c r="RCC150" s="274"/>
      <c r="RCD150" s="274"/>
      <c r="RCE150" s="274"/>
      <c r="RCF150" s="274"/>
      <c r="RCG150" s="274"/>
      <c r="RCH150" s="274"/>
      <c r="RCI150" s="274"/>
      <c r="RCJ150" s="274"/>
      <c r="RCK150" s="274"/>
      <c r="RCL150" s="274"/>
      <c r="RCM150" s="274"/>
      <c r="RCN150" s="274"/>
      <c r="RCO150" s="274"/>
      <c r="RCP150" s="274"/>
      <c r="RCQ150" s="274"/>
      <c r="RCR150" s="274"/>
      <c r="RCS150" s="274"/>
      <c r="RCT150" s="274"/>
      <c r="RCU150" s="274"/>
      <c r="RCV150" s="274"/>
      <c r="RCW150" s="274"/>
      <c r="RCX150" s="274"/>
      <c r="RCY150" s="274"/>
      <c r="RCZ150" s="274"/>
      <c r="RDA150" s="274"/>
      <c r="RDB150" s="274"/>
      <c r="RDC150" s="274"/>
      <c r="RDD150" s="274"/>
      <c r="RDE150" s="274"/>
      <c r="RDF150" s="274"/>
      <c r="RDG150" s="274"/>
      <c r="RDH150" s="274"/>
      <c r="RDI150" s="274"/>
      <c r="RDJ150" s="274"/>
      <c r="RDK150" s="274"/>
      <c r="RDL150" s="274"/>
      <c r="RDM150" s="274"/>
      <c r="RDN150" s="274"/>
      <c r="RDO150" s="274"/>
      <c r="RDP150" s="274"/>
      <c r="RDQ150" s="274"/>
      <c r="RDR150" s="274"/>
      <c r="RDS150" s="274"/>
      <c r="RDT150" s="274"/>
      <c r="RDU150" s="274"/>
      <c r="RDV150" s="274"/>
      <c r="RDW150" s="274"/>
      <c r="RDX150" s="274"/>
      <c r="RDY150" s="274"/>
      <c r="RDZ150" s="274"/>
      <c r="REA150" s="274"/>
      <c r="REB150" s="274"/>
      <c r="REC150" s="274"/>
      <c r="RED150" s="274"/>
      <c r="REE150" s="274"/>
      <c r="REF150" s="274"/>
      <c r="REG150" s="274"/>
      <c r="REH150" s="274"/>
      <c r="REI150" s="274"/>
      <c r="REJ150" s="274"/>
      <c r="REK150" s="274"/>
      <c r="REL150" s="274"/>
      <c r="REM150" s="274"/>
      <c r="REN150" s="274"/>
      <c r="REO150" s="274"/>
      <c r="REP150" s="274"/>
      <c r="REQ150" s="274"/>
      <c r="RER150" s="274"/>
      <c r="RES150" s="274"/>
      <c r="RET150" s="274"/>
      <c r="REU150" s="274"/>
      <c r="REV150" s="274"/>
      <c r="REW150" s="274"/>
      <c r="REX150" s="274"/>
      <c r="REY150" s="274"/>
      <c r="REZ150" s="274"/>
      <c r="RFA150" s="274"/>
      <c r="RFB150" s="274"/>
      <c r="RFC150" s="274"/>
      <c r="RFD150" s="274"/>
      <c r="RFE150" s="274"/>
      <c r="RFF150" s="274"/>
      <c r="RFG150" s="274"/>
      <c r="RFH150" s="274"/>
      <c r="RFI150" s="274"/>
      <c r="RFJ150" s="274"/>
      <c r="RFK150" s="274"/>
      <c r="RFL150" s="274"/>
      <c r="RFM150" s="274"/>
      <c r="RFN150" s="274"/>
      <c r="RFO150" s="274"/>
      <c r="RFP150" s="274"/>
      <c r="RFQ150" s="274"/>
      <c r="RFR150" s="274"/>
      <c r="RFS150" s="274"/>
      <c r="RFT150" s="274"/>
      <c r="RFU150" s="274"/>
      <c r="RFV150" s="274"/>
      <c r="RFW150" s="274"/>
      <c r="RFX150" s="274"/>
      <c r="RFY150" s="274"/>
      <c r="RFZ150" s="274"/>
      <c r="RGA150" s="274"/>
      <c r="RGB150" s="274"/>
      <c r="RGC150" s="274"/>
      <c r="RGD150" s="274"/>
      <c r="RGE150" s="274"/>
      <c r="RGF150" s="274"/>
      <c r="RGG150" s="274"/>
      <c r="RGH150" s="274"/>
      <c r="RGI150" s="274"/>
      <c r="RGJ150" s="274"/>
      <c r="RGK150" s="274"/>
      <c r="RGL150" s="274"/>
      <c r="RGM150" s="274"/>
      <c r="RGN150" s="274"/>
      <c r="RGO150" s="274"/>
      <c r="RGP150" s="274"/>
      <c r="RGQ150" s="274"/>
      <c r="RGR150" s="274"/>
      <c r="RGS150" s="274"/>
      <c r="RGT150" s="274"/>
      <c r="RGU150" s="274"/>
      <c r="RGV150" s="274"/>
      <c r="RGW150" s="274"/>
      <c r="RGX150" s="274"/>
      <c r="RGY150" s="274"/>
      <c r="RGZ150" s="274"/>
      <c r="RHA150" s="274"/>
      <c r="RHB150" s="274"/>
      <c r="RHC150" s="274"/>
      <c r="RHD150" s="274"/>
      <c r="RHE150" s="274"/>
      <c r="RHF150" s="274"/>
      <c r="RHG150" s="274"/>
      <c r="RHH150" s="274"/>
      <c r="RHI150" s="274"/>
      <c r="RHJ150" s="274"/>
      <c r="RHK150" s="274"/>
      <c r="RHL150" s="274"/>
      <c r="RHM150" s="274"/>
      <c r="RHN150" s="274"/>
      <c r="RHO150" s="274"/>
      <c r="RHP150" s="274"/>
      <c r="RHQ150" s="274"/>
      <c r="RHR150" s="274"/>
      <c r="RHS150" s="274"/>
      <c r="RHT150" s="274"/>
      <c r="RHU150" s="274"/>
      <c r="RHV150" s="274"/>
      <c r="RHW150" s="274"/>
      <c r="RHX150" s="274"/>
      <c r="RHY150" s="274"/>
      <c r="RHZ150" s="274"/>
      <c r="RIA150" s="274"/>
      <c r="RIB150" s="274"/>
      <c r="RIC150" s="274"/>
      <c r="RID150" s="274"/>
      <c r="RIE150" s="274"/>
      <c r="RIF150" s="274"/>
      <c r="RIG150" s="274"/>
      <c r="RIH150" s="274"/>
      <c r="RII150" s="274"/>
      <c r="RIJ150" s="274"/>
      <c r="RIK150" s="274"/>
      <c r="RIL150" s="274"/>
      <c r="RIM150" s="274"/>
      <c r="RIN150" s="274"/>
      <c r="RIO150" s="274"/>
      <c r="RIP150" s="274"/>
      <c r="RIQ150" s="274"/>
      <c r="RIR150" s="274"/>
      <c r="RIS150" s="274"/>
      <c r="RIT150" s="274"/>
      <c r="RIU150" s="274"/>
      <c r="RIV150" s="274"/>
      <c r="RIW150" s="274"/>
      <c r="RIX150" s="274"/>
      <c r="RIY150" s="274"/>
      <c r="RIZ150" s="274"/>
      <c r="RJA150" s="274"/>
      <c r="RJB150" s="274"/>
      <c r="RJC150" s="274"/>
      <c r="RJD150" s="274"/>
      <c r="RJE150" s="274"/>
      <c r="RJF150" s="274"/>
      <c r="RJG150" s="274"/>
      <c r="RJH150" s="274"/>
      <c r="RJI150" s="274"/>
      <c r="RJJ150" s="274"/>
      <c r="RJK150" s="274"/>
      <c r="RJL150" s="274"/>
      <c r="RJM150" s="274"/>
      <c r="RJN150" s="274"/>
      <c r="RJO150" s="274"/>
      <c r="RJP150" s="274"/>
      <c r="RJQ150" s="274"/>
      <c r="RJR150" s="274"/>
      <c r="RJS150" s="274"/>
      <c r="RJT150" s="274"/>
      <c r="RJU150" s="274"/>
      <c r="RJV150" s="274"/>
      <c r="RJW150" s="274"/>
      <c r="RJX150" s="274"/>
      <c r="RJY150" s="274"/>
      <c r="RJZ150" s="274"/>
      <c r="RKA150" s="274"/>
      <c r="RKB150" s="274"/>
      <c r="RKC150" s="274"/>
      <c r="RKD150" s="274"/>
      <c r="RKE150" s="274"/>
      <c r="RKF150" s="274"/>
      <c r="RKG150" s="274"/>
      <c r="RKH150" s="274"/>
      <c r="RKI150" s="274"/>
      <c r="RKJ150" s="274"/>
      <c r="RKK150" s="274"/>
      <c r="RKL150" s="274"/>
      <c r="RKM150" s="274"/>
      <c r="RKN150" s="274"/>
      <c r="RKO150" s="274"/>
      <c r="RKP150" s="274"/>
      <c r="RKQ150" s="274"/>
      <c r="RKR150" s="274"/>
      <c r="RKS150" s="274"/>
      <c r="RKT150" s="274"/>
      <c r="RKU150" s="274"/>
      <c r="RKV150" s="274"/>
      <c r="RKW150" s="274"/>
      <c r="RKX150" s="274"/>
      <c r="RKY150" s="274"/>
      <c r="RKZ150" s="274"/>
      <c r="RLA150" s="274"/>
      <c r="RLB150" s="274"/>
      <c r="RLC150" s="274"/>
      <c r="RLD150" s="274"/>
      <c r="RLE150" s="274"/>
      <c r="RLF150" s="274"/>
      <c r="RLG150" s="274"/>
      <c r="RLH150" s="274"/>
      <c r="RLI150" s="274"/>
      <c r="RLJ150" s="274"/>
      <c r="RLK150" s="274"/>
      <c r="RLL150" s="274"/>
      <c r="RLM150" s="274"/>
      <c r="RLN150" s="274"/>
      <c r="RLO150" s="274"/>
      <c r="RLP150" s="274"/>
      <c r="RLQ150" s="274"/>
      <c r="RLR150" s="274"/>
      <c r="RLS150" s="274"/>
      <c r="RLT150" s="274"/>
      <c r="RLU150" s="274"/>
      <c r="RLV150" s="274"/>
      <c r="RLW150" s="274"/>
      <c r="RLX150" s="274"/>
      <c r="RLY150" s="274"/>
      <c r="RLZ150" s="274"/>
      <c r="RMA150" s="274"/>
      <c r="RMB150" s="274"/>
      <c r="RMC150" s="274"/>
      <c r="RMD150" s="274"/>
      <c r="RME150" s="274"/>
      <c r="RMF150" s="274"/>
      <c r="RMG150" s="274"/>
      <c r="RMH150" s="274"/>
      <c r="RMI150" s="274"/>
      <c r="RMJ150" s="274"/>
      <c r="RMK150" s="274"/>
      <c r="RML150" s="274"/>
      <c r="RMM150" s="274"/>
      <c r="RMN150" s="274"/>
      <c r="RMO150" s="274"/>
      <c r="RMP150" s="274"/>
      <c r="RMQ150" s="274"/>
      <c r="RMR150" s="274"/>
      <c r="RMS150" s="274"/>
      <c r="RMT150" s="274"/>
      <c r="RMU150" s="274"/>
      <c r="RMV150" s="274"/>
      <c r="RMW150" s="274"/>
      <c r="RMX150" s="274"/>
      <c r="RMY150" s="274"/>
      <c r="RMZ150" s="274"/>
      <c r="RNA150" s="274"/>
      <c r="RNB150" s="274"/>
      <c r="RNC150" s="274"/>
      <c r="RND150" s="274"/>
      <c r="RNE150" s="274"/>
      <c r="RNF150" s="274"/>
      <c r="RNG150" s="274"/>
      <c r="RNH150" s="274"/>
      <c r="RNI150" s="274"/>
      <c r="RNJ150" s="274"/>
      <c r="RNK150" s="274"/>
      <c r="RNL150" s="274"/>
      <c r="RNM150" s="274"/>
      <c r="RNN150" s="274"/>
      <c r="RNO150" s="274"/>
      <c r="RNP150" s="274"/>
      <c r="RNQ150" s="274"/>
      <c r="RNR150" s="274"/>
      <c r="RNS150" s="274"/>
      <c r="RNT150" s="274"/>
      <c r="RNU150" s="274"/>
      <c r="RNV150" s="274"/>
      <c r="RNW150" s="274"/>
      <c r="RNX150" s="274"/>
      <c r="RNY150" s="274"/>
      <c r="RNZ150" s="274"/>
      <c r="ROA150" s="274"/>
      <c r="ROB150" s="274"/>
      <c r="ROC150" s="274"/>
      <c r="ROD150" s="274"/>
      <c r="ROE150" s="274"/>
      <c r="ROF150" s="274"/>
      <c r="ROG150" s="274"/>
      <c r="ROH150" s="274"/>
      <c r="ROI150" s="274"/>
      <c r="ROJ150" s="274"/>
      <c r="ROK150" s="274"/>
      <c r="ROL150" s="274"/>
      <c r="ROM150" s="274"/>
      <c r="RON150" s="274"/>
      <c r="ROO150" s="274"/>
      <c r="ROP150" s="274"/>
      <c r="ROQ150" s="274"/>
      <c r="ROR150" s="274"/>
      <c r="ROS150" s="274"/>
      <c r="ROT150" s="274"/>
      <c r="ROU150" s="274"/>
      <c r="ROV150" s="274"/>
      <c r="ROW150" s="274"/>
      <c r="ROX150" s="274"/>
      <c r="ROY150" s="274"/>
      <c r="ROZ150" s="274"/>
      <c r="RPA150" s="274"/>
      <c r="RPB150" s="274"/>
      <c r="RPC150" s="274"/>
      <c r="RPD150" s="274"/>
      <c r="RPE150" s="274"/>
      <c r="RPF150" s="274"/>
      <c r="RPG150" s="274"/>
      <c r="RPH150" s="274"/>
      <c r="RPI150" s="274"/>
      <c r="RPJ150" s="274"/>
      <c r="RPK150" s="274"/>
      <c r="RPL150" s="274"/>
      <c r="RPM150" s="274"/>
      <c r="RPN150" s="274"/>
      <c r="RPO150" s="274"/>
      <c r="RPP150" s="274"/>
      <c r="RPQ150" s="274"/>
      <c r="RPR150" s="274"/>
      <c r="RPS150" s="274"/>
      <c r="RPT150" s="274"/>
      <c r="RPU150" s="274"/>
      <c r="RPV150" s="274"/>
      <c r="RPW150" s="274"/>
      <c r="RPX150" s="274"/>
      <c r="RPY150" s="274"/>
      <c r="RPZ150" s="274"/>
      <c r="RQA150" s="274"/>
      <c r="RQB150" s="274"/>
      <c r="RQC150" s="274"/>
      <c r="RQD150" s="274"/>
      <c r="RQE150" s="274"/>
      <c r="RQF150" s="274"/>
      <c r="RQG150" s="274"/>
      <c r="RQH150" s="274"/>
      <c r="RQI150" s="274"/>
      <c r="RQJ150" s="274"/>
      <c r="RQK150" s="274"/>
      <c r="RQL150" s="274"/>
      <c r="RQM150" s="274"/>
      <c r="RQN150" s="274"/>
      <c r="RQO150" s="274"/>
      <c r="RQP150" s="274"/>
      <c r="RQQ150" s="274"/>
      <c r="RQR150" s="274"/>
      <c r="RQS150" s="274"/>
      <c r="RQT150" s="274"/>
      <c r="RQU150" s="274"/>
      <c r="RQV150" s="274"/>
      <c r="RQW150" s="274"/>
      <c r="RQX150" s="274"/>
      <c r="RQY150" s="274"/>
      <c r="RQZ150" s="274"/>
      <c r="RRA150" s="274"/>
      <c r="RRB150" s="274"/>
      <c r="RRC150" s="274"/>
      <c r="RRD150" s="274"/>
      <c r="RRE150" s="274"/>
      <c r="RRF150" s="274"/>
      <c r="RRG150" s="274"/>
      <c r="RRH150" s="274"/>
      <c r="RRI150" s="274"/>
      <c r="RRJ150" s="274"/>
      <c r="RRK150" s="274"/>
      <c r="RRL150" s="274"/>
      <c r="RRM150" s="274"/>
      <c r="RRN150" s="274"/>
      <c r="RRO150" s="274"/>
      <c r="RRP150" s="274"/>
      <c r="RRQ150" s="274"/>
      <c r="RRR150" s="274"/>
      <c r="RRS150" s="274"/>
      <c r="RRT150" s="274"/>
      <c r="RRU150" s="274"/>
      <c r="RRV150" s="274"/>
      <c r="RRW150" s="274"/>
      <c r="RRX150" s="274"/>
      <c r="RRY150" s="274"/>
      <c r="RRZ150" s="274"/>
      <c r="RSA150" s="274"/>
      <c r="RSB150" s="274"/>
      <c r="RSC150" s="274"/>
      <c r="RSD150" s="274"/>
      <c r="RSE150" s="274"/>
      <c r="RSF150" s="274"/>
      <c r="RSG150" s="274"/>
      <c r="RSH150" s="274"/>
      <c r="RSI150" s="274"/>
      <c r="RSJ150" s="274"/>
      <c r="RSK150" s="274"/>
      <c r="RSL150" s="274"/>
      <c r="RSM150" s="274"/>
      <c r="RSN150" s="274"/>
      <c r="RSO150" s="274"/>
      <c r="RSP150" s="274"/>
      <c r="RSQ150" s="274"/>
      <c r="RSR150" s="274"/>
      <c r="RSS150" s="274"/>
      <c r="RST150" s="274"/>
      <c r="RSU150" s="274"/>
      <c r="RSV150" s="274"/>
      <c r="RSW150" s="274"/>
      <c r="RSX150" s="274"/>
      <c r="RSY150" s="274"/>
      <c r="RSZ150" s="274"/>
      <c r="RTA150" s="274"/>
      <c r="RTB150" s="274"/>
      <c r="RTC150" s="274"/>
      <c r="RTD150" s="274"/>
      <c r="RTE150" s="274"/>
      <c r="RTF150" s="274"/>
      <c r="RTG150" s="274"/>
      <c r="RTH150" s="274"/>
      <c r="RTI150" s="274"/>
      <c r="RTJ150" s="274"/>
      <c r="RTK150" s="274"/>
      <c r="RTL150" s="274"/>
      <c r="RTM150" s="274"/>
      <c r="RTN150" s="274"/>
      <c r="RTO150" s="274"/>
      <c r="RTP150" s="274"/>
      <c r="RTQ150" s="274"/>
      <c r="RTR150" s="274"/>
      <c r="RTS150" s="274"/>
      <c r="RTT150" s="274"/>
      <c r="RTU150" s="274"/>
      <c r="RTV150" s="274"/>
      <c r="RTW150" s="274"/>
      <c r="RTX150" s="274"/>
      <c r="RTY150" s="274"/>
      <c r="RTZ150" s="274"/>
      <c r="RUA150" s="274"/>
      <c r="RUB150" s="274"/>
      <c r="RUC150" s="274"/>
      <c r="RUD150" s="274"/>
      <c r="RUE150" s="274"/>
      <c r="RUF150" s="274"/>
      <c r="RUG150" s="274"/>
      <c r="RUH150" s="274"/>
      <c r="RUI150" s="274"/>
      <c r="RUJ150" s="274"/>
      <c r="RUK150" s="274"/>
      <c r="RUL150" s="274"/>
      <c r="RUM150" s="274"/>
      <c r="RUN150" s="274"/>
      <c r="RUO150" s="274"/>
      <c r="RUP150" s="274"/>
      <c r="RUQ150" s="274"/>
      <c r="RUR150" s="274"/>
      <c r="RUS150" s="274"/>
      <c r="RUT150" s="274"/>
      <c r="RUU150" s="274"/>
      <c r="RUV150" s="274"/>
      <c r="RUW150" s="274"/>
      <c r="RUX150" s="274"/>
      <c r="RUY150" s="274"/>
      <c r="RUZ150" s="274"/>
      <c r="RVA150" s="274"/>
      <c r="RVB150" s="274"/>
      <c r="RVC150" s="274"/>
      <c r="RVD150" s="274"/>
      <c r="RVE150" s="274"/>
      <c r="RVF150" s="274"/>
      <c r="RVG150" s="274"/>
      <c r="RVH150" s="274"/>
      <c r="RVI150" s="274"/>
      <c r="RVJ150" s="274"/>
      <c r="RVK150" s="274"/>
      <c r="RVL150" s="274"/>
      <c r="RVM150" s="274"/>
      <c r="RVN150" s="274"/>
      <c r="RVO150" s="274"/>
      <c r="RVP150" s="274"/>
      <c r="RVQ150" s="274"/>
      <c r="RVR150" s="274"/>
      <c r="RVS150" s="274"/>
      <c r="RVT150" s="274"/>
      <c r="RVU150" s="274"/>
      <c r="RVV150" s="274"/>
      <c r="RVW150" s="274"/>
      <c r="RVX150" s="274"/>
      <c r="RVY150" s="274"/>
      <c r="RVZ150" s="274"/>
      <c r="RWA150" s="274"/>
      <c r="RWB150" s="274"/>
      <c r="RWC150" s="274"/>
      <c r="RWD150" s="274"/>
      <c r="RWE150" s="274"/>
      <c r="RWF150" s="274"/>
      <c r="RWG150" s="274"/>
      <c r="RWH150" s="274"/>
      <c r="RWI150" s="274"/>
      <c r="RWJ150" s="274"/>
      <c r="RWK150" s="274"/>
      <c r="RWL150" s="274"/>
      <c r="RWM150" s="274"/>
      <c r="RWN150" s="274"/>
      <c r="RWO150" s="274"/>
      <c r="RWP150" s="274"/>
      <c r="RWQ150" s="274"/>
      <c r="RWR150" s="274"/>
      <c r="RWS150" s="274"/>
      <c r="RWT150" s="274"/>
      <c r="RWU150" s="274"/>
      <c r="RWV150" s="274"/>
      <c r="RWW150" s="274"/>
      <c r="RWX150" s="274"/>
      <c r="RWY150" s="274"/>
      <c r="RWZ150" s="274"/>
      <c r="RXA150" s="274"/>
      <c r="RXB150" s="274"/>
      <c r="RXC150" s="274"/>
      <c r="RXD150" s="274"/>
      <c r="RXE150" s="274"/>
      <c r="RXF150" s="274"/>
      <c r="RXG150" s="274"/>
      <c r="RXH150" s="274"/>
      <c r="RXI150" s="274"/>
      <c r="RXJ150" s="274"/>
      <c r="RXK150" s="274"/>
      <c r="RXL150" s="274"/>
      <c r="RXM150" s="274"/>
      <c r="RXN150" s="274"/>
      <c r="RXO150" s="274"/>
      <c r="RXP150" s="274"/>
      <c r="RXQ150" s="274"/>
      <c r="RXR150" s="274"/>
      <c r="RXS150" s="274"/>
      <c r="RXT150" s="274"/>
      <c r="RXU150" s="274"/>
      <c r="RXV150" s="274"/>
      <c r="RXW150" s="274"/>
      <c r="RXX150" s="274"/>
      <c r="RXY150" s="274"/>
      <c r="RXZ150" s="274"/>
      <c r="RYA150" s="274"/>
      <c r="RYB150" s="274"/>
      <c r="RYC150" s="274"/>
      <c r="RYD150" s="274"/>
      <c r="RYE150" s="274"/>
      <c r="RYF150" s="274"/>
      <c r="RYG150" s="274"/>
      <c r="RYH150" s="274"/>
      <c r="RYI150" s="274"/>
      <c r="RYJ150" s="274"/>
      <c r="RYK150" s="274"/>
      <c r="RYL150" s="274"/>
      <c r="RYM150" s="274"/>
      <c r="RYN150" s="274"/>
      <c r="RYO150" s="274"/>
      <c r="RYP150" s="274"/>
      <c r="RYQ150" s="274"/>
      <c r="RYR150" s="274"/>
      <c r="RYS150" s="274"/>
      <c r="RYT150" s="274"/>
      <c r="RYU150" s="274"/>
      <c r="RYV150" s="274"/>
      <c r="RYW150" s="274"/>
      <c r="RYX150" s="274"/>
      <c r="RYY150" s="274"/>
      <c r="RYZ150" s="274"/>
      <c r="RZA150" s="274"/>
      <c r="RZB150" s="274"/>
      <c r="RZC150" s="274"/>
      <c r="RZD150" s="274"/>
      <c r="RZE150" s="274"/>
      <c r="RZF150" s="274"/>
      <c r="RZG150" s="274"/>
      <c r="RZH150" s="274"/>
      <c r="RZI150" s="274"/>
      <c r="RZJ150" s="274"/>
      <c r="RZK150" s="274"/>
      <c r="RZL150" s="274"/>
      <c r="RZM150" s="274"/>
      <c r="RZN150" s="274"/>
      <c r="RZO150" s="274"/>
      <c r="RZP150" s="274"/>
      <c r="RZQ150" s="274"/>
      <c r="RZR150" s="274"/>
      <c r="RZS150" s="274"/>
      <c r="RZT150" s="274"/>
      <c r="RZU150" s="274"/>
      <c r="RZV150" s="274"/>
      <c r="RZW150" s="274"/>
      <c r="RZX150" s="274"/>
      <c r="RZY150" s="274"/>
      <c r="RZZ150" s="274"/>
      <c r="SAA150" s="274"/>
      <c r="SAB150" s="274"/>
      <c r="SAC150" s="274"/>
      <c r="SAD150" s="274"/>
      <c r="SAE150" s="274"/>
      <c r="SAF150" s="274"/>
      <c r="SAG150" s="274"/>
      <c r="SAH150" s="274"/>
      <c r="SAI150" s="274"/>
      <c r="SAJ150" s="274"/>
      <c r="SAK150" s="274"/>
      <c r="SAL150" s="274"/>
      <c r="SAM150" s="274"/>
      <c r="SAN150" s="274"/>
      <c r="SAO150" s="274"/>
      <c r="SAP150" s="274"/>
      <c r="SAQ150" s="274"/>
      <c r="SAR150" s="274"/>
      <c r="SAS150" s="274"/>
      <c r="SAT150" s="274"/>
      <c r="SAU150" s="274"/>
      <c r="SAV150" s="274"/>
      <c r="SAW150" s="274"/>
      <c r="SAX150" s="274"/>
      <c r="SAY150" s="274"/>
      <c r="SAZ150" s="274"/>
      <c r="SBA150" s="274"/>
      <c r="SBB150" s="274"/>
      <c r="SBC150" s="274"/>
      <c r="SBD150" s="274"/>
      <c r="SBE150" s="274"/>
      <c r="SBF150" s="274"/>
      <c r="SBG150" s="274"/>
      <c r="SBH150" s="274"/>
      <c r="SBI150" s="274"/>
      <c r="SBJ150" s="274"/>
      <c r="SBK150" s="274"/>
      <c r="SBL150" s="274"/>
      <c r="SBM150" s="274"/>
      <c r="SBN150" s="274"/>
      <c r="SBO150" s="274"/>
      <c r="SBP150" s="274"/>
      <c r="SBQ150" s="274"/>
      <c r="SBR150" s="274"/>
      <c r="SBS150" s="274"/>
      <c r="SBT150" s="274"/>
      <c r="SBU150" s="274"/>
      <c r="SBV150" s="274"/>
      <c r="SBW150" s="274"/>
      <c r="SBX150" s="274"/>
      <c r="SBY150" s="274"/>
      <c r="SBZ150" s="274"/>
      <c r="SCA150" s="274"/>
      <c r="SCB150" s="274"/>
      <c r="SCC150" s="274"/>
      <c r="SCD150" s="274"/>
      <c r="SCE150" s="274"/>
      <c r="SCF150" s="274"/>
      <c r="SCG150" s="274"/>
      <c r="SCH150" s="274"/>
      <c r="SCI150" s="274"/>
      <c r="SCJ150" s="274"/>
      <c r="SCK150" s="274"/>
      <c r="SCL150" s="274"/>
      <c r="SCM150" s="274"/>
      <c r="SCN150" s="274"/>
      <c r="SCO150" s="274"/>
      <c r="SCP150" s="274"/>
      <c r="SCQ150" s="274"/>
      <c r="SCR150" s="274"/>
      <c r="SCS150" s="274"/>
      <c r="SCT150" s="274"/>
      <c r="SCU150" s="274"/>
      <c r="SCV150" s="274"/>
      <c r="SCW150" s="274"/>
      <c r="SCX150" s="274"/>
      <c r="SCY150" s="274"/>
      <c r="SCZ150" s="274"/>
      <c r="SDA150" s="274"/>
      <c r="SDB150" s="274"/>
      <c r="SDC150" s="274"/>
      <c r="SDD150" s="274"/>
      <c r="SDE150" s="274"/>
      <c r="SDF150" s="274"/>
      <c r="SDG150" s="274"/>
      <c r="SDH150" s="274"/>
      <c r="SDI150" s="274"/>
      <c r="SDJ150" s="274"/>
      <c r="SDK150" s="274"/>
      <c r="SDL150" s="274"/>
      <c r="SDM150" s="274"/>
      <c r="SDN150" s="274"/>
      <c r="SDO150" s="274"/>
      <c r="SDP150" s="274"/>
      <c r="SDQ150" s="274"/>
      <c r="SDR150" s="274"/>
      <c r="SDS150" s="274"/>
      <c r="SDT150" s="274"/>
      <c r="SDU150" s="274"/>
      <c r="SDV150" s="274"/>
      <c r="SDW150" s="274"/>
      <c r="SDX150" s="274"/>
      <c r="SDY150" s="274"/>
      <c r="SDZ150" s="274"/>
      <c r="SEA150" s="274"/>
      <c r="SEB150" s="274"/>
      <c r="SEC150" s="274"/>
      <c r="SED150" s="274"/>
      <c r="SEE150" s="274"/>
      <c r="SEF150" s="274"/>
      <c r="SEG150" s="274"/>
      <c r="SEH150" s="274"/>
      <c r="SEI150" s="274"/>
      <c r="SEJ150" s="274"/>
      <c r="SEK150" s="274"/>
      <c r="SEL150" s="274"/>
      <c r="SEM150" s="274"/>
      <c r="SEN150" s="274"/>
      <c r="SEO150" s="274"/>
      <c r="SEP150" s="274"/>
      <c r="SEQ150" s="274"/>
      <c r="SER150" s="274"/>
      <c r="SES150" s="274"/>
      <c r="SET150" s="274"/>
      <c r="SEU150" s="274"/>
      <c r="SEV150" s="274"/>
      <c r="SEW150" s="274"/>
      <c r="SEX150" s="274"/>
      <c r="SEY150" s="274"/>
      <c r="SEZ150" s="274"/>
      <c r="SFA150" s="274"/>
      <c r="SFB150" s="274"/>
      <c r="SFC150" s="274"/>
      <c r="SFD150" s="274"/>
      <c r="SFE150" s="274"/>
      <c r="SFF150" s="274"/>
      <c r="SFG150" s="274"/>
      <c r="SFH150" s="274"/>
      <c r="SFI150" s="274"/>
      <c r="SFJ150" s="274"/>
      <c r="SFK150" s="274"/>
      <c r="SFL150" s="274"/>
      <c r="SFM150" s="274"/>
      <c r="SFN150" s="274"/>
      <c r="SFO150" s="274"/>
      <c r="SFP150" s="274"/>
      <c r="SFQ150" s="274"/>
      <c r="SFR150" s="274"/>
      <c r="SFS150" s="274"/>
      <c r="SFT150" s="274"/>
      <c r="SFU150" s="274"/>
      <c r="SFV150" s="274"/>
      <c r="SFW150" s="274"/>
      <c r="SFX150" s="274"/>
      <c r="SFY150" s="274"/>
      <c r="SFZ150" s="274"/>
      <c r="SGA150" s="274"/>
      <c r="SGB150" s="274"/>
      <c r="SGC150" s="274"/>
      <c r="SGD150" s="274"/>
      <c r="SGE150" s="274"/>
      <c r="SGF150" s="274"/>
      <c r="SGG150" s="274"/>
      <c r="SGH150" s="274"/>
      <c r="SGI150" s="274"/>
      <c r="SGJ150" s="274"/>
      <c r="SGK150" s="274"/>
      <c r="SGL150" s="274"/>
      <c r="SGM150" s="274"/>
      <c r="SGN150" s="274"/>
      <c r="SGO150" s="274"/>
      <c r="SGP150" s="274"/>
      <c r="SGQ150" s="274"/>
      <c r="SGR150" s="274"/>
      <c r="SGS150" s="274"/>
      <c r="SGT150" s="274"/>
      <c r="SGU150" s="274"/>
      <c r="SGV150" s="274"/>
      <c r="SGW150" s="274"/>
      <c r="SGX150" s="274"/>
      <c r="SGY150" s="274"/>
      <c r="SGZ150" s="274"/>
      <c r="SHA150" s="274"/>
      <c r="SHB150" s="274"/>
      <c r="SHC150" s="274"/>
      <c r="SHD150" s="274"/>
      <c r="SHE150" s="274"/>
      <c r="SHF150" s="274"/>
      <c r="SHG150" s="274"/>
      <c r="SHH150" s="274"/>
      <c r="SHI150" s="274"/>
      <c r="SHJ150" s="274"/>
      <c r="SHK150" s="274"/>
      <c r="SHL150" s="274"/>
      <c r="SHM150" s="274"/>
      <c r="SHN150" s="274"/>
      <c r="SHO150" s="274"/>
      <c r="SHP150" s="274"/>
      <c r="SHQ150" s="274"/>
      <c r="SHR150" s="274"/>
      <c r="SHS150" s="274"/>
      <c r="SHT150" s="274"/>
      <c r="SHU150" s="274"/>
      <c r="SHV150" s="274"/>
      <c r="SHW150" s="274"/>
      <c r="SHX150" s="274"/>
      <c r="SHY150" s="274"/>
      <c r="SHZ150" s="274"/>
      <c r="SIA150" s="274"/>
      <c r="SIB150" s="274"/>
      <c r="SIC150" s="274"/>
      <c r="SID150" s="274"/>
      <c r="SIE150" s="274"/>
      <c r="SIF150" s="274"/>
      <c r="SIG150" s="274"/>
      <c r="SIH150" s="274"/>
      <c r="SII150" s="274"/>
      <c r="SIJ150" s="274"/>
      <c r="SIK150" s="274"/>
      <c r="SIL150" s="274"/>
      <c r="SIM150" s="274"/>
      <c r="SIN150" s="274"/>
      <c r="SIO150" s="274"/>
      <c r="SIP150" s="274"/>
      <c r="SIQ150" s="274"/>
      <c r="SIR150" s="274"/>
      <c r="SIS150" s="274"/>
      <c r="SIT150" s="274"/>
      <c r="SIU150" s="274"/>
      <c r="SIV150" s="274"/>
      <c r="SIW150" s="274"/>
      <c r="SIX150" s="274"/>
      <c r="SIY150" s="274"/>
      <c r="SIZ150" s="274"/>
      <c r="SJA150" s="274"/>
      <c r="SJB150" s="274"/>
      <c r="SJC150" s="274"/>
      <c r="SJD150" s="274"/>
      <c r="SJE150" s="274"/>
      <c r="SJF150" s="274"/>
      <c r="SJG150" s="274"/>
      <c r="SJH150" s="274"/>
      <c r="SJI150" s="274"/>
      <c r="SJJ150" s="274"/>
      <c r="SJK150" s="274"/>
      <c r="SJL150" s="274"/>
      <c r="SJM150" s="274"/>
      <c r="SJN150" s="274"/>
      <c r="SJO150" s="274"/>
      <c r="SJP150" s="274"/>
      <c r="SJQ150" s="274"/>
      <c r="SJR150" s="274"/>
      <c r="SJS150" s="274"/>
      <c r="SJT150" s="274"/>
      <c r="SJU150" s="274"/>
      <c r="SJV150" s="274"/>
      <c r="SJW150" s="274"/>
      <c r="SJX150" s="274"/>
      <c r="SJY150" s="274"/>
      <c r="SJZ150" s="274"/>
      <c r="SKA150" s="274"/>
      <c r="SKB150" s="274"/>
      <c r="SKC150" s="274"/>
      <c r="SKD150" s="274"/>
      <c r="SKE150" s="274"/>
      <c r="SKF150" s="274"/>
      <c r="SKG150" s="274"/>
      <c r="SKH150" s="274"/>
      <c r="SKI150" s="274"/>
      <c r="SKJ150" s="274"/>
      <c r="SKK150" s="274"/>
      <c r="SKL150" s="274"/>
      <c r="SKM150" s="274"/>
      <c r="SKN150" s="274"/>
      <c r="SKO150" s="274"/>
      <c r="SKP150" s="274"/>
      <c r="SKQ150" s="274"/>
      <c r="SKR150" s="274"/>
      <c r="SKS150" s="274"/>
      <c r="SKT150" s="274"/>
      <c r="SKU150" s="274"/>
      <c r="SKV150" s="274"/>
      <c r="SKW150" s="274"/>
      <c r="SKX150" s="274"/>
      <c r="SKY150" s="274"/>
      <c r="SKZ150" s="274"/>
      <c r="SLA150" s="274"/>
      <c r="SLB150" s="274"/>
      <c r="SLC150" s="274"/>
      <c r="SLD150" s="274"/>
      <c r="SLE150" s="274"/>
      <c r="SLF150" s="274"/>
      <c r="SLG150" s="274"/>
      <c r="SLH150" s="274"/>
      <c r="SLI150" s="274"/>
      <c r="SLJ150" s="274"/>
      <c r="SLK150" s="274"/>
      <c r="SLL150" s="274"/>
      <c r="SLM150" s="274"/>
      <c r="SLN150" s="274"/>
      <c r="SLO150" s="274"/>
      <c r="SLP150" s="274"/>
      <c r="SLQ150" s="274"/>
      <c r="SLR150" s="274"/>
      <c r="SLS150" s="274"/>
      <c r="SLT150" s="274"/>
      <c r="SLU150" s="274"/>
      <c r="SLV150" s="274"/>
      <c r="SLW150" s="274"/>
      <c r="SLX150" s="274"/>
      <c r="SLY150" s="274"/>
      <c r="SLZ150" s="274"/>
      <c r="SMA150" s="274"/>
      <c r="SMB150" s="274"/>
      <c r="SMC150" s="274"/>
      <c r="SMD150" s="274"/>
      <c r="SME150" s="274"/>
      <c r="SMF150" s="274"/>
      <c r="SMG150" s="274"/>
      <c r="SMH150" s="274"/>
      <c r="SMI150" s="274"/>
      <c r="SMJ150" s="274"/>
      <c r="SMK150" s="274"/>
      <c r="SML150" s="274"/>
      <c r="SMM150" s="274"/>
      <c r="SMN150" s="274"/>
      <c r="SMO150" s="274"/>
      <c r="SMP150" s="274"/>
      <c r="SMQ150" s="274"/>
      <c r="SMR150" s="274"/>
      <c r="SMS150" s="274"/>
      <c r="SMT150" s="274"/>
      <c r="SMU150" s="274"/>
      <c r="SMV150" s="274"/>
      <c r="SMW150" s="274"/>
      <c r="SMX150" s="274"/>
      <c r="SMY150" s="274"/>
      <c r="SMZ150" s="274"/>
      <c r="SNA150" s="274"/>
      <c r="SNB150" s="274"/>
      <c r="SNC150" s="274"/>
      <c r="SND150" s="274"/>
      <c r="SNE150" s="274"/>
      <c r="SNF150" s="274"/>
      <c r="SNG150" s="274"/>
      <c r="SNH150" s="274"/>
      <c r="SNI150" s="274"/>
      <c r="SNJ150" s="274"/>
      <c r="SNK150" s="274"/>
      <c r="SNL150" s="274"/>
      <c r="SNM150" s="274"/>
      <c r="SNN150" s="274"/>
      <c r="SNO150" s="274"/>
      <c r="SNP150" s="274"/>
      <c r="SNQ150" s="274"/>
      <c r="SNR150" s="274"/>
      <c r="SNS150" s="274"/>
      <c r="SNT150" s="274"/>
      <c r="SNU150" s="274"/>
      <c r="SNV150" s="274"/>
      <c r="SNW150" s="274"/>
      <c r="SNX150" s="274"/>
      <c r="SNY150" s="274"/>
      <c r="SNZ150" s="274"/>
      <c r="SOA150" s="274"/>
      <c r="SOB150" s="274"/>
      <c r="SOC150" s="274"/>
      <c r="SOD150" s="274"/>
      <c r="SOE150" s="274"/>
      <c r="SOF150" s="274"/>
      <c r="SOG150" s="274"/>
      <c r="SOH150" s="274"/>
      <c r="SOI150" s="274"/>
      <c r="SOJ150" s="274"/>
      <c r="SOK150" s="274"/>
      <c r="SOL150" s="274"/>
      <c r="SOM150" s="274"/>
      <c r="SON150" s="274"/>
      <c r="SOO150" s="274"/>
      <c r="SOP150" s="274"/>
      <c r="SOQ150" s="274"/>
      <c r="SOR150" s="274"/>
      <c r="SOS150" s="274"/>
      <c r="SOT150" s="274"/>
      <c r="SOU150" s="274"/>
      <c r="SOV150" s="274"/>
      <c r="SOW150" s="274"/>
      <c r="SOX150" s="274"/>
      <c r="SOY150" s="274"/>
      <c r="SOZ150" s="274"/>
      <c r="SPA150" s="274"/>
      <c r="SPB150" s="274"/>
      <c r="SPC150" s="274"/>
      <c r="SPD150" s="274"/>
      <c r="SPE150" s="274"/>
      <c r="SPF150" s="274"/>
      <c r="SPG150" s="274"/>
      <c r="SPH150" s="274"/>
      <c r="SPI150" s="274"/>
      <c r="SPJ150" s="274"/>
      <c r="SPK150" s="274"/>
      <c r="SPL150" s="274"/>
      <c r="SPM150" s="274"/>
      <c r="SPN150" s="274"/>
      <c r="SPO150" s="274"/>
      <c r="SPP150" s="274"/>
      <c r="SPQ150" s="274"/>
      <c r="SPR150" s="274"/>
      <c r="SPS150" s="274"/>
      <c r="SPT150" s="274"/>
      <c r="SPU150" s="274"/>
      <c r="SPV150" s="274"/>
      <c r="SPW150" s="274"/>
      <c r="SPX150" s="274"/>
      <c r="SPY150" s="274"/>
      <c r="SPZ150" s="274"/>
      <c r="SQA150" s="274"/>
      <c r="SQB150" s="274"/>
      <c r="SQC150" s="274"/>
      <c r="SQD150" s="274"/>
      <c r="SQE150" s="274"/>
      <c r="SQF150" s="274"/>
      <c r="SQG150" s="274"/>
      <c r="SQH150" s="274"/>
      <c r="SQI150" s="274"/>
      <c r="SQJ150" s="274"/>
      <c r="SQK150" s="274"/>
      <c r="SQL150" s="274"/>
      <c r="SQM150" s="274"/>
      <c r="SQN150" s="274"/>
      <c r="SQO150" s="274"/>
      <c r="SQP150" s="274"/>
      <c r="SQQ150" s="274"/>
      <c r="SQR150" s="274"/>
      <c r="SQS150" s="274"/>
      <c r="SQT150" s="274"/>
      <c r="SQU150" s="274"/>
      <c r="SQV150" s="274"/>
      <c r="SQW150" s="274"/>
      <c r="SQX150" s="274"/>
      <c r="SQY150" s="274"/>
      <c r="SQZ150" s="274"/>
      <c r="SRA150" s="274"/>
      <c r="SRB150" s="274"/>
      <c r="SRC150" s="274"/>
      <c r="SRD150" s="274"/>
      <c r="SRE150" s="274"/>
      <c r="SRF150" s="274"/>
      <c r="SRG150" s="274"/>
      <c r="SRH150" s="274"/>
      <c r="SRI150" s="274"/>
      <c r="SRJ150" s="274"/>
      <c r="SRK150" s="274"/>
      <c r="SRL150" s="274"/>
      <c r="SRM150" s="274"/>
      <c r="SRN150" s="274"/>
      <c r="SRO150" s="274"/>
      <c r="SRP150" s="274"/>
      <c r="SRQ150" s="274"/>
      <c r="SRR150" s="274"/>
      <c r="SRS150" s="274"/>
      <c r="SRT150" s="274"/>
      <c r="SRU150" s="274"/>
      <c r="SRV150" s="274"/>
      <c r="SRW150" s="274"/>
      <c r="SRX150" s="274"/>
      <c r="SRY150" s="274"/>
      <c r="SRZ150" s="274"/>
      <c r="SSA150" s="274"/>
      <c r="SSB150" s="274"/>
      <c r="SSC150" s="274"/>
      <c r="SSD150" s="274"/>
      <c r="SSE150" s="274"/>
      <c r="SSF150" s="274"/>
      <c r="SSG150" s="274"/>
      <c r="SSH150" s="274"/>
      <c r="SSI150" s="274"/>
      <c r="SSJ150" s="274"/>
      <c r="SSK150" s="274"/>
      <c r="SSL150" s="274"/>
      <c r="SSM150" s="274"/>
      <c r="SSN150" s="274"/>
      <c r="SSO150" s="274"/>
      <c r="SSP150" s="274"/>
      <c r="SSQ150" s="274"/>
      <c r="SSR150" s="274"/>
      <c r="SSS150" s="274"/>
      <c r="SST150" s="274"/>
      <c r="SSU150" s="274"/>
      <c r="SSV150" s="274"/>
      <c r="SSW150" s="274"/>
      <c r="SSX150" s="274"/>
      <c r="SSY150" s="274"/>
      <c r="SSZ150" s="274"/>
      <c r="STA150" s="274"/>
      <c r="STB150" s="274"/>
      <c r="STC150" s="274"/>
      <c r="STD150" s="274"/>
      <c r="STE150" s="274"/>
      <c r="STF150" s="274"/>
      <c r="STG150" s="274"/>
      <c r="STH150" s="274"/>
      <c r="STI150" s="274"/>
      <c r="STJ150" s="274"/>
      <c r="STK150" s="274"/>
      <c r="STL150" s="274"/>
      <c r="STM150" s="274"/>
      <c r="STN150" s="274"/>
      <c r="STO150" s="274"/>
      <c r="STP150" s="274"/>
      <c r="STQ150" s="274"/>
      <c r="STR150" s="274"/>
      <c r="STS150" s="274"/>
      <c r="STT150" s="274"/>
      <c r="STU150" s="274"/>
      <c r="STV150" s="274"/>
      <c r="STW150" s="274"/>
      <c r="STX150" s="274"/>
      <c r="STY150" s="274"/>
      <c r="STZ150" s="274"/>
      <c r="SUA150" s="274"/>
      <c r="SUB150" s="274"/>
      <c r="SUC150" s="274"/>
      <c r="SUD150" s="274"/>
      <c r="SUE150" s="274"/>
      <c r="SUF150" s="274"/>
      <c r="SUG150" s="274"/>
      <c r="SUH150" s="274"/>
      <c r="SUI150" s="274"/>
      <c r="SUJ150" s="274"/>
      <c r="SUK150" s="274"/>
      <c r="SUL150" s="274"/>
      <c r="SUM150" s="274"/>
      <c r="SUN150" s="274"/>
      <c r="SUO150" s="274"/>
      <c r="SUP150" s="274"/>
      <c r="SUQ150" s="274"/>
      <c r="SUR150" s="274"/>
      <c r="SUS150" s="274"/>
      <c r="SUT150" s="274"/>
      <c r="SUU150" s="274"/>
      <c r="SUV150" s="274"/>
      <c r="SUW150" s="274"/>
      <c r="SUX150" s="274"/>
      <c r="SUY150" s="274"/>
      <c r="SUZ150" s="274"/>
      <c r="SVA150" s="274"/>
      <c r="SVB150" s="274"/>
      <c r="SVC150" s="274"/>
      <c r="SVD150" s="274"/>
      <c r="SVE150" s="274"/>
      <c r="SVF150" s="274"/>
      <c r="SVG150" s="274"/>
      <c r="SVH150" s="274"/>
      <c r="SVI150" s="274"/>
      <c r="SVJ150" s="274"/>
      <c r="SVK150" s="274"/>
      <c r="SVL150" s="274"/>
      <c r="SVM150" s="274"/>
      <c r="SVN150" s="274"/>
      <c r="SVO150" s="274"/>
      <c r="SVP150" s="274"/>
      <c r="SVQ150" s="274"/>
      <c r="SVR150" s="274"/>
      <c r="SVS150" s="274"/>
      <c r="SVT150" s="274"/>
      <c r="SVU150" s="274"/>
      <c r="SVV150" s="274"/>
      <c r="SVW150" s="274"/>
      <c r="SVX150" s="274"/>
      <c r="SVY150" s="274"/>
      <c r="SVZ150" s="274"/>
      <c r="SWA150" s="274"/>
      <c r="SWB150" s="274"/>
      <c r="SWC150" s="274"/>
      <c r="SWD150" s="274"/>
      <c r="SWE150" s="274"/>
      <c r="SWF150" s="274"/>
      <c r="SWG150" s="274"/>
      <c r="SWH150" s="274"/>
      <c r="SWI150" s="274"/>
      <c r="SWJ150" s="274"/>
      <c r="SWK150" s="274"/>
      <c r="SWL150" s="274"/>
      <c r="SWM150" s="274"/>
      <c r="SWN150" s="274"/>
      <c r="SWO150" s="274"/>
      <c r="SWP150" s="274"/>
      <c r="SWQ150" s="274"/>
      <c r="SWR150" s="274"/>
      <c r="SWS150" s="274"/>
      <c r="SWT150" s="274"/>
      <c r="SWU150" s="274"/>
      <c r="SWV150" s="274"/>
      <c r="SWW150" s="274"/>
      <c r="SWX150" s="274"/>
      <c r="SWY150" s="274"/>
      <c r="SWZ150" s="274"/>
      <c r="SXA150" s="274"/>
      <c r="SXB150" s="274"/>
      <c r="SXC150" s="274"/>
      <c r="SXD150" s="274"/>
      <c r="SXE150" s="274"/>
      <c r="SXF150" s="274"/>
      <c r="SXG150" s="274"/>
      <c r="SXH150" s="274"/>
      <c r="SXI150" s="274"/>
      <c r="SXJ150" s="274"/>
      <c r="SXK150" s="274"/>
      <c r="SXL150" s="274"/>
      <c r="SXM150" s="274"/>
      <c r="SXN150" s="274"/>
      <c r="SXO150" s="274"/>
      <c r="SXP150" s="274"/>
      <c r="SXQ150" s="274"/>
      <c r="SXR150" s="274"/>
      <c r="SXS150" s="274"/>
      <c r="SXT150" s="274"/>
      <c r="SXU150" s="274"/>
      <c r="SXV150" s="274"/>
      <c r="SXW150" s="274"/>
      <c r="SXX150" s="274"/>
      <c r="SXY150" s="274"/>
      <c r="SXZ150" s="274"/>
      <c r="SYA150" s="274"/>
      <c r="SYB150" s="274"/>
      <c r="SYC150" s="274"/>
      <c r="SYD150" s="274"/>
      <c r="SYE150" s="274"/>
      <c r="SYF150" s="274"/>
      <c r="SYG150" s="274"/>
      <c r="SYH150" s="274"/>
      <c r="SYI150" s="274"/>
      <c r="SYJ150" s="274"/>
      <c r="SYK150" s="274"/>
      <c r="SYL150" s="274"/>
      <c r="SYM150" s="274"/>
      <c r="SYN150" s="274"/>
      <c r="SYO150" s="274"/>
      <c r="SYP150" s="274"/>
      <c r="SYQ150" s="274"/>
      <c r="SYR150" s="274"/>
      <c r="SYS150" s="274"/>
      <c r="SYT150" s="274"/>
      <c r="SYU150" s="274"/>
      <c r="SYV150" s="274"/>
      <c r="SYW150" s="274"/>
      <c r="SYX150" s="274"/>
      <c r="SYY150" s="274"/>
      <c r="SYZ150" s="274"/>
      <c r="SZA150" s="274"/>
      <c r="SZB150" s="274"/>
      <c r="SZC150" s="274"/>
      <c r="SZD150" s="274"/>
      <c r="SZE150" s="274"/>
      <c r="SZF150" s="274"/>
      <c r="SZG150" s="274"/>
      <c r="SZH150" s="274"/>
      <c r="SZI150" s="274"/>
      <c r="SZJ150" s="274"/>
      <c r="SZK150" s="274"/>
      <c r="SZL150" s="274"/>
      <c r="SZM150" s="274"/>
      <c r="SZN150" s="274"/>
      <c r="SZO150" s="274"/>
      <c r="SZP150" s="274"/>
      <c r="SZQ150" s="274"/>
      <c r="SZR150" s="274"/>
      <c r="SZS150" s="274"/>
      <c r="SZT150" s="274"/>
      <c r="SZU150" s="274"/>
      <c r="SZV150" s="274"/>
      <c r="SZW150" s="274"/>
      <c r="SZX150" s="274"/>
      <c r="SZY150" s="274"/>
      <c r="SZZ150" s="274"/>
      <c r="TAA150" s="274"/>
      <c r="TAB150" s="274"/>
      <c r="TAC150" s="274"/>
      <c r="TAD150" s="274"/>
      <c r="TAE150" s="274"/>
      <c r="TAF150" s="274"/>
      <c r="TAG150" s="274"/>
      <c r="TAH150" s="274"/>
      <c r="TAI150" s="274"/>
      <c r="TAJ150" s="274"/>
      <c r="TAK150" s="274"/>
      <c r="TAL150" s="274"/>
      <c r="TAM150" s="274"/>
      <c r="TAN150" s="274"/>
      <c r="TAO150" s="274"/>
      <c r="TAP150" s="274"/>
      <c r="TAQ150" s="274"/>
      <c r="TAR150" s="274"/>
      <c r="TAS150" s="274"/>
      <c r="TAT150" s="274"/>
      <c r="TAU150" s="274"/>
      <c r="TAV150" s="274"/>
      <c r="TAW150" s="274"/>
      <c r="TAX150" s="274"/>
      <c r="TAY150" s="274"/>
      <c r="TAZ150" s="274"/>
      <c r="TBA150" s="274"/>
      <c r="TBB150" s="274"/>
      <c r="TBC150" s="274"/>
      <c r="TBD150" s="274"/>
      <c r="TBE150" s="274"/>
      <c r="TBF150" s="274"/>
      <c r="TBG150" s="274"/>
      <c r="TBH150" s="274"/>
      <c r="TBI150" s="274"/>
      <c r="TBJ150" s="274"/>
      <c r="TBK150" s="274"/>
      <c r="TBL150" s="274"/>
      <c r="TBM150" s="274"/>
      <c r="TBN150" s="274"/>
      <c r="TBO150" s="274"/>
      <c r="TBP150" s="274"/>
      <c r="TBQ150" s="274"/>
      <c r="TBR150" s="274"/>
      <c r="TBS150" s="274"/>
      <c r="TBT150" s="274"/>
      <c r="TBU150" s="274"/>
      <c r="TBV150" s="274"/>
      <c r="TBW150" s="274"/>
      <c r="TBX150" s="274"/>
      <c r="TBY150" s="274"/>
      <c r="TBZ150" s="274"/>
      <c r="TCA150" s="274"/>
      <c r="TCB150" s="274"/>
      <c r="TCC150" s="274"/>
      <c r="TCD150" s="274"/>
      <c r="TCE150" s="274"/>
      <c r="TCF150" s="274"/>
      <c r="TCG150" s="274"/>
      <c r="TCH150" s="274"/>
      <c r="TCI150" s="274"/>
      <c r="TCJ150" s="274"/>
      <c r="TCK150" s="274"/>
      <c r="TCL150" s="274"/>
      <c r="TCM150" s="274"/>
      <c r="TCN150" s="274"/>
      <c r="TCO150" s="274"/>
      <c r="TCP150" s="274"/>
      <c r="TCQ150" s="274"/>
      <c r="TCR150" s="274"/>
      <c r="TCS150" s="274"/>
      <c r="TCT150" s="274"/>
      <c r="TCU150" s="274"/>
      <c r="TCV150" s="274"/>
      <c r="TCW150" s="274"/>
      <c r="TCX150" s="274"/>
      <c r="TCY150" s="274"/>
      <c r="TCZ150" s="274"/>
      <c r="TDA150" s="274"/>
      <c r="TDB150" s="274"/>
      <c r="TDC150" s="274"/>
      <c r="TDD150" s="274"/>
      <c r="TDE150" s="274"/>
      <c r="TDF150" s="274"/>
      <c r="TDG150" s="274"/>
      <c r="TDH150" s="274"/>
      <c r="TDI150" s="274"/>
      <c r="TDJ150" s="274"/>
      <c r="TDK150" s="274"/>
      <c r="TDL150" s="274"/>
      <c r="TDM150" s="274"/>
      <c r="TDN150" s="274"/>
      <c r="TDO150" s="274"/>
      <c r="TDP150" s="274"/>
      <c r="TDQ150" s="274"/>
      <c r="TDR150" s="274"/>
      <c r="TDS150" s="274"/>
      <c r="TDT150" s="274"/>
      <c r="TDU150" s="274"/>
      <c r="TDV150" s="274"/>
      <c r="TDW150" s="274"/>
      <c r="TDX150" s="274"/>
      <c r="TDY150" s="274"/>
      <c r="TDZ150" s="274"/>
      <c r="TEA150" s="274"/>
      <c r="TEB150" s="274"/>
      <c r="TEC150" s="274"/>
      <c r="TED150" s="274"/>
      <c r="TEE150" s="274"/>
      <c r="TEF150" s="274"/>
      <c r="TEG150" s="274"/>
      <c r="TEH150" s="274"/>
      <c r="TEI150" s="274"/>
      <c r="TEJ150" s="274"/>
      <c r="TEK150" s="274"/>
      <c r="TEL150" s="274"/>
      <c r="TEM150" s="274"/>
      <c r="TEN150" s="274"/>
      <c r="TEO150" s="274"/>
      <c r="TEP150" s="274"/>
      <c r="TEQ150" s="274"/>
      <c r="TER150" s="274"/>
      <c r="TES150" s="274"/>
      <c r="TET150" s="274"/>
      <c r="TEU150" s="274"/>
      <c r="TEV150" s="274"/>
      <c r="TEW150" s="274"/>
      <c r="TEX150" s="274"/>
      <c r="TEY150" s="274"/>
      <c r="TEZ150" s="274"/>
      <c r="TFA150" s="274"/>
      <c r="TFB150" s="274"/>
      <c r="TFC150" s="274"/>
      <c r="TFD150" s="274"/>
      <c r="TFE150" s="274"/>
      <c r="TFF150" s="274"/>
      <c r="TFG150" s="274"/>
      <c r="TFH150" s="274"/>
      <c r="TFI150" s="274"/>
      <c r="TFJ150" s="274"/>
      <c r="TFK150" s="274"/>
      <c r="TFL150" s="274"/>
      <c r="TFM150" s="274"/>
      <c r="TFN150" s="274"/>
      <c r="TFO150" s="274"/>
      <c r="TFP150" s="274"/>
      <c r="TFQ150" s="274"/>
      <c r="TFR150" s="274"/>
      <c r="TFS150" s="274"/>
      <c r="TFT150" s="274"/>
      <c r="TFU150" s="274"/>
      <c r="TFV150" s="274"/>
      <c r="TFW150" s="274"/>
      <c r="TFX150" s="274"/>
      <c r="TFY150" s="274"/>
      <c r="TFZ150" s="274"/>
      <c r="TGA150" s="274"/>
      <c r="TGB150" s="274"/>
      <c r="TGC150" s="274"/>
      <c r="TGD150" s="274"/>
      <c r="TGE150" s="274"/>
      <c r="TGF150" s="274"/>
      <c r="TGG150" s="274"/>
      <c r="TGH150" s="274"/>
      <c r="TGI150" s="274"/>
      <c r="TGJ150" s="274"/>
      <c r="TGK150" s="274"/>
      <c r="TGL150" s="274"/>
      <c r="TGM150" s="274"/>
      <c r="TGN150" s="274"/>
      <c r="TGO150" s="274"/>
      <c r="TGP150" s="274"/>
      <c r="TGQ150" s="274"/>
      <c r="TGR150" s="274"/>
      <c r="TGS150" s="274"/>
      <c r="TGT150" s="274"/>
      <c r="TGU150" s="274"/>
      <c r="TGV150" s="274"/>
      <c r="TGW150" s="274"/>
      <c r="TGX150" s="274"/>
      <c r="TGY150" s="274"/>
      <c r="TGZ150" s="274"/>
      <c r="THA150" s="274"/>
      <c r="THB150" s="274"/>
      <c r="THC150" s="274"/>
      <c r="THD150" s="274"/>
      <c r="THE150" s="274"/>
      <c r="THF150" s="274"/>
      <c r="THG150" s="274"/>
      <c r="THH150" s="274"/>
      <c r="THI150" s="274"/>
      <c r="THJ150" s="274"/>
      <c r="THK150" s="274"/>
      <c r="THL150" s="274"/>
      <c r="THM150" s="274"/>
      <c r="THN150" s="274"/>
      <c r="THO150" s="274"/>
      <c r="THP150" s="274"/>
      <c r="THQ150" s="274"/>
      <c r="THR150" s="274"/>
      <c r="THS150" s="274"/>
      <c r="THT150" s="274"/>
      <c r="THU150" s="274"/>
      <c r="THV150" s="274"/>
      <c r="THW150" s="274"/>
      <c r="THX150" s="274"/>
      <c r="THY150" s="274"/>
      <c r="THZ150" s="274"/>
      <c r="TIA150" s="274"/>
      <c r="TIB150" s="274"/>
      <c r="TIC150" s="274"/>
      <c r="TID150" s="274"/>
      <c r="TIE150" s="274"/>
      <c r="TIF150" s="274"/>
      <c r="TIG150" s="274"/>
      <c r="TIH150" s="274"/>
      <c r="TII150" s="274"/>
      <c r="TIJ150" s="274"/>
      <c r="TIK150" s="274"/>
      <c r="TIL150" s="274"/>
      <c r="TIM150" s="274"/>
      <c r="TIN150" s="274"/>
      <c r="TIO150" s="274"/>
      <c r="TIP150" s="274"/>
      <c r="TIQ150" s="274"/>
      <c r="TIR150" s="274"/>
      <c r="TIS150" s="274"/>
      <c r="TIT150" s="274"/>
      <c r="TIU150" s="274"/>
      <c r="TIV150" s="274"/>
      <c r="TIW150" s="274"/>
      <c r="TIX150" s="274"/>
      <c r="TIY150" s="274"/>
      <c r="TIZ150" s="274"/>
      <c r="TJA150" s="274"/>
      <c r="TJB150" s="274"/>
      <c r="TJC150" s="274"/>
      <c r="TJD150" s="274"/>
      <c r="TJE150" s="274"/>
      <c r="TJF150" s="274"/>
      <c r="TJG150" s="274"/>
      <c r="TJH150" s="274"/>
      <c r="TJI150" s="274"/>
      <c r="TJJ150" s="274"/>
      <c r="TJK150" s="274"/>
      <c r="TJL150" s="274"/>
      <c r="TJM150" s="274"/>
      <c r="TJN150" s="274"/>
      <c r="TJO150" s="274"/>
      <c r="TJP150" s="274"/>
      <c r="TJQ150" s="274"/>
      <c r="TJR150" s="274"/>
      <c r="TJS150" s="274"/>
      <c r="TJT150" s="274"/>
      <c r="TJU150" s="274"/>
      <c r="TJV150" s="274"/>
      <c r="TJW150" s="274"/>
      <c r="TJX150" s="274"/>
      <c r="TJY150" s="274"/>
      <c r="TJZ150" s="274"/>
      <c r="TKA150" s="274"/>
      <c r="TKB150" s="274"/>
      <c r="TKC150" s="274"/>
      <c r="TKD150" s="274"/>
      <c r="TKE150" s="274"/>
      <c r="TKF150" s="274"/>
      <c r="TKG150" s="274"/>
      <c r="TKH150" s="274"/>
      <c r="TKI150" s="274"/>
      <c r="TKJ150" s="274"/>
      <c r="TKK150" s="274"/>
      <c r="TKL150" s="274"/>
      <c r="TKM150" s="274"/>
      <c r="TKN150" s="274"/>
      <c r="TKO150" s="274"/>
      <c r="TKP150" s="274"/>
      <c r="TKQ150" s="274"/>
      <c r="TKR150" s="274"/>
      <c r="TKS150" s="274"/>
      <c r="TKT150" s="274"/>
      <c r="TKU150" s="274"/>
      <c r="TKV150" s="274"/>
      <c r="TKW150" s="274"/>
      <c r="TKX150" s="274"/>
      <c r="TKY150" s="274"/>
      <c r="TKZ150" s="274"/>
      <c r="TLA150" s="274"/>
      <c r="TLB150" s="274"/>
      <c r="TLC150" s="274"/>
      <c r="TLD150" s="274"/>
      <c r="TLE150" s="274"/>
      <c r="TLF150" s="274"/>
      <c r="TLG150" s="274"/>
      <c r="TLH150" s="274"/>
      <c r="TLI150" s="274"/>
      <c r="TLJ150" s="274"/>
      <c r="TLK150" s="274"/>
      <c r="TLL150" s="274"/>
      <c r="TLM150" s="274"/>
      <c r="TLN150" s="274"/>
      <c r="TLO150" s="274"/>
      <c r="TLP150" s="274"/>
      <c r="TLQ150" s="274"/>
      <c r="TLR150" s="274"/>
      <c r="TLS150" s="274"/>
      <c r="TLT150" s="274"/>
      <c r="TLU150" s="274"/>
      <c r="TLV150" s="274"/>
      <c r="TLW150" s="274"/>
      <c r="TLX150" s="274"/>
      <c r="TLY150" s="274"/>
      <c r="TLZ150" s="274"/>
      <c r="TMA150" s="274"/>
      <c r="TMB150" s="274"/>
      <c r="TMC150" s="274"/>
      <c r="TMD150" s="274"/>
      <c r="TME150" s="274"/>
      <c r="TMF150" s="274"/>
      <c r="TMG150" s="274"/>
      <c r="TMH150" s="274"/>
      <c r="TMI150" s="274"/>
      <c r="TMJ150" s="274"/>
      <c r="TMK150" s="274"/>
      <c r="TML150" s="274"/>
      <c r="TMM150" s="274"/>
      <c r="TMN150" s="274"/>
      <c r="TMO150" s="274"/>
      <c r="TMP150" s="274"/>
      <c r="TMQ150" s="274"/>
      <c r="TMR150" s="274"/>
      <c r="TMS150" s="274"/>
      <c r="TMT150" s="274"/>
      <c r="TMU150" s="274"/>
      <c r="TMV150" s="274"/>
      <c r="TMW150" s="274"/>
      <c r="TMX150" s="274"/>
      <c r="TMY150" s="274"/>
      <c r="TMZ150" s="274"/>
      <c r="TNA150" s="274"/>
      <c r="TNB150" s="274"/>
      <c r="TNC150" s="274"/>
      <c r="TND150" s="274"/>
      <c r="TNE150" s="274"/>
      <c r="TNF150" s="274"/>
      <c r="TNG150" s="274"/>
      <c r="TNH150" s="274"/>
      <c r="TNI150" s="274"/>
      <c r="TNJ150" s="274"/>
      <c r="TNK150" s="274"/>
      <c r="TNL150" s="274"/>
      <c r="TNM150" s="274"/>
      <c r="TNN150" s="274"/>
      <c r="TNO150" s="274"/>
      <c r="TNP150" s="274"/>
      <c r="TNQ150" s="274"/>
      <c r="TNR150" s="274"/>
      <c r="TNS150" s="274"/>
      <c r="TNT150" s="274"/>
      <c r="TNU150" s="274"/>
      <c r="TNV150" s="274"/>
      <c r="TNW150" s="274"/>
      <c r="TNX150" s="274"/>
      <c r="TNY150" s="274"/>
      <c r="TNZ150" s="274"/>
      <c r="TOA150" s="274"/>
      <c r="TOB150" s="274"/>
      <c r="TOC150" s="274"/>
      <c r="TOD150" s="274"/>
      <c r="TOE150" s="274"/>
      <c r="TOF150" s="274"/>
      <c r="TOG150" s="274"/>
      <c r="TOH150" s="274"/>
      <c r="TOI150" s="274"/>
      <c r="TOJ150" s="274"/>
      <c r="TOK150" s="274"/>
      <c r="TOL150" s="274"/>
      <c r="TOM150" s="274"/>
      <c r="TON150" s="274"/>
      <c r="TOO150" s="274"/>
      <c r="TOP150" s="274"/>
      <c r="TOQ150" s="274"/>
      <c r="TOR150" s="274"/>
      <c r="TOS150" s="274"/>
      <c r="TOT150" s="274"/>
      <c r="TOU150" s="274"/>
      <c r="TOV150" s="274"/>
      <c r="TOW150" s="274"/>
      <c r="TOX150" s="274"/>
      <c r="TOY150" s="274"/>
      <c r="TOZ150" s="274"/>
      <c r="TPA150" s="274"/>
      <c r="TPB150" s="274"/>
      <c r="TPC150" s="274"/>
      <c r="TPD150" s="274"/>
      <c r="TPE150" s="274"/>
      <c r="TPF150" s="274"/>
      <c r="TPG150" s="274"/>
      <c r="TPH150" s="274"/>
      <c r="TPI150" s="274"/>
      <c r="TPJ150" s="274"/>
      <c r="TPK150" s="274"/>
      <c r="TPL150" s="274"/>
      <c r="TPM150" s="274"/>
      <c r="TPN150" s="274"/>
      <c r="TPO150" s="274"/>
      <c r="TPP150" s="274"/>
      <c r="TPQ150" s="274"/>
      <c r="TPR150" s="274"/>
      <c r="TPS150" s="274"/>
      <c r="TPT150" s="274"/>
      <c r="TPU150" s="274"/>
      <c r="TPV150" s="274"/>
      <c r="TPW150" s="274"/>
      <c r="TPX150" s="274"/>
      <c r="TPY150" s="274"/>
      <c r="TPZ150" s="274"/>
      <c r="TQA150" s="274"/>
      <c r="TQB150" s="274"/>
      <c r="TQC150" s="274"/>
      <c r="TQD150" s="274"/>
      <c r="TQE150" s="274"/>
      <c r="TQF150" s="274"/>
      <c r="TQG150" s="274"/>
      <c r="TQH150" s="274"/>
      <c r="TQI150" s="274"/>
      <c r="TQJ150" s="274"/>
      <c r="TQK150" s="274"/>
      <c r="TQL150" s="274"/>
      <c r="TQM150" s="274"/>
      <c r="TQN150" s="274"/>
      <c r="TQO150" s="274"/>
      <c r="TQP150" s="274"/>
      <c r="TQQ150" s="274"/>
      <c r="TQR150" s="274"/>
      <c r="TQS150" s="274"/>
      <c r="TQT150" s="274"/>
      <c r="TQU150" s="274"/>
      <c r="TQV150" s="274"/>
      <c r="TQW150" s="274"/>
      <c r="TQX150" s="274"/>
      <c r="TQY150" s="274"/>
      <c r="TQZ150" s="274"/>
      <c r="TRA150" s="274"/>
      <c r="TRB150" s="274"/>
      <c r="TRC150" s="274"/>
      <c r="TRD150" s="274"/>
      <c r="TRE150" s="274"/>
      <c r="TRF150" s="274"/>
      <c r="TRG150" s="274"/>
      <c r="TRH150" s="274"/>
      <c r="TRI150" s="274"/>
      <c r="TRJ150" s="274"/>
      <c r="TRK150" s="274"/>
      <c r="TRL150" s="274"/>
      <c r="TRM150" s="274"/>
      <c r="TRN150" s="274"/>
      <c r="TRO150" s="274"/>
      <c r="TRP150" s="274"/>
      <c r="TRQ150" s="274"/>
      <c r="TRR150" s="274"/>
      <c r="TRS150" s="274"/>
      <c r="TRT150" s="274"/>
      <c r="TRU150" s="274"/>
      <c r="TRV150" s="274"/>
      <c r="TRW150" s="274"/>
      <c r="TRX150" s="274"/>
      <c r="TRY150" s="274"/>
      <c r="TRZ150" s="274"/>
      <c r="TSA150" s="274"/>
      <c r="TSB150" s="274"/>
      <c r="TSC150" s="274"/>
      <c r="TSD150" s="274"/>
      <c r="TSE150" s="274"/>
      <c r="TSF150" s="274"/>
      <c r="TSG150" s="274"/>
      <c r="TSH150" s="274"/>
      <c r="TSI150" s="274"/>
      <c r="TSJ150" s="274"/>
      <c r="TSK150" s="274"/>
      <c r="TSL150" s="274"/>
      <c r="TSM150" s="274"/>
      <c r="TSN150" s="274"/>
      <c r="TSO150" s="274"/>
      <c r="TSP150" s="274"/>
      <c r="TSQ150" s="274"/>
      <c r="TSR150" s="274"/>
      <c r="TSS150" s="274"/>
      <c r="TST150" s="274"/>
      <c r="TSU150" s="274"/>
      <c r="TSV150" s="274"/>
      <c r="TSW150" s="274"/>
      <c r="TSX150" s="274"/>
      <c r="TSY150" s="274"/>
      <c r="TSZ150" s="274"/>
      <c r="TTA150" s="274"/>
      <c r="TTB150" s="274"/>
      <c r="TTC150" s="274"/>
      <c r="TTD150" s="274"/>
      <c r="TTE150" s="274"/>
      <c r="TTF150" s="274"/>
      <c r="TTG150" s="274"/>
      <c r="TTH150" s="274"/>
      <c r="TTI150" s="274"/>
      <c r="TTJ150" s="274"/>
      <c r="TTK150" s="274"/>
      <c r="TTL150" s="274"/>
      <c r="TTM150" s="274"/>
      <c r="TTN150" s="274"/>
      <c r="TTO150" s="274"/>
      <c r="TTP150" s="274"/>
      <c r="TTQ150" s="274"/>
      <c r="TTR150" s="274"/>
      <c r="TTS150" s="274"/>
      <c r="TTT150" s="274"/>
      <c r="TTU150" s="274"/>
      <c r="TTV150" s="274"/>
      <c r="TTW150" s="274"/>
      <c r="TTX150" s="274"/>
      <c r="TTY150" s="274"/>
      <c r="TTZ150" s="274"/>
      <c r="TUA150" s="274"/>
      <c r="TUB150" s="274"/>
      <c r="TUC150" s="274"/>
      <c r="TUD150" s="274"/>
      <c r="TUE150" s="274"/>
      <c r="TUF150" s="274"/>
      <c r="TUG150" s="274"/>
      <c r="TUH150" s="274"/>
      <c r="TUI150" s="274"/>
      <c r="TUJ150" s="274"/>
      <c r="TUK150" s="274"/>
      <c r="TUL150" s="274"/>
      <c r="TUM150" s="274"/>
      <c r="TUN150" s="274"/>
      <c r="TUO150" s="274"/>
      <c r="TUP150" s="274"/>
      <c r="TUQ150" s="274"/>
      <c r="TUR150" s="274"/>
      <c r="TUS150" s="274"/>
      <c r="TUT150" s="274"/>
      <c r="TUU150" s="274"/>
      <c r="TUV150" s="274"/>
      <c r="TUW150" s="274"/>
      <c r="TUX150" s="274"/>
      <c r="TUY150" s="274"/>
      <c r="TUZ150" s="274"/>
      <c r="TVA150" s="274"/>
      <c r="TVB150" s="274"/>
      <c r="TVC150" s="274"/>
      <c r="TVD150" s="274"/>
      <c r="TVE150" s="274"/>
      <c r="TVF150" s="274"/>
      <c r="TVG150" s="274"/>
      <c r="TVH150" s="274"/>
      <c r="TVI150" s="274"/>
      <c r="TVJ150" s="274"/>
      <c r="TVK150" s="274"/>
      <c r="TVL150" s="274"/>
      <c r="TVM150" s="274"/>
      <c r="TVN150" s="274"/>
      <c r="TVO150" s="274"/>
      <c r="TVP150" s="274"/>
      <c r="TVQ150" s="274"/>
      <c r="TVR150" s="274"/>
      <c r="TVS150" s="274"/>
      <c r="TVT150" s="274"/>
      <c r="TVU150" s="274"/>
      <c r="TVV150" s="274"/>
      <c r="TVW150" s="274"/>
      <c r="TVX150" s="274"/>
      <c r="TVY150" s="274"/>
      <c r="TVZ150" s="274"/>
      <c r="TWA150" s="274"/>
      <c r="TWB150" s="274"/>
      <c r="TWC150" s="274"/>
      <c r="TWD150" s="274"/>
      <c r="TWE150" s="274"/>
      <c r="TWF150" s="274"/>
      <c r="TWG150" s="274"/>
      <c r="TWH150" s="274"/>
      <c r="TWI150" s="274"/>
      <c r="TWJ150" s="274"/>
      <c r="TWK150" s="274"/>
      <c r="TWL150" s="274"/>
      <c r="TWM150" s="274"/>
      <c r="TWN150" s="274"/>
      <c r="TWO150" s="274"/>
      <c r="TWP150" s="274"/>
      <c r="TWQ150" s="274"/>
      <c r="TWR150" s="274"/>
      <c r="TWS150" s="274"/>
      <c r="TWT150" s="274"/>
      <c r="TWU150" s="274"/>
      <c r="TWV150" s="274"/>
      <c r="TWW150" s="274"/>
      <c r="TWX150" s="274"/>
      <c r="TWY150" s="274"/>
      <c r="TWZ150" s="274"/>
      <c r="TXA150" s="274"/>
      <c r="TXB150" s="274"/>
      <c r="TXC150" s="274"/>
      <c r="TXD150" s="274"/>
      <c r="TXE150" s="274"/>
      <c r="TXF150" s="274"/>
      <c r="TXG150" s="274"/>
      <c r="TXH150" s="274"/>
      <c r="TXI150" s="274"/>
      <c r="TXJ150" s="274"/>
      <c r="TXK150" s="274"/>
      <c r="TXL150" s="274"/>
      <c r="TXM150" s="274"/>
      <c r="TXN150" s="274"/>
      <c r="TXO150" s="274"/>
      <c r="TXP150" s="274"/>
      <c r="TXQ150" s="274"/>
      <c r="TXR150" s="274"/>
      <c r="TXS150" s="274"/>
      <c r="TXT150" s="274"/>
      <c r="TXU150" s="274"/>
      <c r="TXV150" s="274"/>
      <c r="TXW150" s="274"/>
      <c r="TXX150" s="274"/>
      <c r="TXY150" s="274"/>
      <c r="TXZ150" s="274"/>
      <c r="TYA150" s="274"/>
      <c r="TYB150" s="274"/>
      <c r="TYC150" s="274"/>
      <c r="TYD150" s="274"/>
      <c r="TYE150" s="274"/>
      <c r="TYF150" s="274"/>
      <c r="TYG150" s="274"/>
      <c r="TYH150" s="274"/>
      <c r="TYI150" s="274"/>
      <c r="TYJ150" s="274"/>
      <c r="TYK150" s="274"/>
      <c r="TYL150" s="274"/>
      <c r="TYM150" s="274"/>
      <c r="TYN150" s="274"/>
      <c r="TYO150" s="274"/>
      <c r="TYP150" s="274"/>
      <c r="TYQ150" s="274"/>
      <c r="TYR150" s="274"/>
      <c r="TYS150" s="274"/>
      <c r="TYT150" s="274"/>
      <c r="TYU150" s="274"/>
      <c r="TYV150" s="274"/>
      <c r="TYW150" s="274"/>
      <c r="TYX150" s="274"/>
      <c r="TYY150" s="274"/>
      <c r="TYZ150" s="274"/>
      <c r="TZA150" s="274"/>
      <c r="TZB150" s="274"/>
      <c r="TZC150" s="274"/>
      <c r="TZD150" s="274"/>
      <c r="TZE150" s="274"/>
      <c r="TZF150" s="274"/>
      <c r="TZG150" s="274"/>
      <c r="TZH150" s="274"/>
      <c r="TZI150" s="274"/>
      <c r="TZJ150" s="274"/>
      <c r="TZK150" s="274"/>
      <c r="TZL150" s="274"/>
      <c r="TZM150" s="274"/>
      <c r="TZN150" s="274"/>
      <c r="TZO150" s="274"/>
      <c r="TZP150" s="274"/>
      <c r="TZQ150" s="274"/>
      <c r="TZR150" s="274"/>
      <c r="TZS150" s="274"/>
      <c r="TZT150" s="274"/>
      <c r="TZU150" s="274"/>
      <c r="TZV150" s="274"/>
      <c r="TZW150" s="274"/>
      <c r="TZX150" s="274"/>
      <c r="TZY150" s="274"/>
      <c r="TZZ150" s="274"/>
      <c r="UAA150" s="274"/>
      <c r="UAB150" s="274"/>
      <c r="UAC150" s="274"/>
      <c r="UAD150" s="274"/>
      <c r="UAE150" s="274"/>
      <c r="UAF150" s="274"/>
      <c r="UAG150" s="274"/>
      <c r="UAH150" s="274"/>
      <c r="UAI150" s="274"/>
      <c r="UAJ150" s="274"/>
      <c r="UAK150" s="274"/>
      <c r="UAL150" s="274"/>
      <c r="UAM150" s="274"/>
      <c r="UAN150" s="274"/>
      <c r="UAO150" s="274"/>
      <c r="UAP150" s="274"/>
      <c r="UAQ150" s="274"/>
      <c r="UAR150" s="274"/>
      <c r="UAS150" s="274"/>
      <c r="UAT150" s="274"/>
      <c r="UAU150" s="274"/>
      <c r="UAV150" s="274"/>
      <c r="UAW150" s="274"/>
      <c r="UAX150" s="274"/>
      <c r="UAY150" s="274"/>
      <c r="UAZ150" s="274"/>
      <c r="UBA150" s="274"/>
      <c r="UBB150" s="274"/>
      <c r="UBC150" s="274"/>
      <c r="UBD150" s="274"/>
      <c r="UBE150" s="274"/>
      <c r="UBF150" s="274"/>
      <c r="UBG150" s="274"/>
      <c r="UBH150" s="274"/>
      <c r="UBI150" s="274"/>
      <c r="UBJ150" s="274"/>
      <c r="UBK150" s="274"/>
      <c r="UBL150" s="274"/>
      <c r="UBM150" s="274"/>
      <c r="UBN150" s="274"/>
      <c r="UBO150" s="274"/>
      <c r="UBP150" s="274"/>
      <c r="UBQ150" s="274"/>
      <c r="UBR150" s="274"/>
      <c r="UBS150" s="274"/>
      <c r="UBT150" s="274"/>
      <c r="UBU150" s="274"/>
      <c r="UBV150" s="274"/>
      <c r="UBW150" s="274"/>
      <c r="UBX150" s="274"/>
      <c r="UBY150" s="274"/>
      <c r="UBZ150" s="274"/>
      <c r="UCA150" s="274"/>
      <c r="UCB150" s="274"/>
      <c r="UCC150" s="274"/>
      <c r="UCD150" s="274"/>
      <c r="UCE150" s="274"/>
      <c r="UCF150" s="274"/>
      <c r="UCG150" s="274"/>
      <c r="UCH150" s="274"/>
      <c r="UCI150" s="274"/>
      <c r="UCJ150" s="274"/>
      <c r="UCK150" s="274"/>
      <c r="UCL150" s="274"/>
      <c r="UCM150" s="274"/>
      <c r="UCN150" s="274"/>
      <c r="UCO150" s="274"/>
      <c r="UCP150" s="274"/>
      <c r="UCQ150" s="274"/>
      <c r="UCR150" s="274"/>
      <c r="UCS150" s="274"/>
      <c r="UCT150" s="274"/>
      <c r="UCU150" s="274"/>
      <c r="UCV150" s="274"/>
      <c r="UCW150" s="274"/>
      <c r="UCX150" s="274"/>
      <c r="UCY150" s="274"/>
      <c r="UCZ150" s="274"/>
      <c r="UDA150" s="274"/>
      <c r="UDB150" s="274"/>
      <c r="UDC150" s="274"/>
      <c r="UDD150" s="274"/>
      <c r="UDE150" s="274"/>
      <c r="UDF150" s="274"/>
      <c r="UDG150" s="274"/>
      <c r="UDH150" s="274"/>
      <c r="UDI150" s="274"/>
      <c r="UDJ150" s="274"/>
      <c r="UDK150" s="274"/>
      <c r="UDL150" s="274"/>
      <c r="UDM150" s="274"/>
      <c r="UDN150" s="274"/>
      <c r="UDO150" s="274"/>
      <c r="UDP150" s="274"/>
      <c r="UDQ150" s="274"/>
      <c r="UDR150" s="274"/>
      <c r="UDS150" s="274"/>
      <c r="UDT150" s="274"/>
      <c r="UDU150" s="274"/>
      <c r="UDV150" s="274"/>
      <c r="UDW150" s="274"/>
      <c r="UDX150" s="274"/>
      <c r="UDY150" s="274"/>
      <c r="UDZ150" s="274"/>
      <c r="UEA150" s="274"/>
      <c r="UEB150" s="274"/>
      <c r="UEC150" s="274"/>
      <c r="UED150" s="274"/>
      <c r="UEE150" s="274"/>
      <c r="UEF150" s="274"/>
      <c r="UEG150" s="274"/>
      <c r="UEH150" s="274"/>
      <c r="UEI150" s="274"/>
      <c r="UEJ150" s="274"/>
      <c r="UEK150" s="274"/>
      <c r="UEL150" s="274"/>
      <c r="UEM150" s="274"/>
      <c r="UEN150" s="274"/>
      <c r="UEO150" s="274"/>
      <c r="UEP150" s="274"/>
      <c r="UEQ150" s="274"/>
      <c r="UER150" s="274"/>
      <c r="UES150" s="274"/>
      <c r="UET150" s="274"/>
      <c r="UEU150" s="274"/>
      <c r="UEV150" s="274"/>
      <c r="UEW150" s="274"/>
      <c r="UEX150" s="274"/>
      <c r="UEY150" s="274"/>
      <c r="UEZ150" s="274"/>
      <c r="UFA150" s="274"/>
      <c r="UFB150" s="274"/>
      <c r="UFC150" s="274"/>
      <c r="UFD150" s="274"/>
      <c r="UFE150" s="274"/>
      <c r="UFF150" s="274"/>
      <c r="UFG150" s="274"/>
      <c r="UFH150" s="274"/>
      <c r="UFI150" s="274"/>
      <c r="UFJ150" s="274"/>
      <c r="UFK150" s="274"/>
      <c r="UFL150" s="274"/>
      <c r="UFM150" s="274"/>
      <c r="UFN150" s="274"/>
      <c r="UFO150" s="274"/>
      <c r="UFP150" s="274"/>
      <c r="UFQ150" s="274"/>
      <c r="UFR150" s="274"/>
      <c r="UFS150" s="274"/>
      <c r="UFT150" s="274"/>
      <c r="UFU150" s="274"/>
      <c r="UFV150" s="274"/>
      <c r="UFW150" s="274"/>
      <c r="UFX150" s="274"/>
      <c r="UFY150" s="274"/>
      <c r="UFZ150" s="274"/>
      <c r="UGA150" s="274"/>
      <c r="UGB150" s="274"/>
      <c r="UGC150" s="274"/>
      <c r="UGD150" s="274"/>
      <c r="UGE150" s="274"/>
      <c r="UGF150" s="274"/>
      <c r="UGG150" s="274"/>
      <c r="UGH150" s="274"/>
      <c r="UGI150" s="274"/>
      <c r="UGJ150" s="274"/>
      <c r="UGK150" s="274"/>
      <c r="UGL150" s="274"/>
      <c r="UGM150" s="274"/>
      <c r="UGN150" s="274"/>
      <c r="UGO150" s="274"/>
      <c r="UGP150" s="274"/>
      <c r="UGQ150" s="274"/>
      <c r="UGR150" s="274"/>
      <c r="UGS150" s="274"/>
      <c r="UGT150" s="274"/>
      <c r="UGU150" s="274"/>
      <c r="UGV150" s="274"/>
      <c r="UGW150" s="274"/>
      <c r="UGX150" s="274"/>
      <c r="UGY150" s="274"/>
      <c r="UGZ150" s="274"/>
      <c r="UHA150" s="274"/>
      <c r="UHB150" s="274"/>
      <c r="UHC150" s="274"/>
      <c r="UHD150" s="274"/>
      <c r="UHE150" s="274"/>
      <c r="UHF150" s="274"/>
      <c r="UHG150" s="274"/>
      <c r="UHH150" s="274"/>
      <c r="UHI150" s="274"/>
      <c r="UHJ150" s="274"/>
      <c r="UHK150" s="274"/>
      <c r="UHL150" s="274"/>
      <c r="UHM150" s="274"/>
      <c r="UHN150" s="274"/>
      <c r="UHO150" s="274"/>
      <c r="UHP150" s="274"/>
      <c r="UHQ150" s="274"/>
      <c r="UHR150" s="274"/>
      <c r="UHS150" s="274"/>
      <c r="UHT150" s="274"/>
      <c r="UHU150" s="274"/>
      <c r="UHV150" s="274"/>
      <c r="UHW150" s="274"/>
      <c r="UHX150" s="274"/>
      <c r="UHY150" s="274"/>
      <c r="UHZ150" s="274"/>
      <c r="UIA150" s="274"/>
      <c r="UIB150" s="274"/>
      <c r="UIC150" s="274"/>
      <c r="UID150" s="274"/>
      <c r="UIE150" s="274"/>
      <c r="UIF150" s="274"/>
      <c r="UIG150" s="274"/>
      <c r="UIH150" s="274"/>
      <c r="UII150" s="274"/>
      <c r="UIJ150" s="274"/>
      <c r="UIK150" s="274"/>
      <c r="UIL150" s="274"/>
      <c r="UIM150" s="274"/>
      <c r="UIN150" s="274"/>
      <c r="UIO150" s="274"/>
      <c r="UIP150" s="274"/>
      <c r="UIQ150" s="274"/>
      <c r="UIR150" s="274"/>
      <c r="UIS150" s="274"/>
      <c r="UIT150" s="274"/>
      <c r="UIU150" s="274"/>
      <c r="UIV150" s="274"/>
      <c r="UIW150" s="274"/>
      <c r="UIX150" s="274"/>
      <c r="UIY150" s="274"/>
      <c r="UIZ150" s="274"/>
      <c r="UJA150" s="274"/>
      <c r="UJB150" s="274"/>
      <c r="UJC150" s="274"/>
      <c r="UJD150" s="274"/>
      <c r="UJE150" s="274"/>
      <c r="UJF150" s="274"/>
      <c r="UJG150" s="274"/>
      <c r="UJH150" s="274"/>
      <c r="UJI150" s="274"/>
      <c r="UJJ150" s="274"/>
      <c r="UJK150" s="274"/>
      <c r="UJL150" s="274"/>
      <c r="UJM150" s="274"/>
      <c r="UJN150" s="274"/>
      <c r="UJO150" s="274"/>
      <c r="UJP150" s="274"/>
      <c r="UJQ150" s="274"/>
      <c r="UJR150" s="274"/>
      <c r="UJS150" s="274"/>
      <c r="UJT150" s="274"/>
      <c r="UJU150" s="274"/>
      <c r="UJV150" s="274"/>
      <c r="UJW150" s="274"/>
      <c r="UJX150" s="274"/>
      <c r="UJY150" s="274"/>
      <c r="UJZ150" s="274"/>
      <c r="UKA150" s="274"/>
      <c r="UKB150" s="274"/>
      <c r="UKC150" s="274"/>
      <c r="UKD150" s="274"/>
      <c r="UKE150" s="274"/>
      <c r="UKF150" s="274"/>
      <c r="UKG150" s="274"/>
      <c r="UKH150" s="274"/>
      <c r="UKI150" s="274"/>
      <c r="UKJ150" s="274"/>
      <c r="UKK150" s="274"/>
      <c r="UKL150" s="274"/>
      <c r="UKM150" s="274"/>
      <c r="UKN150" s="274"/>
      <c r="UKO150" s="274"/>
      <c r="UKP150" s="274"/>
      <c r="UKQ150" s="274"/>
      <c r="UKR150" s="274"/>
      <c r="UKS150" s="274"/>
      <c r="UKT150" s="274"/>
      <c r="UKU150" s="274"/>
      <c r="UKV150" s="274"/>
      <c r="UKW150" s="274"/>
      <c r="UKX150" s="274"/>
      <c r="UKY150" s="274"/>
      <c r="UKZ150" s="274"/>
      <c r="ULA150" s="274"/>
      <c r="ULB150" s="274"/>
      <c r="ULC150" s="274"/>
      <c r="ULD150" s="274"/>
      <c r="ULE150" s="274"/>
      <c r="ULF150" s="274"/>
      <c r="ULG150" s="274"/>
      <c r="ULH150" s="274"/>
      <c r="ULI150" s="274"/>
      <c r="ULJ150" s="274"/>
      <c r="ULK150" s="274"/>
      <c r="ULL150" s="274"/>
      <c r="ULM150" s="274"/>
      <c r="ULN150" s="274"/>
      <c r="ULO150" s="274"/>
      <c r="ULP150" s="274"/>
      <c r="ULQ150" s="274"/>
      <c r="ULR150" s="274"/>
      <c r="ULS150" s="274"/>
      <c r="ULT150" s="274"/>
      <c r="ULU150" s="274"/>
      <c r="ULV150" s="274"/>
      <c r="ULW150" s="274"/>
      <c r="ULX150" s="274"/>
      <c r="ULY150" s="274"/>
      <c r="ULZ150" s="274"/>
      <c r="UMA150" s="274"/>
      <c r="UMB150" s="274"/>
      <c r="UMC150" s="274"/>
      <c r="UMD150" s="274"/>
      <c r="UME150" s="274"/>
      <c r="UMF150" s="274"/>
      <c r="UMG150" s="274"/>
      <c r="UMH150" s="274"/>
      <c r="UMI150" s="274"/>
      <c r="UMJ150" s="274"/>
      <c r="UMK150" s="274"/>
      <c r="UML150" s="274"/>
      <c r="UMM150" s="274"/>
      <c r="UMN150" s="274"/>
      <c r="UMO150" s="274"/>
      <c r="UMP150" s="274"/>
      <c r="UMQ150" s="274"/>
      <c r="UMR150" s="274"/>
      <c r="UMS150" s="274"/>
      <c r="UMT150" s="274"/>
      <c r="UMU150" s="274"/>
      <c r="UMV150" s="274"/>
      <c r="UMW150" s="274"/>
      <c r="UMX150" s="274"/>
      <c r="UMY150" s="274"/>
      <c r="UMZ150" s="274"/>
      <c r="UNA150" s="274"/>
      <c r="UNB150" s="274"/>
      <c r="UNC150" s="274"/>
      <c r="UND150" s="274"/>
      <c r="UNE150" s="274"/>
      <c r="UNF150" s="274"/>
      <c r="UNG150" s="274"/>
      <c r="UNH150" s="274"/>
      <c r="UNI150" s="274"/>
      <c r="UNJ150" s="274"/>
      <c r="UNK150" s="274"/>
      <c r="UNL150" s="274"/>
      <c r="UNM150" s="274"/>
      <c r="UNN150" s="274"/>
      <c r="UNO150" s="274"/>
      <c r="UNP150" s="274"/>
      <c r="UNQ150" s="274"/>
      <c r="UNR150" s="274"/>
      <c r="UNS150" s="274"/>
      <c r="UNT150" s="274"/>
      <c r="UNU150" s="274"/>
      <c r="UNV150" s="274"/>
      <c r="UNW150" s="274"/>
      <c r="UNX150" s="274"/>
      <c r="UNY150" s="274"/>
      <c r="UNZ150" s="274"/>
      <c r="UOA150" s="274"/>
      <c r="UOB150" s="274"/>
      <c r="UOC150" s="274"/>
      <c r="UOD150" s="274"/>
      <c r="UOE150" s="274"/>
      <c r="UOF150" s="274"/>
      <c r="UOG150" s="274"/>
      <c r="UOH150" s="274"/>
      <c r="UOI150" s="274"/>
      <c r="UOJ150" s="274"/>
      <c r="UOK150" s="274"/>
      <c r="UOL150" s="274"/>
      <c r="UOM150" s="274"/>
      <c r="UON150" s="274"/>
      <c r="UOO150" s="274"/>
      <c r="UOP150" s="274"/>
      <c r="UOQ150" s="274"/>
      <c r="UOR150" s="274"/>
      <c r="UOS150" s="274"/>
      <c r="UOT150" s="274"/>
      <c r="UOU150" s="274"/>
      <c r="UOV150" s="274"/>
      <c r="UOW150" s="274"/>
      <c r="UOX150" s="274"/>
      <c r="UOY150" s="274"/>
      <c r="UOZ150" s="274"/>
      <c r="UPA150" s="274"/>
      <c r="UPB150" s="274"/>
      <c r="UPC150" s="274"/>
      <c r="UPD150" s="274"/>
      <c r="UPE150" s="274"/>
      <c r="UPF150" s="274"/>
      <c r="UPG150" s="274"/>
      <c r="UPH150" s="274"/>
      <c r="UPI150" s="274"/>
      <c r="UPJ150" s="274"/>
      <c r="UPK150" s="274"/>
      <c r="UPL150" s="274"/>
      <c r="UPM150" s="274"/>
      <c r="UPN150" s="274"/>
      <c r="UPO150" s="274"/>
      <c r="UPP150" s="274"/>
      <c r="UPQ150" s="274"/>
      <c r="UPR150" s="274"/>
      <c r="UPS150" s="274"/>
      <c r="UPT150" s="274"/>
      <c r="UPU150" s="274"/>
      <c r="UPV150" s="274"/>
      <c r="UPW150" s="274"/>
      <c r="UPX150" s="274"/>
      <c r="UPY150" s="274"/>
      <c r="UPZ150" s="274"/>
      <c r="UQA150" s="274"/>
      <c r="UQB150" s="274"/>
      <c r="UQC150" s="274"/>
      <c r="UQD150" s="274"/>
      <c r="UQE150" s="274"/>
      <c r="UQF150" s="274"/>
      <c r="UQG150" s="274"/>
      <c r="UQH150" s="274"/>
      <c r="UQI150" s="274"/>
      <c r="UQJ150" s="274"/>
      <c r="UQK150" s="274"/>
      <c r="UQL150" s="274"/>
      <c r="UQM150" s="274"/>
      <c r="UQN150" s="274"/>
      <c r="UQO150" s="274"/>
      <c r="UQP150" s="274"/>
      <c r="UQQ150" s="274"/>
      <c r="UQR150" s="274"/>
      <c r="UQS150" s="274"/>
      <c r="UQT150" s="274"/>
      <c r="UQU150" s="274"/>
      <c r="UQV150" s="274"/>
      <c r="UQW150" s="274"/>
      <c r="UQX150" s="274"/>
      <c r="UQY150" s="274"/>
      <c r="UQZ150" s="274"/>
      <c r="URA150" s="274"/>
      <c r="URB150" s="274"/>
      <c r="URC150" s="274"/>
      <c r="URD150" s="274"/>
      <c r="URE150" s="274"/>
      <c r="URF150" s="274"/>
      <c r="URG150" s="274"/>
      <c r="URH150" s="274"/>
      <c r="URI150" s="274"/>
      <c r="URJ150" s="274"/>
      <c r="URK150" s="274"/>
      <c r="URL150" s="274"/>
      <c r="URM150" s="274"/>
      <c r="URN150" s="274"/>
      <c r="URO150" s="274"/>
      <c r="URP150" s="274"/>
      <c r="URQ150" s="274"/>
      <c r="URR150" s="274"/>
      <c r="URS150" s="274"/>
      <c r="URT150" s="274"/>
      <c r="URU150" s="274"/>
      <c r="URV150" s="274"/>
      <c r="URW150" s="274"/>
      <c r="URX150" s="274"/>
      <c r="URY150" s="274"/>
      <c r="URZ150" s="274"/>
      <c r="USA150" s="274"/>
      <c r="USB150" s="274"/>
      <c r="USC150" s="274"/>
      <c r="USD150" s="274"/>
      <c r="USE150" s="274"/>
      <c r="USF150" s="274"/>
      <c r="USG150" s="274"/>
      <c r="USH150" s="274"/>
      <c r="USI150" s="274"/>
      <c r="USJ150" s="274"/>
      <c r="USK150" s="274"/>
      <c r="USL150" s="274"/>
      <c r="USM150" s="274"/>
      <c r="USN150" s="274"/>
      <c r="USO150" s="274"/>
      <c r="USP150" s="274"/>
      <c r="USQ150" s="274"/>
      <c r="USR150" s="274"/>
      <c r="USS150" s="274"/>
      <c r="UST150" s="274"/>
      <c r="USU150" s="274"/>
      <c r="USV150" s="274"/>
      <c r="USW150" s="274"/>
      <c r="USX150" s="274"/>
      <c r="USY150" s="274"/>
      <c r="USZ150" s="274"/>
      <c r="UTA150" s="274"/>
      <c r="UTB150" s="274"/>
      <c r="UTC150" s="274"/>
      <c r="UTD150" s="274"/>
      <c r="UTE150" s="274"/>
      <c r="UTF150" s="274"/>
      <c r="UTG150" s="274"/>
      <c r="UTH150" s="274"/>
      <c r="UTI150" s="274"/>
      <c r="UTJ150" s="274"/>
      <c r="UTK150" s="274"/>
      <c r="UTL150" s="274"/>
      <c r="UTM150" s="274"/>
      <c r="UTN150" s="274"/>
      <c r="UTO150" s="274"/>
      <c r="UTP150" s="274"/>
      <c r="UTQ150" s="274"/>
      <c r="UTR150" s="274"/>
      <c r="UTS150" s="274"/>
      <c r="UTT150" s="274"/>
      <c r="UTU150" s="274"/>
      <c r="UTV150" s="274"/>
      <c r="UTW150" s="274"/>
      <c r="UTX150" s="274"/>
      <c r="UTY150" s="274"/>
      <c r="UTZ150" s="274"/>
      <c r="UUA150" s="274"/>
      <c r="UUB150" s="274"/>
      <c r="UUC150" s="274"/>
      <c r="UUD150" s="274"/>
      <c r="UUE150" s="274"/>
      <c r="UUF150" s="274"/>
      <c r="UUG150" s="274"/>
      <c r="UUH150" s="274"/>
      <c r="UUI150" s="274"/>
      <c r="UUJ150" s="274"/>
      <c r="UUK150" s="274"/>
      <c r="UUL150" s="274"/>
      <c r="UUM150" s="274"/>
      <c r="UUN150" s="274"/>
      <c r="UUO150" s="274"/>
      <c r="UUP150" s="274"/>
      <c r="UUQ150" s="274"/>
      <c r="UUR150" s="274"/>
      <c r="UUS150" s="274"/>
      <c r="UUT150" s="274"/>
      <c r="UUU150" s="274"/>
      <c r="UUV150" s="274"/>
      <c r="UUW150" s="274"/>
      <c r="UUX150" s="274"/>
      <c r="UUY150" s="274"/>
      <c r="UUZ150" s="274"/>
      <c r="UVA150" s="274"/>
      <c r="UVB150" s="274"/>
      <c r="UVC150" s="274"/>
      <c r="UVD150" s="274"/>
      <c r="UVE150" s="274"/>
      <c r="UVF150" s="274"/>
      <c r="UVG150" s="274"/>
      <c r="UVH150" s="274"/>
      <c r="UVI150" s="274"/>
      <c r="UVJ150" s="274"/>
      <c r="UVK150" s="274"/>
      <c r="UVL150" s="274"/>
      <c r="UVM150" s="274"/>
      <c r="UVN150" s="274"/>
      <c r="UVO150" s="274"/>
      <c r="UVP150" s="274"/>
      <c r="UVQ150" s="274"/>
      <c r="UVR150" s="274"/>
      <c r="UVS150" s="274"/>
      <c r="UVT150" s="274"/>
      <c r="UVU150" s="274"/>
      <c r="UVV150" s="274"/>
      <c r="UVW150" s="274"/>
      <c r="UVX150" s="274"/>
      <c r="UVY150" s="274"/>
      <c r="UVZ150" s="274"/>
      <c r="UWA150" s="274"/>
      <c r="UWB150" s="274"/>
      <c r="UWC150" s="274"/>
      <c r="UWD150" s="274"/>
      <c r="UWE150" s="274"/>
      <c r="UWF150" s="274"/>
      <c r="UWG150" s="274"/>
      <c r="UWH150" s="274"/>
      <c r="UWI150" s="274"/>
      <c r="UWJ150" s="274"/>
      <c r="UWK150" s="274"/>
      <c r="UWL150" s="274"/>
      <c r="UWM150" s="274"/>
      <c r="UWN150" s="274"/>
      <c r="UWO150" s="274"/>
      <c r="UWP150" s="274"/>
      <c r="UWQ150" s="274"/>
      <c r="UWR150" s="274"/>
      <c r="UWS150" s="274"/>
      <c r="UWT150" s="274"/>
      <c r="UWU150" s="274"/>
      <c r="UWV150" s="274"/>
      <c r="UWW150" s="274"/>
      <c r="UWX150" s="274"/>
      <c r="UWY150" s="274"/>
      <c r="UWZ150" s="274"/>
      <c r="UXA150" s="274"/>
      <c r="UXB150" s="274"/>
      <c r="UXC150" s="274"/>
      <c r="UXD150" s="274"/>
      <c r="UXE150" s="274"/>
      <c r="UXF150" s="274"/>
      <c r="UXG150" s="274"/>
      <c r="UXH150" s="274"/>
      <c r="UXI150" s="274"/>
      <c r="UXJ150" s="274"/>
      <c r="UXK150" s="274"/>
      <c r="UXL150" s="274"/>
      <c r="UXM150" s="274"/>
      <c r="UXN150" s="274"/>
      <c r="UXO150" s="274"/>
      <c r="UXP150" s="274"/>
      <c r="UXQ150" s="274"/>
      <c r="UXR150" s="274"/>
      <c r="UXS150" s="274"/>
      <c r="UXT150" s="274"/>
      <c r="UXU150" s="274"/>
      <c r="UXV150" s="274"/>
      <c r="UXW150" s="274"/>
      <c r="UXX150" s="274"/>
      <c r="UXY150" s="274"/>
      <c r="UXZ150" s="274"/>
      <c r="UYA150" s="274"/>
      <c r="UYB150" s="274"/>
      <c r="UYC150" s="274"/>
      <c r="UYD150" s="274"/>
      <c r="UYE150" s="274"/>
      <c r="UYF150" s="274"/>
      <c r="UYG150" s="274"/>
      <c r="UYH150" s="274"/>
      <c r="UYI150" s="274"/>
      <c r="UYJ150" s="274"/>
      <c r="UYK150" s="274"/>
      <c r="UYL150" s="274"/>
      <c r="UYM150" s="274"/>
      <c r="UYN150" s="274"/>
      <c r="UYO150" s="274"/>
      <c r="UYP150" s="274"/>
      <c r="UYQ150" s="274"/>
      <c r="UYR150" s="274"/>
      <c r="UYS150" s="274"/>
      <c r="UYT150" s="274"/>
      <c r="UYU150" s="274"/>
      <c r="UYV150" s="274"/>
      <c r="UYW150" s="274"/>
      <c r="UYX150" s="274"/>
      <c r="UYY150" s="274"/>
      <c r="UYZ150" s="274"/>
      <c r="UZA150" s="274"/>
      <c r="UZB150" s="274"/>
      <c r="UZC150" s="274"/>
      <c r="UZD150" s="274"/>
      <c r="UZE150" s="274"/>
      <c r="UZF150" s="274"/>
      <c r="UZG150" s="274"/>
      <c r="UZH150" s="274"/>
      <c r="UZI150" s="274"/>
      <c r="UZJ150" s="274"/>
      <c r="UZK150" s="274"/>
      <c r="UZL150" s="274"/>
      <c r="UZM150" s="274"/>
      <c r="UZN150" s="274"/>
      <c r="UZO150" s="274"/>
      <c r="UZP150" s="274"/>
      <c r="UZQ150" s="274"/>
      <c r="UZR150" s="274"/>
      <c r="UZS150" s="274"/>
      <c r="UZT150" s="274"/>
      <c r="UZU150" s="274"/>
      <c r="UZV150" s="274"/>
      <c r="UZW150" s="274"/>
      <c r="UZX150" s="274"/>
      <c r="UZY150" s="274"/>
      <c r="UZZ150" s="274"/>
      <c r="VAA150" s="274"/>
      <c r="VAB150" s="274"/>
      <c r="VAC150" s="274"/>
      <c r="VAD150" s="274"/>
      <c r="VAE150" s="274"/>
      <c r="VAF150" s="274"/>
      <c r="VAG150" s="274"/>
      <c r="VAH150" s="274"/>
      <c r="VAI150" s="274"/>
      <c r="VAJ150" s="274"/>
      <c r="VAK150" s="274"/>
      <c r="VAL150" s="274"/>
      <c r="VAM150" s="274"/>
      <c r="VAN150" s="274"/>
      <c r="VAO150" s="274"/>
      <c r="VAP150" s="274"/>
      <c r="VAQ150" s="274"/>
      <c r="VAR150" s="274"/>
      <c r="VAS150" s="274"/>
      <c r="VAT150" s="274"/>
      <c r="VAU150" s="274"/>
      <c r="VAV150" s="274"/>
      <c r="VAW150" s="274"/>
      <c r="VAX150" s="274"/>
      <c r="VAY150" s="274"/>
      <c r="VAZ150" s="274"/>
      <c r="VBA150" s="274"/>
      <c r="VBB150" s="274"/>
      <c r="VBC150" s="274"/>
      <c r="VBD150" s="274"/>
      <c r="VBE150" s="274"/>
      <c r="VBF150" s="274"/>
      <c r="VBG150" s="274"/>
      <c r="VBH150" s="274"/>
      <c r="VBI150" s="274"/>
      <c r="VBJ150" s="274"/>
      <c r="VBK150" s="274"/>
      <c r="VBL150" s="274"/>
      <c r="VBM150" s="274"/>
      <c r="VBN150" s="274"/>
      <c r="VBO150" s="274"/>
      <c r="VBP150" s="274"/>
      <c r="VBQ150" s="274"/>
      <c r="VBR150" s="274"/>
      <c r="VBS150" s="274"/>
      <c r="VBT150" s="274"/>
      <c r="VBU150" s="274"/>
      <c r="VBV150" s="274"/>
      <c r="VBW150" s="274"/>
      <c r="VBX150" s="274"/>
      <c r="VBY150" s="274"/>
      <c r="VBZ150" s="274"/>
      <c r="VCA150" s="274"/>
      <c r="VCB150" s="274"/>
      <c r="VCC150" s="274"/>
      <c r="VCD150" s="274"/>
      <c r="VCE150" s="274"/>
      <c r="VCF150" s="274"/>
      <c r="VCG150" s="274"/>
      <c r="VCH150" s="274"/>
      <c r="VCI150" s="274"/>
      <c r="VCJ150" s="274"/>
      <c r="VCK150" s="274"/>
      <c r="VCL150" s="274"/>
      <c r="VCM150" s="274"/>
      <c r="VCN150" s="274"/>
      <c r="VCO150" s="274"/>
      <c r="VCP150" s="274"/>
      <c r="VCQ150" s="274"/>
      <c r="VCR150" s="274"/>
      <c r="VCS150" s="274"/>
      <c r="VCT150" s="274"/>
      <c r="VCU150" s="274"/>
      <c r="VCV150" s="274"/>
      <c r="VCW150" s="274"/>
      <c r="VCX150" s="274"/>
      <c r="VCY150" s="274"/>
      <c r="VCZ150" s="274"/>
      <c r="VDA150" s="274"/>
      <c r="VDB150" s="274"/>
      <c r="VDC150" s="274"/>
      <c r="VDD150" s="274"/>
      <c r="VDE150" s="274"/>
      <c r="VDF150" s="274"/>
      <c r="VDG150" s="274"/>
      <c r="VDH150" s="274"/>
      <c r="VDI150" s="274"/>
      <c r="VDJ150" s="274"/>
      <c r="VDK150" s="274"/>
      <c r="VDL150" s="274"/>
      <c r="VDM150" s="274"/>
      <c r="VDN150" s="274"/>
      <c r="VDO150" s="274"/>
      <c r="VDP150" s="274"/>
      <c r="VDQ150" s="274"/>
      <c r="VDR150" s="274"/>
      <c r="VDS150" s="274"/>
      <c r="VDT150" s="274"/>
      <c r="VDU150" s="274"/>
      <c r="VDV150" s="274"/>
      <c r="VDW150" s="274"/>
      <c r="VDX150" s="274"/>
      <c r="VDY150" s="274"/>
      <c r="VDZ150" s="274"/>
      <c r="VEA150" s="274"/>
      <c r="VEB150" s="274"/>
      <c r="VEC150" s="274"/>
      <c r="VED150" s="274"/>
      <c r="VEE150" s="274"/>
      <c r="VEF150" s="274"/>
      <c r="VEG150" s="274"/>
      <c r="VEH150" s="274"/>
      <c r="VEI150" s="274"/>
      <c r="VEJ150" s="274"/>
      <c r="VEK150" s="274"/>
      <c r="VEL150" s="274"/>
      <c r="VEM150" s="274"/>
      <c r="VEN150" s="274"/>
      <c r="VEO150" s="274"/>
      <c r="VEP150" s="274"/>
      <c r="VEQ150" s="274"/>
      <c r="VER150" s="274"/>
      <c r="VES150" s="274"/>
      <c r="VET150" s="274"/>
      <c r="VEU150" s="274"/>
      <c r="VEV150" s="274"/>
      <c r="VEW150" s="274"/>
      <c r="VEX150" s="274"/>
      <c r="VEY150" s="274"/>
      <c r="VEZ150" s="274"/>
      <c r="VFA150" s="274"/>
      <c r="VFB150" s="274"/>
      <c r="VFC150" s="274"/>
      <c r="VFD150" s="274"/>
      <c r="VFE150" s="274"/>
      <c r="VFF150" s="274"/>
      <c r="VFG150" s="274"/>
      <c r="VFH150" s="274"/>
      <c r="VFI150" s="274"/>
      <c r="VFJ150" s="274"/>
      <c r="VFK150" s="274"/>
      <c r="VFL150" s="274"/>
      <c r="VFM150" s="274"/>
      <c r="VFN150" s="274"/>
      <c r="VFO150" s="274"/>
      <c r="VFP150" s="274"/>
      <c r="VFQ150" s="274"/>
      <c r="VFR150" s="274"/>
      <c r="VFS150" s="274"/>
      <c r="VFT150" s="274"/>
      <c r="VFU150" s="274"/>
      <c r="VFV150" s="274"/>
      <c r="VFW150" s="274"/>
      <c r="VFX150" s="274"/>
      <c r="VFY150" s="274"/>
      <c r="VFZ150" s="274"/>
      <c r="VGA150" s="274"/>
      <c r="VGB150" s="274"/>
      <c r="VGC150" s="274"/>
      <c r="VGD150" s="274"/>
      <c r="VGE150" s="274"/>
      <c r="VGF150" s="274"/>
      <c r="VGG150" s="274"/>
      <c r="VGH150" s="274"/>
      <c r="VGI150" s="274"/>
      <c r="VGJ150" s="274"/>
      <c r="VGK150" s="274"/>
      <c r="VGL150" s="274"/>
      <c r="VGM150" s="274"/>
      <c r="VGN150" s="274"/>
      <c r="VGO150" s="274"/>
      <c r="VGP150" s="274"/>
      <c r="VGQ150" s="274"/>
      <c r="VGR150" s="274"/>
      <c r="VGS150" s="274"/>
      <c r="VGT150" s="274"/>
      <c r="VGU150" s="274"/>
      <c r="VGV150" s="274"/>
      <c r="VGW150" s="274"/>
      <c r="VGX150" s="274"/>
      <c r="VGY150" s="274"/>
      <c r="VGZ150" s="274"/>
      <c r="VHA150" s="274"/>
      <c r="VHB150" s="274"/>
      <c r="VHC150" s="274"/>
      <c r="VHD150" s="274"/>
      <c r="VHE150" s="274"/>
      <c r="VHF150" s="274"/>
      <c r="VHG150" s="274"/>
      <c r="VHH150" s="274"/>
      <c r="VHI150" s="274"/>
      <c r="VHJ150" s="274"/>
      <c r="VHK150" s="274"/>
      <c r="VHL150" s="274"/>
      <c r="VHM150" s="274"/>
      <c r="VHN150" s="274"/>
      <c r="VHO150" s="274"/>
      <c r="VHP150" s="274"/>
      <c r="VHQ150" s="274"/>
      <c r="VHR150" s="274"/>
      <c r="VHS150" s="274"/>
      <c r="VHT150" s="274"/>
      <c r="VHU150" s="274"/>
      <c r="VHV150" s="274"/>
      <c r="VHW150" s="274"/>
      <c r="VHX150" s="274"/>
      <c r="VHY150" s="274"/>
      <c r="VHZ150" s="274"/>
      <c r="VIA150" s="274"/>
      <c r="VIB150" s="274"/>
      <c r="VIC150" s="274"/>
      <c r="VID150" s="274"/>
      <c r="VIE150" s="274"/>
      <c r="VIF150" s="274"/>
      <c r="VIG150" s="274"/>
      <c r="VIH150" s="274"/>
      <c r="VII150" s="274"/>
      <c r="VIJ150" s="274"/>
      <c r="VIK150" s="274"/>
      <c r="VIL150" s="274"/>
      <c r="VIM150" s="274"/>
      <c r="VIN150" s="274"/>
      <c r="VIO150" s="274"/>
      <c r="VIP150" s="274"/>
      <c r="VIQ150" s="274"/>
      <c r="VIR150" s="274"/>
      <c r="VIS150" s="274"/>
      <c r="VIT150" s="274"/>
      <c r="VIU150" s="274"/>
      <c r="VIV150" s="274"/>
      <c r="VIW150" s="274"/>
      <c r="VIX150" s="274"/>
      <c r="VIY150" s="274"/>
      <c r="VIZ150" s="274"/>
      <c r="VJA150" s="274"/>
      <c r="VJB150" s="274"/>
      <c r="VJC150" s="274"/>
      <c r="VJD150" s="274"/>
      <c r="VJE150" s="274"/>
      <c r="VJF150" s="274"/>
      <c r="VJG150" s="274"/>
      <c r="VJH150" s="274"/>
      <c r="VJI150" s="274"/>
      <c r="VJJ150" s="274"/>
      <c r="VJK150" s="274"/>
      <c r="VJL150" s="274"/>
      <c r="VJM150" s="274"/>
      <c r="VJN150" s="274"/>
      <c r="VJO150" s="274"/>
      <c r="VJP150" s="274"/>
      <c r="VJQ150" s="274"/>
      <c r="VJR150" s="274"/>
      <c r="VJS150" s="274"/>
      <c r="VJT150" s="274"/>
      <c r="VJU150" s="274"/>
      <c r="VJV150" s="274"/>
      <c r="VJW150" s="274"/>
      <c r="VJX150" s="274"/>
      <c r="VJY150" s="274"/>
      <c r="VJZ150" s="274"/>
      <c r="VKA150" s="274"/>
      <c r="VKB150" s="274"/>
      <c r="VKC150" s="274"/>
      <c r="VKD150" s="274"/>
      <c r="VKE150" s="274"/>
      <c r="VKF150" s="274"/>
      <c r="VKG150" s="274"/>
      <c r="VKH150" s="274"/>
      <c r="VKI150" s="274"/>
      <c r="VKJ150" s="274"/>
      <c r="VKK150" s="274"/>
      <c r="VKL150" s="274"/>
      <c r="VKM150" s="274"/>
      <c r="VKN150" s="274"/>
      <c r="VKO150" s="274"/>
      <c r="VKP150" s="274"/>
      <c r="VKQ150" s="274"/>
      <c r="VKR150" s="274"/>
      <c r="VKS150" s="274"/>
      <c r="VKT150" s="274"/>
      <c r="VKU150" s="274"/>
      <c r="VKV150" s="274"/>
      <c r="VKW150" s="274"/>
      <c r="VKX150" s="274"/>
      <c r="VKY150" s="274"/>
      <c r="VKZ150" s="274"/>
      <c r="VLA150" s="274"/>
      <c r="VLB150" s="274"/>
      <c r="VLC150" s="274"/>
      <c r="VLD150" s="274"/>
      <c r="VLE150" s="274"/>
      <c r="VLF150" s="274"/>
      <c r="VLG150" s="274"/>
      <c r="VLH150" s="274"/>
      <c r="VLI150" s="274"/>
      <c r="VLJ150" s="274"/>
      <c r="VLK150" s="274"/>
      <c r="VLL150" s="274"/>
      <c r="VLM150" s="274"/>
      <c r="VLN150" s="274"/>
      <c r="VLO150" s="274"/>
      <c r="VLP150" s="274"/>
      <c r="VLQ150" s="274"/>
      <c r="VLR150" s="274"/>
      <c r="VLS150" s="274"/>
      <c r="VLT150" s="274"/>
      <c r="VLU150" s="274"/>
      <c r="VLV150" s="274"/>
      <c r="VLW150" s="274"/>
      <c r="VLX150" s="274"/>
      <c r="VLY150" s="274"/>
      <c r="VLZ150" s="274"/>
      <c r="VMA150" s="274"/>
      <c r="VMB150" s="274"/>
      <c r="VMC150" s="274"/>
      <c r="VMD150" s="274"/>
      <c r="VME150" s="274"/>
      <c r="VMF150" s="274"/>
      <c r="VMG150" s="274"/>
      <c r="VMH150" s="274"/>
      <c r="VMI150" s="274"/>
      <c r="VMJ150" s="274"/>
      <c r="VMK150" s="274"/>
      <c r="VML150" s="274"/>
      <c r="VMM150" s="274"/>
      <c r="VMN150" s="274"/>
      <c r="VMO150" s="274"/>
      <c r="VMP150" s="274"/>
      <c r="VMQ150" s="274"/>
      <c r="VMR150" s="274"/>
      <c r="VMS150" s="274"/>
      <c r="VMT150" s="274"/>
      <c r="VMU150" s="274"/>
      <c r="VMV150" s="274"/>
      <c r="VMW150" s="274"/>
      <c r="VMX150" s="274"/>
      <c r="VMY150" s="274"/>
      <c r="VMZ150" s="274"/>
      <c r="VNA150" s="274"/>
      <c r="VNB150" s="274"/>
      <c r="VNC150" s="274"/>
      <c r="VND150" s="274"/>
      <c r="VNE150" s="274"/>
      <c r="VNF150" s="274"/>
      <c r="VNG150" s="274"/>
      <c r="VNH150" s="274"/>
      <c r="VNI150" s="274"/>
      <c r="VNJ150" s="274"/>
      <c r="VNK150" s="274"/>
      <c r="VNL150" s="274"/>
      <c r="VNM150" s="274"/>
      <c r="VNN150" s="274"/>
      <c r="VNO150" s="274"/>
      <c r="VNP150" s="274"/>
      <c r="VNQ150" s="274"/>
      <c r="VNR150" s="274"/>
      <c r="VNS150" s="274"/>
      <c r="VNT150" s="274"/>
      <c r="VNU150" s="274"/>
      <c r="VNV150" s="274"/>
      <c r="VNW150" s="274"/>
      <c r="VNX150" s="274"/>
      <c r="VNY150" s="274"/>
      <c r="VNZ150" s="274"/>
      <c r="VOA150" s="274"/>
      <c r="VOB150" s="274"/>
      <c r="VOC150" s="274"/>
      <c r="VOD150" s="274"/>
      <c r="VOE150" s="274"/>
      <c r="VOF150" s="274"/>
      <c r="VOG150" s="274"/>
      <c r="VOH150" s="274"/>
      <c r="VOI150" s="274"/>
      <c r="VOJ150" s="274"/>
      <c r="VOK150" s="274"/>
      <c r="VOL150" s="274"/>
      <c r="VOM150" s="274"/>
      <c r="VON150" s="274"/>
      <c r="VOO150" s="274"/>
      <c r="VOP150" s="274"/>
      <c r="VOQ150" s="274"/>
      <c r="VOR150" s="274"/>
      <c r="VOS150" s="274"/>
      <c r="VOT150" s="274"/>
      <c r="VOU150" s="274"/>
      <c r="VOV150" s="274"/>
      <c r="VOW150" s="274"/>
      <c r="VOX150" s="274"/>
      <c r="VOY150" s="274"/>
      <c r="VOZ150" s="274"/>
      <c r="VPA150" s="274"/>
      <c r="VPB150" s="274"/>
      <c r="VPC150" s="274"/>
      <c r="VPD150" s="274"/>
      <c r="VPE150" s="274"/>
      <c r="VPF150" s="274"/>
      <c r="VPG150" s="274"/>
      <c r="VPH150" s="274"/>
      <c r="VPI150" s="274"/>
      <c r="VPJ150" s="274"/>
      <c r="VPK150" s="274"/>
      <c r="VPL150" s="274"/>
      <c r="VPM150" s="274"/>
      <c r="VPN150" s="274"/>
      <c r="VPO150" s="274"/>
      <c r="VPP150" s="274"/>
      <c r="VPQ150" s="274"/>
      <c r="VPR150" s="274"/>
      <c r="VPS150" s="274"/>
      <c r="VPT150" s="274"/>
      <c r="VPU150" s="274"/>
      <c r="VPV150" s="274"/>
      <c r="VPW150" s="274"/>
      <c r="VPX150" s="274"/>
      <c r="VPY150" s="274"/>
      <c r="VPZ150" s="274"/>
      <c r="VQA150" s="274"/>
      <c r="VQB150" s="274"/>
      <c r="VQC150" s="274"/>
      <c r="VQD150" s="274"/>
      <c r="VQE150" s="274"/>
      <c r="VQF150" s="274"/>
      <c r="VQG150" s="274"/>
      <c r="VQH150" s="274"/>
      <c r="VQI150" s="274"/>
      <c r="VQJ150" s="274"/>
      <c r="VQK150" s="274"/>
      <c r="VQL150" s="274"/>
      <c r="VQM150" s="274"/>
      <c r="VQN150" s="274"/>
      <c r="VQO150" s="274"/>
      <c r="VQP150" s="274"/>
      <c r="VQQ150" s="274"/>
      <c r="VQR150" s="274"/>
      <c r="VQS150" s="274"/>
      <c r="VQT150" s="274"/>
      <c r="VQU150" s="274"/>
      <c r="VQV150" s="274"/>
      <c r="VQW150" s="274"/>
      <c r="VQX150" s="274"/>
      <c r="VQY150" s="274"/>
      <c r="VQZ150" s="274"/>
      <c r="VRA150" s="274"/>
      <c r="VRB150" s="274"/>
      <c r="VRC150" s="274"/>
      <c r="VRD150" s="274"/>
      <c r="VRE150" s="274"/>
      <c r="VRF150" s="274"/>
      <c r="VRG150" s="274"/>
      <c r="VRH150" s="274"/>
      <c r="VRI150" s="274"/>
      <c r="VRJ150" s="274"/>
      <c r="VRK150" s="274"/>
      <c r="VRL150" s="274"/>
      <c r="VRM150" s="274"/>
      <c r="VRN150" s="274"/>
      <c r="VRO150" s="274"/>
      <c r="VRP150" s="274"/>
      <c r="VRQ150" s="274"/>
      <c r="VRR150" s="274"/>
      <c r="VRS150" s="274"/>
      <c r="VRT150" s="274"/>
      <c r="VRU150" s="274"/>
      <c r="VRV150" s="274"/>
      <c r="VRW150" s="274"/>
      <c r="VRX150" s="274"/>
      <c r="VRY150" s="274"/>
      <c r="VRZ150" s="274"/>
      <c r="VSA150" s="274"/>
      <c r="VSB150" s="274"/>
      <c r="VSC150" s="274"/>
      <c r="VSD150" s="274"/>
      <c r="VSE150" s="274"/>
      <c r="VSF150" s="274"/>
      <c r="VSG150" s="274"/>
      <c r="VSH150" s="274"/>
      <c r="VSI150" s="274"/>
      <c r="VSJ150" s="274"/>
      <c r="VSK150" s="274"/>
      <c r="VSL150" s="274"/>
      <c r="VSM150" s="274"/>
      <c r="VSN150" s="274"/>
      <c r="VSO150" s="274"/>
      <c r="VSP150" s="274"/>
      <c r="VSQ150" s="274"/>
      <c r="VSR150" s="274"/>
      <c r="VSS150" s="274"/>
      <c r="VST150" s="274"/>
      <c r="VSU150" s="274"/>
      <c r="VSV150" s="274"/>
      <c r="VSW150" s="274"/>
      <c r="VSX150" s="274"/>
      <c r="VSY150" s="274"/>
      <c r="VSZ150" s="274"/>
      <c r="VTA150" s="274"/>
      <c r="VTB150" s="274"/>
      <c r="VTC150" s="274"/>
      <c r="VTD150" s="274"/>
      <c r="VTE150" s="274"/>
      <c r="VTF150" s="274"/>
      <c r="VTG150" s="274"/>
      <c r="VTH150" s="274"/>
      <c r="VTI150" s="274"/>
      <c r="VTJ150" s="274"/>
      <c r="VTK150" s="274"/>
      <c r="VTL150" s="274"/>
      <c r="VTM150" s="274"/>
      <c r="VTN150" s="274"/>
      <c r="VTO150" s="274"/>
      <c r="VTP150" s="274"/>
      <c r="VTQ150" s="274"/>
      <c r="VTR150" s="274"/>
      <c r="VTS150" s="274"/>
      <c r="VTT150" s="274"/>
      <c r="VTU150" s="274"/>
      <c r="VTV150" s="274"/>
      <c r="VTW150" s="274"/>
      <c r="VTX150" s="274"/>
      <c r="VTY150" s="274"/>
      <c r="VTZ150" s="274"/>
      <c r="VUA150" s="274"/>
      <c r="VUB150" s="274"/>
      <c r="VUC150" s="274"/>
      <c r="VUD150" s="274"/>
      <c r="VUE150" s="274"/>
      <c r="VUF150" s="274"/>
      <c r="VUG150" s="274"/>
      <c r="VUH150" s="274"/>
      <c r="VUI150" s="274"/>
      <c r="VUJ150" s="274"/>
      <c r="VUK150" s="274"/>
      <c r="VUL150" s="274"/>
      <c r="VUM150" s="274"/>
      <c r="VUN150" s="274"/>
      <c r="VUO150" s="274"/>
      <c r="VUP150" s="274"/>
      <c r="VUQ150" s="274"/>
      <c r="VUR150" s="274"/>
      <c r="VUS150" s="274"/>
      <c r="VUT150" s="274"/>
      <c r="VUU150" s="274"/>
      <c r="VUV150" s="274"/>
      <c r="VUW150" s="274"/>
      <c r="VUX150" s="274"/>
      <c r="VUY150" s="274"/>
      <c r="VUZ150" s="274"/>
      <c r="VVA150" s="274"/>
      <c r="VVB150" s="274"/>
      <c r="VVC150" s="274"/>
      <c r="VVD150" s="274"/>
      <c r="VVE150" s="274"/>
      <c r="VVF150" s="274"/>
      <c r="VVG150" s="274"/>
      <c r="VVH150" s="274"/>
      <c r="VVI150" s="274"/>
      <c r="VVJ150" s="274"/>
      <c r="VVK150" s="274"/>
      <c r="VVL150" s="274"/>
      <c r="VVM150" s="274"/>
      <c r="VVN150" s="274"/>
      <c r="VVO150" s="274"/>
      <c r="VVP150" s="274"/>
      <c r="VVQ150" s="274"/>
      <c r="VVR150" s="274"/>
      <c r="VVS150" s="274"/>
      <c r="VVT150" s="274"/>
      <c r="VVU150" s="274"/>
      <c r="VVV150" s="274"/>
      <c r="VVW150" s="274"/>
      <c r="VVX150" s="274"/>
      <c r="VVY150" s="274"/>
      <c r="VVZ150" s="274"/>
      <c r="VWA150" s="274"/>
      <c r="VWB150" s="274"/>
      <c r="VWC150" s="274"/>
      <c r="VWD150" s="274"/>
      <c r="VWE150" s="274"/>
      <c r="VWF150" s="274"/>
      <c r="VWG150" s="274"/>
      <c r="VWH150" s="274"/>
      <c r="VWI150" s="274"/>
      <c r="VWJ150" s="274"/>
      <c r="VWK150" s="274"/>
      <c r="VWL150" s="274"/>
      <c r="VWM150" s="274"/>
      <c r="VWN150" s="274"/>
      <c r="VWO150" s="274"/>
      <c r="VWP150" s="274"/>
      <c r="VWQ150" s="274"/>
      <c r="VWR150" s="274"/>
      <c r="VWS150" s="274"/>
      <c r="VWT150" s="274"/>
      <c r="VWU150" s="274"/>
      <c r="VWV150" s="274"/>
      <c r="VWW150" s="274"/>
      <c r="VWX150" s="274"/>
      <c r="VWY150" s="274"/>
      <c r="VWZ150" s="274"/>
      <c r="VXA150" s="274"/>
      <c r="VXB150" s="274"/>
      <c r="VXC150" s="274"/>
      <c r="VXD150" s="274"/>
      <c r="VXE150" s="274"/>
      <c r="VXF150" s="274"/>
      <c r="VXG150" s="274"/>
      <c r="VXH150" s="274"/>
      <c r="VXI150" s="274"/>
      <c r="VXJ150" s="274"/>
      <c r="VXK150" s="274"/>
      <c r="VXL150" s="274"/>
      <c r="VXM150" s="274"/>
      <c r="VXN150" s="274"/>
      <c r="VXO150" s="274"/>
      <c r="VXP150" s="274"/>
      <c r="VXQ150" s="274"/>
      <c r="VXR150" s="274"/>
      <c r="VXS150" s="274"/>
      <c r="VXT150" s="274"/>
      <c r="VXU150" s="274"/>
      <c r="VXV150" s="274"/>
      <c r="VXW150" s="274"/>
      <c r="VXX150" s="274"/>
      <c r="VXY150" s="274"/>
      <c r="VXZ150" s="274"/>
      <c r="VYA150" s="274"/>
      <c r="VYB150" s="274"/>
      <c r="VYC150" s="274"/>
      <c r="VYD150" s="274"/>
      <c r="VYE150" s="274"/>
      <c r="VYF150" s="274"/>
      <c r="VYG150" s="274"/>
      <c r="VYH150" s="274"/>
      <c r="VYI150" s="274"/>
      <c r="VYJ150" s="274"/>
      <c r="VYK150" s="274"/>
      <c r="VYL150" s="274"/>
      <c r="VYM150" s="274"/>
      <c r="VYN150" s="274"/>
      <c r="VYO150" s="274"/>
      <c r="VYP150" s="274"/>
      <c r="VYQ150" s="274"/>
      <c r="VYR150" s="274"/>
      <c r="VYS150" s="274"/>
      <c r="VYT150" s="274"/>
      <c r="VYU150" s="274"/>
      <c r="VYV150" s="274"/>
      <c r="VYW150" s="274"/>
      <c r="VYX150" s="274"/>
      <c r="VYY150" s="274"/>
      <c r="VYZ150" s="274"/>
      <c r="VZA150" s="274"/>
      <c r="VZB150" s="274"/>
      <c r="VZC150" s="274"/>
      <c r="VZD150" s="274"/>
      <c r="VZE150" s="274"/>
      <c r="VZF150" s="274"/>
      <c r="VZG150" s="274"/>
      <c r="VZH150" s="274"/>
      <c r="VZI150" s="274"/>
      <c r="VZJ150" s="274"/>
      <c r="VZK150" s="274"/>
      <c r="VZL150" s="274"/>
      <c r="VZM150" s="274"/>
      <c r="VZN150" s="274"/>
      <c r="VZO150" s="274"/>
      <c r="VZP150" s="274"/>
      <c r="VZQ150" s="274"/>
      <c r="VZR150" s="274"/>
      <c r="VZS150" s="274"/>
      <c r="VZT150" s="274"/>
      <c r="VZU150" s="274"/>
      <c r="VZV150" s="274"/>
      <c r="VZW150" s="274"/>
      <c r="VZX150" s="274"/>
      <c r="VZY150" s="274"/>
      <c r="VZZ150" s="274"/>
      <c r="WAA150" s="274"/>
      <c r="WAB150" s="274"/>
      <c r="WAC150" s="274"/>
      <c r="WAD150" s="274"/>
      <c r="WAE150" s="274"/>
      <c r="WAF150" s="274"/>
      <c r="WAG150" s="274"/>
      <c r="WAH150" s="274"/>
      <c r="WAI150" s="274"/>
      <c r="WAJ150" s="274"/>
      <c r="WAK150" s="274"/>
      <c r="WAL150" s="274"/>
      <c r="WAM150" s="274"/>
      <c r="WAN150" s="274"/>
      <c r="WAO150" s="274"/>
      <c r="WAP150" s="274"/>
      <c r="WAQ150" s="274"/>
      <c r="WAR150" s="274"/>
      <c r="WAS150" s="274"/>
      <c r="WAT150" s="274"/>
      <c r="WAU150" s="274"/>
      <c r="WAV150" s="274"/>
      <c r="WAW150" s="274"/>
      <c r="WAX150" s="274"/>
      <c r="WAY150" s="274"/>
      <c r="WAZ150" s="274"/>
      <c r="WBA150" s="274"/>
      <c r="WBB150" s="274"/>
      <c r="WBC150" s="274"/>
      <c r="WBD150" s="274"/>
      <c r="WBE150" s="274"/>
      <c r="WBF150" s="274"/>
      <c r="WBG150" s="274"/>
      <c r="WBH150" s="274"/>
      <c r="WBI150" s="274"/>
      <c r="WBJ150" s="274"/>
      <c r="WBK150" s="274"/>
      <c r="WBL150" s="274"/>
      <c r="WBM150" s="274"/>
      <c r="WBN150" s="274"/>
      <c r="WBO150" s="274"/>
      <c r="WBP150" s="274"/>
      <c r="WBQ150" s="274"/>
      <c r="WBR150" s="274"/>
      <c r="WBS150" s="274"/>
      <c r="WBT150" s="274"/>
      <c r="WBU150" s="274"/>
      <c r="WBV150" s="274"/>
      <c r="WBW150" s="274"/>
      <c r="WBX150" s="274"/>
      <c r="WBY150" s="274"/>
      <c r="WBZ150" s="274"/>
      <c r="WCA150" s="274"/>
      <c r="WCB150" s="274"/>
      <c r="WCC150" s="274"/>
      <c r="WCD150" s="274"/>
      <c r="WCE150" s="274"/>
      <c r="WCF150" s="274"/>
      <c r="WCG150" s="274"/>
      <c r="WCH150" s="274"/>
      <c r="WCI150" s="274"/>
      <c r="WCJ150" s="274"/>
      <c r="WCK150" s="274"/>
      <c r="WCL150" s="274"/>
      <c r="WCM150" s="274"/>
      <c r="WCN150" s="274"/>
      <c r="WCO150" s="274"/>
      <c r="WCP150" s="274"/>
      <c r="WCQ150" s="274"/>
      <c r="WCR150" s="274"/>
      <c r="WCS150" s="274"/>
      <c r="WCT150" s="274"/>
      <c r="WCU150" s="274"/>
      <c r="WCV150" s="274"/>
      <c r="WCW150" s="274"/>
      <c r="WCX150" s="274"/>
      <c r="WCY150" s="274"/>
      <c r="WCZ150" s="274"/>
      <c r="WDA150" s="274"/>
      <c r="WDB150" s="274"/>
      <c r="WDC150" s="274"/>
      <c r="WDD150" s="274"/>
      <c r="WDE150" s="274"/>
      <c r="WDF150" s="274"/>
      <c r="WDG150" s="274"/>
      <c r="WDH150" s="274"/>
      <c r="WDI150" s="274"/>
      <c r="WDJ150" s="274"/>
      <c r="WDK150" s="274"/>
      <c r="WDL150" s="274"/>
      <c r="WDM150" s="274"/>
      <c r="WDN150" s="274"/>
      <c r="WDO150" s="274"/>
      <c r="WDP150" s="274"/>
      <c r="WDQ150" s="274"/>
      <c r="WDR150" s="274"/>
      <c r="WDS150" s="274"/>
      <c r="WDT150" s="274"/>
      <c r="WDU150" s="274"/>
      <c r="WDV150" s="274"/>
      <c r="WDW150" s="274"/>
      <c r="WDX150" s="274"/>
      <c r="WDY150" s="274"/>
      <c r="WDZ150" s="274"/>
      <c r="WEA150" s="274"/>
      <c r="WEB150" s="274"/>
      <c r="WEC150" s="274"/>
      <c r="WED150" s="274"/>
      <c r="WEE150" s="274"/>
      <c r="WEF150" s="274"/>
      <c r="WEG150" s="274"/>
      <c r="WEH150" s="274"/>
      <c r="WEI150" s="274"/>
      <c r="WEJ150" s="274"/>
      <c r="WEK150" s="274"/>
      <c r="WEL150" s="274"/>
      <c r="WEM150" s="274"/>
      <c r="WEN150" s="274"/>
      <c r="WEO150" s="274"/>
      <c r="WEP150" s="274"/>
      <c r="WEQ150" s="274"/>
      <c r="WER150" s="274"/>
      <c r="WES150" s="274"/>
      <c r="WET150" s="274"/>
      <c r="WEU150" s="274"/>
      <c r="WEV150" s="274"/>
      <c r="WEW150" s="274"/>
      <c r="WEX150" s="274"/>
      <c r="WEY150" s="274"/>
      <c r="WEZ150" s="274"/>
      <c r="WFA150" s="274"/>
      <c r="WFB150" s="274"/>
      <c r="WFC150" s="274"/>
      <c r="WFD150" s="274"/>
      <c r="WFE150" s="274"/>
      <c r="WFF150" s="274"/>
      <c r="WFG150" s="274"/>
      <c r="WFH150" s="274"/>
      <c r="WFI150" s="274"/>
      <c r="WFJ150" s="274"/>
      <c r="WFK150" s="274"/>
      <c r="WFL150" s="274"/>
      <c r="WFM150" s="274"/>
      <c r="WFN150" s="274"/>
      <c r="WFO150" s="274"/>
      <c r="WFP150" s="274"/>
      <c r="WFQ150" s="274"/>
      <c r="WFR150" s="274"/>
      <c r="WFS150" s="274"/>
      <c r="WFT150" s="274"/>
      <c r="WFU150" s="274"/>
      <c r="WFV150" s="274"/>
      <c r="WFW150" s="274"/>
      <c r="WFX150" s="274"/>
      <c r="WFY150" s="274"/>
      <c r="WFZ150" s="274"/>
      <c r="WGA150" s="274"/>
      <c r="WGB150" s="274"/>
      <c r="WGC150" s="274"/>
      <c r="WGD150" s="274"/>
      <c r="WGE150" s="274"/>
      <c r="WGF150" s="274"/>
      <c r="WGG150" s="274"/>
      <c r="WGH150" s="274"/>
      <c r="WGI150" s="274"/>
      <c r="WGJ150" s="274"/>
      <c r="WGK150" s="274"/>
      <c r="WGL150" s="274"/>
      <c r="WGM150" s="274"/>
      <c r="WGN150" s="274"/>
      <c r="WGO150" s="274"/>
      <c r="WGP150" s="274"/>
      <c r="WGQ150" s="274"/>
      <c r="WGR150" s="274"/>
      <c r="WGS150" s="274"/>
      <c r="WGT150" s="274"/>
      <c r="WGU150" s="274"/>
      <c r="WGV150" s="274"/>
      <c r="WGW150" s="274"/>
      <c r="WGX150" s="274"/>
      <c r="WGY150" s="274"/>
      <c r="WGZ150" s="274"/>
      <c r="WHA150" s="274"/>
      <c r="WHB150" s="274"/>
      <c r="WHC150" s="274"/>
      <c r="WHD150" s="274"/>
      <c r="WHE150" s="274"/>
      <c r="WHF150" s="274"/>
      <c r="WHG150" s="274"/>
      <c r="WHH150" s="274"/>
      <c r="WHI150" s="274"/>
      <c r="WHJ150" s="274"/>
      <c r="WHK150" s="274"/>
      <c r="WHL150" s="274"/>
      <c r="WHM150" s="274"/>
      <c r="WHN150" s="274"/>
      <c r="WHO150" s="274"/>
      <c r="WHP150" s="274"/>
      <c r="WHQ150" s="274"/>
      <c r="WHR150" s="274"/>
      <c r="WHS150" s="274"/>
      <c r="WHT150" s="274"/>
      <c r="WHU150" s="274"/>
      <c r="WHV150" s="274"/>
      <c r="WHW150" s="274"/>
      <c r="WHX150" s="274"/>
      <c r="WHY150" s="274"/>
      <c r="WHZ150" s="274"/>
      <c r="WIA150" s="274"/>
      <c r="WIB150" s="274"/>
      <c r="WIC150" s="274"/>
      <c r="WID150" s="274"/>
      <c r="WIE150" s="274"/>
      <c r="WIF150" s="274"/>
      <c r="WIG150" s="274"/>
      <c r="WIH150" s="274"/>
      <c r="WII150" s="274"/>
      <c r="WIJ150" s="274"/>
      <c r="WIK150" s="274"/>
      <c r="WIL150" s="274"/>
      <c r="WIM150" s="274"/>
      <c r="WIN150" s="274"/>
      <c r="WIO150" s="274"/>
      <c r="WIP150" s="274"/>
      <c r="WIQ150" s="274"/>
      <c r="WIR150" s="274"/>
      <c r="WIS150" s="274"/>
      <c r="WIT150" s="274"/>
      <c r="WIU150" s="274"/>
      <c r="WIV150" s="274"/>
      <c r="WIW150" s="274"/>
      <c r="WIX150" s="274"/>
      <c r="WIY150" s="274"/>
      <c r="WIZ150" s="274"/>
      <c r="WJA150" s="274"/>
      <c r="WJB150" s="274"/>
      <c r="WJC150" s="274"/>
      <c r="WJD150" s="274"/>
      <c r="WJE150" s="274"/>
      <c r="WJF150" s="274"/>
      <c r="WJG150" s="274"/>
      <c r="WJH150" s="274"/>
      <c r="WJI150" s="274"/>
      <c r="WJJ150" s="274"/>
      <c r="WJK150" s="274"/>
      <c r="WJL150" s="274"/>
      <c r="WJM150" s="274"/>
      <c r="WJN150" s="274"/>
      <c r="WJO150" s="274"/>
      <c r="WJP150" s="274"/>
      <c r="WJQ150" s="274"/>
      <c r="WJR150" s="274"/>
      <c r="WJS150" s="274"/>
      <c r="WJT150" s="274"/>
      <c r="WJU150" s="274"/>
      <c r="WJV150" s="274"/>
      <c r="WJW150" s="274"/>
      <c r="WJX150" s="274"/>
      <c r="WJY150" s="274"/>
      <c r="WJZ150" s="274"/>
      <c r="WKA150" s="274"/>
      <c r="WKB150" s="274"/>
      <c r="WKC150" s="274"/>
      <c r="WKD150" s="274"/>
      <c r="WKE150" s="274"/>
      <c r="WKF150" s="274"/>
      <c r="WKG150" s="274"/>
      <c r="WKH150" s="274"/>
      <c r="WKI150" s="274"/>
      <c r="WKJ150" s="274"/>
      <c r="WKK150" s="274"/>
      <c r="WKL150" s="274"/>
      <c r="WKM150" s="274"/>
      <c r="WKN150" s="274"/>
      <c r="WKO150" s="274"/>
      <c r="WKP150" s="274"/>
      <c r="WKQ150" s="274"/>
      <c r="WKR150" s="274"/>
      <c r="WKS150" s="274"/>
      <c r="WKT150" s="274"/>
      <c r="WKU150" s="274"/>
      <c r="WKV150" s="274"/>
      <c r="WKW150" s="274"/>
      <c r="WKX150" s="274"/>
      <c r="WKY150" s="274"/>
      <c r="WKZ150" s="274"/>
      <c r="WLA150" s="274"/>
      <c r="WLB150" s="274"/>
      <c r="WLC150" s="274"/>
      <c r="WLD150" s="274"/>
      <c r="WLE150" s="274"/>
      <c r="WLF150" s="274"/>
      <c r="WLG150" s="274"/>
      <c r="WLH150" s="274"/>
      <c r="WLI150" s="274"/>
      <c r="WLJ150" s="274"/>
      <c r="WLK150" s="274"/>
      <c r="WLL150" s="274"/>
      <c r="WLM150" s="274"/>
      <c r="WLN150" s="274"/>
      <c r="WLO150" s="274"/>
      <c r="WLP150" s="274"/>
      <c r="WLQ150" s="274"/>
      <c r="WLR150" s="274"/>
      <c r="WLS150" s="274"/>
      <c r="WLT150" s="274"/>
      <c r="WLU150" s="274"/>
      <c r="WLV150" s="274"/>
      <c r="WLW150" s="274"/>
      <c r="WLX150" s="274"/>
      <c r="WLY150" s="274"/>
      <c r="WLZ150" s="274"/>
      <c r="WMA150" s="274"/>
      <c r="WMB150" s="274"/>
      <c r="WMC150" s="274"/>
      <c r="WMD150" s="274"/>
      <c r="WME150" s="274"/>
      <c r="WMF150" s="274"/>
      <c r="WMG150" s="274"/>
      <c r="WMH150" s="274"/>
      <c r="WMI150" s="274"/>
      <c r="WMJ150" s="274"/>
      <c r="WMK150" s="274"/>
      <c r="WML150" s="274"/>
      <c r="WMM150" s="274"/>
      <c r="WMN150" s="274"/>
      <c r="WMO150" s="274"/>
      <c r="WMP150" s="274"/>
      <c r="WMQ150" s="274"/>
      <c r="WMR150" s="274"/>
      <c r="WMS150" s="274"/>
      <c r="WMT150" s="274"/>
      <c r="WMU150" s="274"/>
      <c r="WMV150" s="274"/>
      <c r="WMW150" s="274"/>
      <c r="WMX150" s="274"/>
      <c r="WMY150" s="274"/>
      <c r="WMZ150" s="274"/>
      <c r="WNA150" s="274"/>
      <c r="WNB150" s="274"/>
      <c r="WNC150" s="274"/>
      <c r="WND150" s="274"/>
      <c r="WNE150" s="274"/>
      <c r="WNF150" s="274"/>
      <c r="WNG150" s="274"/>
      <c r="WNH150" s="274"/>
      <c r="WNI150" s="274"/>
      <c r="WNJ150" s="274"/>
      <c r="WNK150" s="274"/>
      <c r="WNL150" s="274"/>
      <c r="WNM150" s="274"/>
      <c r="WNN150" s="274"/>
      <c r="WNO150" s="274"/>
      <c r="WNP150" s="274"/>
      <c r="WNQ150" s="274"/>
      <c r="WNR150" s="274"/>
      <c r="WNS150" s="274"/>
      <c r="WNT150" s="274"/>
      <c r="WNU150" s="274"/>
      <c r="WNV150" s="274"/>
      <c r="WNW150" s="274"/>
      <c r="WNX150" s="274"/>
      <c r="WNY150" s="274"/>
      <c r="WNZ150" s="274"/>
      <c r="WOA150" s="274"/>
      <c r="WOB150" s="274"/>
      <c r="WOC150" s="274"/>
      <c r="WOD150" s="274"/>
      <c r="WOE150" s="274"/>
      <c r="WOF150" s="274"/>
      <c r="WOG150" s="274"/>
      <c r="WOH150" s="274"/>
      <c r="WOI150" s="274"/>
      <c r="WOJ150" s="274"/>
      <c r="WOK150" s="274"/>
      <c r="WOL150" s="274"/>
      <c r="WOM150" s="274"/>
      <c r="WON150" s="274"/>
      <c r="WOO150" s="274"/>
      <c r="WOP150" s="274"/>
      <c r="WOQ150" s="274"/>
      <c r="WOR150" s="274"/>
      <c r="WOS150" s="274"/>
      <c r="WOT150" s="274"/>
      <c r="WOU150" s="274"/>
      <c r="WOV150" s="274"/>
      <c r="WOW150" s="274"/>
      <c r="WOX150" s="274"/>
      <c r="WOY150" s="274"/>
      <c r="WOZ150" s="274"/>
      <c r="WPA150" s="274"/>
      <c r="WPB150" s="274"/>
      <c r="WPC150" s="274"/>
      <c r="WPD150" s="274"/>
      <c r="WPE150" s="274"/>
      <c r="WPF150" s="274"/>
      <c r="WPG150" s="274"/>
      <c r="WPH150" s="274"/>
      <c r="WPI150" s="274"/>
      <c r="WPJ150" s="274"/>
      <c r="WPK150" s="274"/>
      <c r="WPL150" s="274"/>
      <c r="WPM150" s="274"/>
      <c r="WPN150" s="274"/>
      <c r="WPO150" s="274"/>
      <c r="WPP150" s="274"/>
      <c r="WPQ150" s="274"/>
      <c r="WPR150" s="274"/>
      <c r="WPS150" s="274"/>
      <c r="WPT150" s="274"/>
      <c r="WPU150" s="274"/>
      <c r="WPV150" s="274"/>
      <c r="WPW150" s="274"/>
      <c r="WPX150" s="274"/>
      <c r="WPY150" s="274"/>
      <c r="WPZ150" s="274"/>
      <c r="WQA150" s="274"/>
      <c r="WQB150" s="274"/>
      <c r="WQC150" s="274"/>
      <c r="WQD150" s="274"/>
      <c r="WQE150" s="274"/>
      <c r="WQF150" s="274"/>
      <c r="WQG150" s="274"/>
      <c r="WQH150" s="274"/>
      <c r="WQI150" s="274"/>
      <c r="WQJ150" s="274"/>
      <c r="WQK150" s="274"/>
      <c r="WQL150" s="274"/>
      <c r="WQM150" s="274"/>
      <c r="WQN150" s="274"/>
      <c r="WQO150" s="274"/>
      <c r="WQP150" s="274"/>
      <c r="WQQ150" s="274"/>
      <c r="WQR150" s="274"/>
      <c r="WQS150" s="274"/>
      <c r="WQT150" s="274"/>
      <c r="WQU150" s="274"/>
      <c r="WQV150" s="274"/>
      <c r="WQW150" s="274"/>
      <c r="WQX150" s="274"/>
      <c r="WQY150" s="274"/>
      <c r="WQZ150" s="274"/>
      <c r="WRA150" s="274"/>
      <c r="WRB150" s="274"/>
      <c r="WRC150" s="274"/>
      <c r="WRD150" s="274"/>
      <c r="WRE150" s="274"/>
      <c r="WRF150" s="274"/>
      <c r="WRG150" s="274"/>
      <c r="WRH150" s="274"/>
      <c r="WRI150" s="274"/>
      <c r="WRJ150" s="274"/>
      <c r="WRK150" s="274"/>
      <c r="WRL150" s="274"/>
      <c r="WRM150" s="274"/>
      <c r="WRN150" s="274"/>
      <c r="WRO150" s="274"/>
      <c r="WRP150" s="274"/>
      <c r="WRQ150" s="274"/>
      <c r="WRR150" s="274"/>
      <c r="WRS150" s="274"/>
      <c r="WRT150" s="274"/>
      <c r="WRU150" s="274"/>
      <c r="WRV150" s="274"/>
      <c r="WRW150" s="274"/>
      <c r="WRX150" s="274"/>
      <c r="WRY150" s="274"/>
      <c r="WRZ150" s="274"/>
      <c r="WSA150" s="274"/>
      <c r="WSB150" s="274"/>
      <c r="WSC150" s="274"/>
      <c r="WSD150" s="274"/>
      <c r="WSE150" s="274"/>
      <c r="WSF150" s="274"/>
      <c r="WSG150" s="274"/>
      <c r="WSH150" s="274"/>
      <c r="WSI150" s="274"/>
      <c r="WSJ150" s="274"/>
      <c r="WSK150" s="274"/>
      <c r="WSL150" s="274"/>
      <c r="WSM150" s="274"/>
      <c r="WSN150" s="274"/>
      <c r="WSO150" s="274"/>
      <c r="WSP150" s="274"/>
      <c r="WSQ150" s="274"/>
      <c r="WSR150" s="274"/>
      <c r="WSS150" s="274"/>
      <c r="WST150" s="274"/>
      <c r="WSU150" s="274"/>
      <c r="WSV150" s="274"/>
      <c r="WSW150" s="274"/>
      <c r="WSX150" s="274"/>
      <c r="WSY150" s="274"/>
      <c r="WSZ150" s="274"/>
      <c r="WTA150" s="274"/>
      <c r="WTB150" s="274"/>
      <c r="WTC150" s="274"/>
      <c r="WTD150" s="274"/>
      <c r="WTE150" s="274"/>
      <c r="WTF150" s="274"/>
      <c r="WTG150" s="274"/>
      <c r="WTH150" s="274"/>
      <c r="WTI150" s="274"/>
      <c r="WTJ150" s="274"/>
      <c r="WTK150" s="274"/>
      <c r="WTL150" s="274"/>
      <c r="WTM150" s="274"/>
      <c r="WTN150" s="274"/>
      <c r="WTO150" s="274"/>
      <c r="WTP150" s="274"/>
      <c r="WTQ150" s="274"/>
      <c r="WTR150" s="274"/>
      <c r="WTS150" s="274"/>
      <c r="WTT150" s="274"/>
      <c r="WTU150" s="274"/>
      <c r="WTV150" s="274"/>
      <c r="WTW150" s="274"/>
      <c r="WTX150" s="274"/>
      <c r="WTY150" s="274"/>
      <c r="WTZ150" s="274"/>
      <c r="WUA150" s="274"/>
      <c r="WUB150" s="274"/>
      <c r="WUC150" s="274"/>
      <c r="WUD150" s="274"/>
      <c r="WUE150" s="274"/>
      <c r="WUF150" s="274"/>
      <c r="WUG150" s="274"/>
      <c r="WUH150" s="274"/>
      <c r="WUI150" s="274"/>
      <c r="WUJ150" s="274"/>
      <c r="WUK150" s="274"/>
      <c r="WUL150" s="274"/>
      <c r="WUM150" s="274"/>
      <c r="WUN150" s="274"/>
      <c r="WUO150" s="274"/>
      <c r="WUP150" s="274"/>
      <c r="WUQ150" s="274"/>
      <c r="WUR150" s="274"/>
      <c r="WUS150" s="274"/>
      <c r="WUT150" s="274"/>
      <c r="WUU150" s="274"/>
      <c r="WUV150" s="274"/>
      <c r="WUW150" s="274"/>
      <c r="WUX150" s="274"/>
      <c r="WUY150" s="274"/>
      <c r="WUZ150" s="274"/>
      <c r="WVA150" s="274"/>
      <c r="WVB150" s="274"/>
      <c r="WVC150" s="274"/>
      <c r="WVD150" s="274"/>
      <c r="WVE150" s="274"/>
      <c r="WVF150" s="274"/>
      <c r="WVG150" s="274"/>
      <c r="WVH150" s="274"/>
      <c r="WVI150" s="274"/>
      <c r="WVJ150" s="274"/>
      <c r="WVK150" s="274"/>
      <c r="WVL150" s="274"/>
      <c r="WVM150" s="274"/>
      <c r="WVN150" s="274"/>
      <c r="WVO150" s="274"/>
      <c r="WVP150" s="274"/>
      <c r="WVQ150" s="274"/>
      <c r="WVR150" s="274"/>
      <c r="WVS150" s="274"/>
      <c r="WVT150" s="274"/>
      <c r="WVU150" s="274"/>
      <c r="WVV150" s="274"/>
      <c r="WVW150" s="274"/>
      <c r="WVX150" s="274"/>
      <c r="WVY150" s="274"/>
      <c r="WVZ150" s="274"/>
      <c r="WWA150" s="274"/>
      <c r="WWB150" s="274"/>
      <c r="WWC150" s="274"/>
      <c r="WWD150" s="274"/>
      <c r="WWE150" s="274"/>
      <c r="WWF150" s="274"/>
      <c r="WWG150" s="274"/>
      <c r="WWH150" s="274"/>
      <c r="WWI150" s="274"/>
      <c r="WWJ150" s="274"/>
      <c r="WWK150" s="274"/>
      <c r="WWL150" s="274"/>
      <c r="WWM150" s="274"/>
      <c r="WWN150" s="274"/>
      <c r="WWO150" s="274"/>
      <c r="WWP150" s="274"/>
      <c r="WWQ150" s="274"/>
      <c r="WWR150" s="274"/>
      <c r="WWS150" s="274"/>
      <c r="WWT150" s="274"/>
      <c r="WWU150" s="274"/>
      <c r="WWV150" s="274"/>
      <c r="WWW150" s="274"/>
      <c r="WWX150" s="274"/>
      <c r="WWY150" s="274"/>
      <c r="WWZ150" s="274"/>
      <c r="WXA150" s="274"/>
      <c r="WXB150" s="274"/>
      <c r="WXC150" s="274"/>
      <c r="WXD150" s="274"/>
      <c r="WXE150" s="274"/>
      <c r="WXF150" s="274"/>
      <c r="WXG150" s="274"/>
      <c r="WXH150" s="274"/>
      <c r="WXI150" s="274"/>
      <c r="WXJ150" s="274"/>
      <c r="WXK150" s="274"/>
      <c r="WXL150" s="274"/>
      <c r="WXM150" s="274"/>
      <c r="WXN150" s="274"/>
      <c r="WXO150" s="274"/>
      <c r="WXP150" s="274"/>
      <c r="WXQ150" s="274"/>
      <c r="WXR150" s="274"/>
      <c r="WXS150" s="274"/>
      <c r="WXT150" s="274"/>
      <c r="WXU150" s="274"/>
      <c r="WXV150" s="274"/>
      <c r="WXW150" s="274"/>
      <c r="WXX150" s="274"/>
      <c r="WXY150" s="274"/>
      <c r="WXZ150" s="274"/>
      <c r="WYA150" s="274"/>
      <c r="WYB150" s="274"/>
      <c r="WYC150" s="274"/>
      <c r="WYD150" s="274"/>
      <c r="WYE150" s="274"/>
      <c r="WYF150" s="274"/>
      <c r="WYG150" s="274"/>
      <c r="WYH150" s="274"/>
      <c r="WYI150" s="274"/>
      <c r="WYJ150" s="274"/>
      <c r="WYK150" s="274"/>
      <c r="WYL150" s="274"/>
      <c r="WYM150" s="274"/>
      <c r="WYN150" s="274"/>
      <c r="WYO150" s="274"/>
      <c r="WYP150" s="274"/>
      <c r="WYQ150" s="274"/>
      <c r="WYR150" s="274"/>
      <c r="WYS150" s="274"/>
      <c r="WYT150" s="274"/>
      <c r="WYU150" s="274"/>
      <c r="WYV150" s="274"/>
      <c r="WYW150" s="274"/>
      <c r="WYX150" s="274"/>
      <c r="WYY150" s="274"/>
      <c r="WYZ150" s="274"/>
      <c r="WZA150" s="274"/>
      <c r="WZB150" s="274"/>
      <c r="WZC150" s="274"/>
      <c r="WZD150" s="274"/>
      <c r="WZE150" s="274"/>
      <c r="WZF150" s="274"/>
      <c r="WZG150" s="274"/>
      <c r="WZH150" s="274"/>
      <c r="WZI150" s="274"/>
      <c r="WZJ150" s="274"/>
      <c r="WZK150" s="274"/>
      <c r="WZL150" s="274"/>
      <c r="WZM150" s="274"/>
      <c r="WZN150" s="274"/>
      <c r="WZO150" s="274"/>
      <c r="WZP150" s="274"/>
      <c r="WZQ150" s="274"/>
      <c r="WZR150" s="274"/>
      <c r="WZS150" s="274"/>
      <c r="WZT150" s="274"/>
      <c r="WZU150" s="274"/>
      <c r="WZV150" s="274"/>
      <c r="WZW150" s="274"/>
      <c r="WZX150" s="274"/>
      <c r="WZY150" s="274"/>
      <c r="WZZ150" s="274"/>
      <c r="XAA150" s="274"/>
      <c r="XAB150" s="274"/>
      <c r="XAC150" s="274"/>
      <c r="XAD150" s="274"/>
      <c r="XAE150" s="274"/>
      <c r="XAF150" s="274"/>
      <c r="XAG150" s="274"/>
      <c r="XAH150" s="274"/>
      <c r="XAI150" s="274"/>
      <c r="XAJ150" s="274"/>
      <c r="XAK150" s="274"/>
      <c r="XAL150" s="274"/>
      <c r="XAM150" s="274"/>
      <c r="XAN150" s="274"/>
      <c r="XAO150" s="274"/>
      <c r="XAP150" s="274"/>
      <c r="XAQ150" s="274"/>
      <c r="XAR150" s="274"/>
      <c r="XAS150" s="274"/>
      <c r="XAT150" s="274"/>
      <c r="XAU150" s="274"/>
      <c r="XAV150" s="274"/>
      <c r="XAW150" s="274"/>
      <c r="XAX150" s="274"/>
      <c r="XAY150" s="274"/>
      <c r="XAZ150" s="274"/>
      <c r="XBA150" s="274"/>
      <c r="XBB150" s="274"/>
      <c r="XBC150" s="274"/>
      <c r="XBD150" s="274"/>
      <c r="XBE150" s="274"/>
      <c r="XBF150" s="274"/>
      <c r="XBG150" s="274"/>
      <c r="XBH150" s="274"/>
      <c r="XBI150" s="274"/>
      <c r="XBJ150" s="274"/>
      <c r="XBK150" s="274"/>
      <c r="XBL150" s="274"/>
      <c r="XBM150" s="274"/>
      <c r="XBN150" s="274"/>
      <c r="XBO150" s="274"/>
      <c r="XBP150" s="274"/>
      <c r="XBQ150" s="274"/>
      <c r="XBR150" s="274"/>
      <c r="XBS150" s="274"/>
      <c r="XBT150" s="274"/>
      <c r="XBU150" s="274"/>
      <c r="XBV150" s="274"/>
      <c r="XBW150" s="274"/>
      <c r="XBX150" s="274"/>
      <c r="XBY150" s="274"/>
      <c r="XBZ150" s="274"/>
      <c r="XCA150" s="274"/>
      <c r="XCB150" s="274"/>
      <c r="XCC150" s="274"/>
      <c r="XCD150" s="274"/>
      <c r="XCE150" s="274"/>
      <c r="XCF150" s="274"/>
      <c r="XCG150" s="274"/>
      <c r="XCH150" s="274"/>
      <c r="XCI150" s="274"/>
      <c r="XCJ150" s="274"/>
      <c r="XCK150" s="274"/>
      <c r="XCL150" s="274"/>
      <c r="XCM150" s="274"/>
      <c r="XCN150" s="274"/>
      <c r="XCO150" s="274"/>
      <c r="XCP150" s="274"/>
      <c r="XCQ150" s="274"/>
      <c r="XCR150" s="274"/>
      <c r="XCS150" s="274"/>
      <c r="XCT150" s="274"/>
      <c r="XCU150" s="274"/>
      <c r="XCV150" s="274"/>
      <c r="XCW150" s="274"/>
      <c r="XCX150" s="274"/>
      <c r="XCY150" s="274"/>
      <c r="XCZ150" s="274"/>
      <c r="XDA150" s="274"/>
      <c r="XDB150" s="274"/>
      <c r="XDC150" s="274"/>
      <c r="XDD150" s="274"/>
      <c r="XDE150" s="274"/>
      <c r="XDF150" s="274"/>
      <c r="XDG150" s="274"/>
      <c r="XDH150" s="274"/>
      <c r="XDI150" s="274"/>
      <c r="XDJ150" s="274"/>
      <c r="XDK150" s="274"/>
      <c r="XDL150" s="274"/>
      <c r="XDM150" s="274"/>
      <c r="XDN150" s="274"/>
      <c r="XDO150" s="274"/>
      <c r="XDP150" s="274"/>
      <c r="XDQ150" s="274"/>
      <c r="XDR150" s="274"/>
      <c r="XDS150" s="274"/>
      <c r="XDT150" s="274"/>
      <c r="XDU150" s="274"/>
      <c r="XDV150" s="274"/>
      <c r="XDW150" s="274"/>
      <c r="XDX150" s="274"/>
      <c r="XDY150" s="274"/>
      <c r="XDZ150" s="274"/>
      <c r="XEA150" s="274"/>
      <c r="XEB150" s="274"/>
      <c r="XEC150" s="274"/>
      <c r="XED150" s="274"/>
      <c r="XEE150" s="274"/>
      <c r="XEF150" s="274"/>
      <c r="XEG150" s="274"/>
      <c r="XEH150" s="274"/>
      <c r="XEI150" s="274"/>
      <c r="XEJ150" s="274"/>
      <c r="XEK150" s="274"/>
      <c r="XEL150" s="274"/>
      <c r="XEM150" s="274"/>
      <c r="XEN150" s="274"/>
      <c r="XEO150" s="274"/>
      <c r="XEP150" s="274"/>
      <c r="XEQ150" s="274"/>
      <c r="XER150" s="274"/>
      <c r="XES150" s="274"/>
    </row>
    <row r="151" spans="1:16373" ht="24.75" customHeight="1" x14ac:dyDescent="0.2">
      <c r="A151" s="273"/>
    </row>
    <row r="152" spans="1:16373" ht="15" customHeight="1" x14ac:dyDescent="0.2">
      <c r="A152" s="273"/>
    </row>
    <row r="153" spans="1:16373" ht="46.5" customHeight="1" x14ac:dyDescent="0.2">
      <c r="A153" s="266"/>
    </row>
    <row r="154" spans="1:16373" x14ac:dyDescent="0.2">
      <c r="A154" s="266"/>
    </row>
    <row r="155" spans="1:16373" x14ac:dyDescent="0.2">
      <c r="A155" s="266"/>
    </row>
    <row r="156" spans="1:16373" ht="25.5" customHeight="1" x14ac:dyDescent="0.2">
      <c r="A156" s="266"/>
    </row>
    <row r="157" spans="1:16373" ht="25.5" customHeight="1" x14ac:dyDescent="0.2">
      <c r="A157" s="266"/>
    </row>
    <row r="158" spans="1:16373" ht="18.75" customHeight="1" x14ac:dyDescent="0.2">
      <c r="A158" s="266"/>
    </row>
    <row r="159" spans="1:16373" ht="18.75" customHeight="1" x14ac:dyDescent="0.2">
      <c r="A159" s="266"/>
    </row>
    <row r="160" spans="1:16373" ht="18.75" customHeight="1" x14ac:dyDescent="0.2">
      <c r="A160" s="266"/>
    </row>
    <row r="161" spans="1:1" ht="18.75" customHeight="1" x14ac:dyDescent="0.2">
      <c r="A161" s="266"/>
    </row>
    <row r="162" spans="1:1" ht="22.5" customHeight="1" x14ac:dyDescent="0.2">
      <c r="A162" s="266"/>
    </row>
    <row r="163" spans="1:1" x14ac:dyDescent="0.2">
      <c r="A163" s="266"/>
    </row>
    <row r="164" spans="1:1" x14ac:dyDescent="0.2">
      <c r="A164" s="266"/>
    </row>
    <row r="165" spans="1:1" x14ac:dyDescent="0.2">
      <c r="A165" s="266"/>
    </row>
    <row r="166" spans="1:1" x14ac:dyDescent="0.2">
      <c r="A166" s="266"/>
    </row>
    <row r="167" spans="1:1" x14ac:dyDescent="0.2">
      <c r="A167" s="266"/>
    </row>
    <row r="168" spans="1:1" x14ac:dyDescent="0.2">
      <c r="A168" s="266"/>
    </row>
    <row r="169" spans="1:1" x14ac:dyDescent="0.2">
      <c r="A169" s="266"/>
    </row>
    <row r="170" spans="1:1" x14ac:dyDescent="0.2">
      <c r="A170" s="266"/>
    </row>
    <row r="171" spans="1:1" x14ac:dyDescent="0.2">
      <c r="A171" s="266"/>
    </row>
    <row r="172" spans="1:1" x14ac:dyDescent="0.2">
      <c r="A172" s="266"/>
    </row>
    <row r="173" spans="1:1" x14ac:dyDescent="0.2">
      <c r="A173" s="266"/>
    </row>
    <row r="174" spans="1:1" x14ac:dyDescent="0.2">
      <c r="A174" s="266"/>
    </row>
    <row r="175" spans="1:1" x14ac:dyDescent="0.2">
      <c r="A175" s="266"/>
    </row>
    <row r="176" spans="1:1" x14ac:dyDescent="0.2">
      <c r="A176" s="266"/>
    </row>
    <row r="177" spans="1:1" x14ac:dyDescent="0.2">
      <c r="A177" s="266"/>
    </row>
    <row r="178" spans="1:1" x14ac:dyDescent="0.2">
      <c r="A178" s="266"/>
    </row>
    <row r="179" spans="1:1" x14ac:dyDescent="0.2">
      <c r="A179" s="266"/>
    </row>
    <row r="180" spans="1:1" x14ac:dyDescent="0.2">
      <c r="A180" s="266"/>
    </row>
  </sheetData>
  <mergeCells count="3699">
    <mergeCell ref="XDO150:XDW150"/>
    <mergeCell ref="XDX150:XEF150"/>
    <mergeCell ref="XEG150:XEO150"/>
    <mergeCell ref="XEP150:XES150"/>
    <mergeCell ref="XBV150:XCD150"/>
    <mergeCell ref="XCE150:XCM150"/>
    <mergeCell ref="XCN150:XCV150"/>
    <mergeCell ref="XCW150:XDE150"/>
    <mergeCell ref="XDF150:XDN150"/>
    <mergeCell ref="XAC150:XAK150"/>
    <mergeCell ref="XAL150:XAT150"/>
    <mergeCell ref="XAU150:XBC150"/>
    <mergeCell ref="XBD150:XBL150"/>
    <mergeCell ref="XBM150:XBU150"/>
    <mergeCell ref="WYJ150:WYR150"/>
    <mergeCell ref="WYS150:WZA150"/>
    <mergeCell ref="WZB150:WZJ150"/>
    <mergeCell ref="WZK150:WZS150"/>
    <mergeCell ref="WZT150:XAB150"/>
    <mergeCell ref="WWQ150:WWY150"/>
    <mergeCell ref="WWZ150:WXH150"/>
    <mergeCell ref="WXI150:WXQ150"/>
    <mergeCell ref="WXR150:WXZ150"/>
    <mergeCell ref="WYA150:WYI150"/>
    <mergeCell ref="WUX150:WVF150"/>
    <mergeCell ref="WVG150:WVO150"/>
    <mergeCell ref="WVP150:WVX150"/>
    <mergeCell ref="WVY150:WWG150"/>
    <mergeCell ref="WWH150:WWP150"/>
    <mergeCell ref="WTE150:WTM150"/>
    <mergeCell ref="WTN150:WTV150"/>
    <mergeCell ref="WTW150:WUE150"/>
    <mergeCell ref="WUF150:WUN150"/>
    <mergeCell ref="WUO150:WUW150"/>
    <mergeCell ref="WRL150:WRT150"/>
    <mergeCell ref="WRU150:WSC150"/>
    <mergeCell ref="WSD150:WSL150"/>
    <mergeCell ref="WSM150:WSU150"/>
    <mergeCell ref="WSV150:WTD150"/>
    <mergeCell ref="WPS150:WQA150"/>
    <mergeCell ref="WQB150:WQJ150"/>
    <mergeCell ref="WQK150:WQS150"/>
    <mergeCell ref="WQT150:WRB150"/>
    <mergeCell ref="WRC150:WRK150"/>
    <mergeCell ref="WNZ150:WOH150"/>
    <mergeCell ref="WOI150:WOQ150"/>
    <mergeCell ref="WOR150:WOZ150"/>
    <mergeCell ref="WPA150:WPI150"/>
    <mergeCell ref="WPJ150:WPR150"/>
    <mergeCell ref="WMG150:WMO150"/>
    <mergeCell ref="WMP150:WMX150"/>
    <mergeCell ref="WMY150:WNG150"/>
    <mergeCell ref="WNH150:WNP150"/>
    <mergeCell ref="WNQ150:WNY150"/>
    <mergeCell ref="WKN150:WKV150"/>
    <mergeCell ref="WKW150:WLE150"/>
    <mergeCell ref="WLF150:WLN150"/>
    <mergeCell ref="WLO150:WLW150"/>
    <mergeCell ref="WLX150:WMF150"/>
    <mergeCell ref="WIU150:WJC150"/>
    <mergeCell ref="WJD150:WJL150"/>
    <mergeCell ref="WJM150:WJU150"/>
    <mergeCell ref="WJV150:WKD150"/>
    <mergeCell ref="WKE150:WKM150"/>
    <mergeCell ref="WHB150:WHJ150"/>
    <mergeCell ref="WHK150:WHS150"/>
    <mergeCell ref="WHT150:WIB150"/>
    <mergeCell ref="WIC150:WIK150"/>
    <mergeCell ref="WIL150:WIT150"/>
    <mergeCell ref="WFI150:WFQ150"/>
    <mergeCell ref="WFR150:WFZ150"/>
    <mergeCell ref="WGA150:WGI150"/>
    <mergeCell ref="WGJ150:WGR150"/>
    <mergeCell ref="WGS150:WHA150"/>
    <mergeCell ref="WDP150:WDX150"/>
    <mergeCell ref="WDY150:WEG150"/>
    <mergeCell ref="WEH150:WEP150"/>
    <mergeCell ref="WEQ150:WEY150"/>
    <mergeCell ref="WEZ150:WFH150"/>
    <mergeCell ref="WBW150:WCE150"/>
    <mergeCell ref="WCF150:WCN150"/>
    <mergeCell ref="WCO150:WCW150"/>
    <mergeCell ref="WCX150:WDF150"/>
    <mergeCell ref="WDG150:WDO150"/>
    <mergeCell ref="WAD150:WAL150"/>
    <mergeCell ref="WAM150:WAU150"/>
    <mergeCell ref="WAV150:WBD150"/>
    <mergeCell ref="WBE150:WBM150"/>
    <mergeCell ref="WBN150:WBV150"/>
    <mergeCell ref="VYK150:VYS150"/>
    <mergeCell ref="VYT150:VZB150"/>
    <mergeCell ref="VZC150:VZK150"/>
    <mergeCell ref="VZL150:VZT150"/>
    <mergeCell ref="VZU150:WAC150"/>
    <mergeCell ref="VWR150:VWZ150"/>
    <mergeCell ref="VXA150:VXI150"/>
    <mergeCell ref="VXJ150:VXR150"/>
    <mergeCell ref="VXS150:VYA150"/>
    <mergeCell ref="VYB150:VYJ150"/>
    <mergeCell ref="VUY150:VVG150"/>
    <mergeCell ref="VVH150:VVP150"/>
    <mergeCell ref="VVQ150:VVY150"/>
    <mergeCell ref="VVZ150:VWH150"/>
    <mergeCell ref="VWI150:VWQ150"/>
    <mergeCell ref="VTF150:VTN150"/>
    <mergeCell ref="VTO150:VTW150"/>
    <mergeCell ref="VTX150:VUF150"/>
    <mergeCell ref="VUG150:VUO150"/>
    <mergeCell ref="VUP150:VUX150"/>
    <mergeCell ref="VRM150:VRU150"/>
    <mergeCell ref="VRV150:VSD150"/>
    <mergeCell ref="VSE150:VSM150"/>
    <mergeCell ref="VSN150:VSV150"/>
    <mergeCell ref="VSW150:VTE150"/>
    <mergeCell ref="VPT150:VQB150"/>
    <mergeCell ref="VQC150:VQK150"/>
    <mergeCell ref="VQL150:VQT150"/>
    <mergeCell ref="VQU150:VRC150"/>
    <mergeCell ref="VRD150:VRL150"/>
    <mergeCell ref="VOA150:VOI150"/>
    <mergeCell ref="VOJ150:VOR150"/>
    <mergeCell ref="VOS150:VPA150"/>
    <mergeCell ref="VPB150:VPJ150"/>
    <mergeCell ref="VPK150:VPS150"/>
    <mergeCell ref="VMH150:VMP150"/>
    <mergeCell ref="VMQ150:VMY150"/>
    <mergeCell ref="VMZ150:VNH150"/>
    <mergeCell ref="VNI150:VNQ150"/>
    <mergeCell ref="VNR150:VNZ150"/>
    <mergeCell ref="VKO150:VKW150"/>
    <mergeCell ref="VKX150:VLF150"/>
    <mergeCell ref="VLG150:VLO150"/>
    <mergeCell ref="VLP150:VLX150"/>
    <mergeCell ref="VLY150:VMG150"/>
    <mergeCell ref="VIV150:VJD150"/>
    <mergeCell ref="VJE150:VJM150"/>
    <mergeCell ref="VJN150:VJV150"/>
    <mergeCell ref="VJW150:VKE150"/>
    <mergeCell ref="VKF150:VKN150"/>
    <mergeCell ref="VHC150:VHK150"/>
    <mergeCell ref="VHL150:VHT150"/>
    <mergeCell ref="VHU150:VIC150"/>
    <mergeCell ref="VID150:VIL150"/>
    <mergeCell ref="VIM150:VIU150"/>
    <mergeCell ref="VFJ150:VFR150"/>
    <mergeCell ref="VFS150:VGA150"/>
    <mergeCell ref="VGB150:VGJ150"/>
    <mergeCell ref="VGK150:VGS150"/>
    <mergeCell ref="VGT150:VHB150"/>
    <mergeCell ref="VDQ150:VDY150"/>
    <mergeCell ref="VDZ150:VEH150"/>
    <mergeCell ref="VEI150:VEQ150"/>
    <mergeCell ref="VER150:VEZ150"/>
    <mergeCell ref="VFA150:VFI150"/>
    <mergeCell ref="VBX150:VCF150"/>
    <mergeCell ref="VCG150:VCO150"/>
    <mergeCell ref="VCP150:VCX150"/>
    <mergeCell ref="VCY150:VDG150"/>
    <mergeCell ref="VDH150:VDP150"/>
    <mergeCell ref="VAE150:VAM150"/>
    <mergeCell ref="VAN150:VAV150"/>
    <mergeCell ref="VAW150:VBE150"/>
    <mergeCell ref="VBF150:VBN150"/>
    <mergeCell ref="VBO150:VBW150"/>
    <mergeCell ref="UYL150:UYT150"/>
    <mergeCell ref="UYU150:UZC150"/>
    <mergeCell ref="UZD150:UZL150"/>
    <mergeCell ref="UZM150:UZU150"/>
    <mergeCell ref="UZV150:VAD150"/>
    <mergeCell ref="UWS150:UXA150"/>
    <mergeCell ref="UXB150:UXJ150"/>
    <mergeCell ref="UXK150:UXS150"/>
    <mergeCell ref="UXT150:UYB150"/>
    <mergeCell ref="UYC150:UYK150"/>
    <mergeCell ref="UUZ150:UVH150"/>
    <mergeCell ref="UVI150:UVQ150"/>
    <mergeCell ref="UVR150:UVZ150"/>
    <mergeCell ref="UWA150:UWI150"/>
    <mergeCell ref="UWJ150:UWR150"/>
    <mergeCell ref="UTG150:UTO150"/>
    <mergeCell ref="UTP150:UTX150"/>
    <mergeCell ref="UTY150:UUG150"/>
    <mergeCell ref="UUH150:UUP150"/>
    <mergeCell ref="UUQ150:UUY150"/>
    <mergeCell ref="URN150:URV150"/>
    <mergeCell ref="URW150:USE150"/>
    <mergeCell ref="USF150:USN150"/>
    <mergeCell ref="USO150:USW150"/>
    <mergeCell ref="USX150:UTF150"/>
    <mergeCell ref="UPU150:UQC150"/>
    <mergeCell ref="UQD150:UQL150"/>
    <mergeCell ref="UQM150:UQU150"/>
    <mergeCell ref="UQV150:URD150"/>
    <mergeCell ref="URE150:URM150"/>
    <mergeCell ref="UOB150:UOJ150"/>
    <mergeCell ref="UOK150:UOS150"/>
    <mergeCell ref="UOT150:UPB150"/>
    <mergeCell ref="UPC150:UPK150"/>
    <mergeCell ref="UPL150:UPT150"/>
    <mergeCell ref="UMI150:UMQ150"/>
    <mergeCell ref="UMR150:UMZ150"/>
    <mergeCell ref="UNA150:UNI150"/>
    <mergeCell ref="UNJ150:UNR150"/>
    <mergeCell ref="UNS150:UOA150"/>
    <mergeCell ref="UKP150:UKX150"/>
    <mergeCell ref="UKY150:ULG150"/>
    <mergeCell ref="ULH150:ULP150"/>
    <mergeCell ref="ULQ150:ULY150"/>
    <mergeCell ref="ULZ150:UMH150"/>
    <mergeCell ref="UIW150:UJE150"/>
    <mergeCell ref="UJF150:UJN150"/>
    <mergeCell ref="UJO150:UJW150"/>
    <mergeCell ref="UJX150:UKF150"/>
    <mergeCell ref="UKG150:UKO150"/>
    <mergeCell ref="UHD150:UHL150"/>
    <mergeCell ref="UHM150:UHU150"/>
    <mergeCell ref="UHV150:UID150"/>
    <mergeCell ref="UIE150:UIM150"/>
    <mergeCell ref="UIN150:UIV150"/>
    <mergeCell ref="UFK150:UFS150"/>
    <mergeCell ref="UFT150:UGB150"/>
    <mergeCell ref="UGC150:UGK150"/>
    <mergeCell ref="UGL150:UGT150"/>
    <mergeCell ref="UGU150:UHC150"/>
    <mergeCell ref="UDR150:UDZ150"/>
    <mergeCell ref="UEA150:UEI150"/>
    <mergeCell ref="UEJ150:UER150"/>
    <mergeCell ref="UES150:UFA150"/>
    <mergeCell ref="UFB150:UFJ150"/>
    <mergeCell ref="UBY150:UCG150"/>
    <mergeCell ref="UCH150:UCP150"/>
    <mergeCell ref="UCQ150:UCY150"/>
    <mergeCell ref="UCZ150:UDH150"/>
    <mergeCell ref="UDI150:UDQ150"/>
    <mergeCell ref="UAF150:UAN150"/>
    <mergeCell ref="UAO150:UAW150"/>
    <mergeCell ref="UAX150:UBF150"/>
    <mergeCell ref="UBG150:UBO150"/>
    <mergeCell ref="UBP150:UBX150"/>
    <mergeCell ref="TYM150:TYU150"/>
    <mergeCell ref="TYV150:TZD150"/>
    <mergeCell ref="TZE150:TZM150"/>
    <mergeCell ref="TZN150:TZV150"/>
    <mergeCell ref="TZW150:UAE150"/>
    <mergeCell ref="TWT150:TXB150"/>
    <mergeCell ref="TXC150:TXK150"/>
    <mergeCell ref="TXL150:TXT150"/>
    <mergeCell ref="TXU150:TYC150"/>
    <mergeCell ref="TYD150:TYL150"/>
    <mergeCell ref="TVA150:TVI150"/>
    <mergeCell ref="TVJ150:TVR150"/>
    <mergeCell ref="TVS150:TWA150"/>
    <mergeCell ref="TWB150:TWJ150"/>
    <mergeCell ref="TWK150:TWS150"/>
    <mergeCell ref="TTH150:TTP150"/>
    <mergeCell ref="TTQ150:TTY150"/>
    <mergeCell ref="TTZ150:TUH150"/>
    <mergeCell ref="TUI150:TUQ150"/>
    <mergeCell ref="TUR150:TUZ150"/>
    <mergeCell ref="TRO150:TRW150"/>
    <mergeCell ref="TRX150:TSF150"/>
    <mergeCell ref="TSG150:TSO150"/>
    <mergeCell ref="TSP150:TSX150"/>
    <mergeCell ref="TSY150:TTG150"/>
    <mergeCell ref="TPV150:TQD150"/>
    <mergeCell ref="TQE150:TQM150"/>
    <mergeCell ref="TQN150:TQV150"/>
    <mergeCell ref="TQW150:TRE150"/>
    <mergeCell ref="TRF150:TRN150"/>
    <mergeCell ref="TOC150:TOK150"/>
    <mergeCell ref="TOL150:TOT150"/>
    <mergeCell ref="TOU150:TPC150"/>
    <mergeCell ref="TPD150:TPL150"/>
    <mergeCell ref="TPM150:TPU150"/>
    <mergeCell ref="TMJ150:TMR150"/>
    <mergeCell ref="TMS150:TNA150"/>
    <mergeCell ref="TNB150:TNJ150"/>
    <mergeCell ref="TNK150:TNS150"/>
    <mergeCell ref="TNT150:TOB150"/>
    <mergeCell ref="TKQ150:TKY150"/>
    <mergeCell ref="TKZ150:TLH150"/>
    <mergeCell ref="TLI150:TLQ150"/>
    <mergeCell ref="TLR150:TLZ150"/>
    <mergeCell ref="TMA150:TMI150"/>
    <mergeCell ref="TIX150:TJF150"/>
    <mergeCell ref="TJG150:TJO150"/>
    <mergeCell ref="TJP150:TJX150"/>
    <mergeCell ref="TJY150:TKG150"/>
    <mergeCell ref="TKH150:TKP150"/>
    <mergeCell ref="THE150:THM150"/>
    <mergeCell ref="THN150:THV150"/>
    <mergeCell ref="THW150:TIE150"/>
    <mergeCell ref="TIF150:TIN150"/>
    <mergeCell ref="TIO150:TIW150"/>
    <mergeCell ref="TFL150:TFT150"/>
    <mergeCell ref="TFU150:TGC150"/>
    <mergeCell ref="TGD150:TGL150"/>
    <mergeCell ref="TGM150:TGU150"/>
    <mergeCell ref="TGV150:THD150"/>
    <mergeCell ref="TDS150:TEA150"/>
    <mergeCell ref="TEB150:TEJ150"/>
    <mergeCell ref="TEK150:TES150"/>
    <mergeCell ref="TET150:TFB150"/>
    <mergeCell ref="TFC150:TFK150"/>
    <mergeCell ref="TBZ150:TCH150"/>
    <mergeCell ref="TCI150:TCQ150"/>
    <mergeCell ref="TCR150:TCZ150"/>
    <mergeCell ref="TDA150:TDI150"/>
    <mergeCell ref="TDJ150:TDR150"/>
    <mergeCell ref="TAG150:TAO150"/>
    <mergeCell ref="TAP150:TAX150"/>
    <mergeCell ref="TAY150:TBG150"/>
    <mergeCell ref="TBH150:TBP150"/>
    <mergeCell ref="TBQ150:TBY150"/>
    <mergeCell ref="SYN150:SYV150"/>
    <mergeCell ref="SYW150:SZE150"/>
    <mergeCell ref="SZF150:SZN150"/>
    <mergeCell ref="SZO150:SZW150"/>
    <mergeCell ref="SZX150:TAF150"/>
    <mergeCell ref="SWU150:SXC150"/>
    <mergeCell ref="SXD150:SXL150"/>
    <mergeCell ref="SXM150:SXU150"/>
    <mergeCell ref="SXV150:SYD150"/>
    <mergeCell ref="SYE150:SYM150"/>
    <mergeCell ref="SVB150:SVJ150"/>
    <mergeCell ref="SVK150:SVS150"/>
    <mergeCell ref="SVT150:SWB150"/>
    <mergeCell ref="SWC150:SWK150"/>
    <mergeCell ref="SWL150:SWT150"/>
    <mergeCell ref="STI150:STQ150"/>
    <mergeCell ref="STR150:STZ150"/>
    <mergeCell ref="SUA150:SUI150"/>
    <mergeCell ref="SUJ150:SUR150"/>
    <mergeCell ref="SUS150:SVA150"/>
    <mergeCell ref="SRP150:SRX150"/>
    <mergeCell ref="SRY150:SSG150"/>
    <mergeCell ref="SSH150:SSP150"/>
    <mergeCell ref="SSQ150:SSY150"/>
    <mergeCell ref="SSZ150:STH150"/>
    <mergeCell ref="SPW150:SQE150"/>
    <mergeCell ref="SQF150:SQN150"/>
    <mergeCell ref="SQO150:SQW150"/>
    <mergeCell ref="SQX150:SRF150"/>
    <mergeCell ref="SRG150:SRO150"/>
    <mergeCell ref="SOD150:SOL150"/>
    <mergeCell ref="SOM150:SOU150"/>
    <mergeCell ref="SOV150:SPD150"/>
    <mergeCell ref="SPE150:SPM150"/>
    <mergeCell ref="SPN150:SPV150"/>
    <mergeCell ref="SMK150:SMS150"/>
    <mergeCell ref="SMT150:SNB150"/>
    <mergeCell ref="SNC150:SNK150"/>
    <mergeCell ref="SNL150:SNT150"/>
    <mergeCell ref="SNU150:SOC150"/>
    <mergeCell ref="SKR150:SKZ150"/>
    <mergeCell ref="SLA150:SLI150"/>
    <mergeCell ref="SLJ150:SLR150"/>
    <mergeCell ref="SLS150:SMA150"/>
    <mergeCell ref="SMB150:SMJ150"/>
    <mergeCell ref="SIY150:SJG150"/>
    <mergeCell ref="SJH150:SJP150"/>
    <mergeCell ref="SJQ150:SJY150"/>
    <mergeCell ref="SJZ150:SKH150"/>
    <mergeCell ref="SKI150:SKQ150"/>
    <mergeCell ref="SHF150:SHN150"/>
    <mergeCell ref="SHO150:SHW150"/>
    <mergeCell ref="SHX150:SIF150"/>
    <mergeCell ref="SIG150:SIO150"/>
    <mergeCell ref="SIP150:SIX150"/>
    <mergeCell ref="SFM150:SFU150"/>
    <mergeCell ref="SFV150:SGD150"/>
    <mergeCell ref="SGE150:SGM150"/>
    <mergeCell ref="SGN150:SGV150"/>
    <mergeCell ref="SGW150:SHE150"/>
    <mergeCell ref="SDT150:SEB150"/>
    <mergeCell ref="SEC150:SEK150"/>
    <mergeCell ref="SEL150:SET150"/>
    <mergeCell ref="SEU150:SFC150"/>
    <mergeCell ref="SFD150:SFL150"/>
    <mergeCell ref="SCA150:SCI150"/>
    <mergeCell ref="SCJ150:SCR150"/>
    <mergeCell ref="SCS150:SDA150"/>
    <mergeCell ref="SDB150:SDJ150"/>
    <mergeCell ref="SDK150:SDS150"/>
    <mergeCell ref="SAH150:SAP150"/>
    <mergeCell ref="SAQ150:SAY150"/>
    <mergeCell ref="SAZ150:SBH150"/>
    <mergeCell ref="SBI150:SBQ150"/>
    <mergeCell ref="SBR150:SBZ150"/>
    <mergeCell ref="RYO150:RYW150"/>
    <mergeCell ref="RYX150:RZF150"/>
    <mergeCell ref="RZG150:RZO150"/>
    <mergeCell ref="RZP150:RZX150"/>
    <mergeCell ref="RZY150:SAG150"/>
    <mergeCell ref="RWV150:RXD150"/>
    <mergeCell ref="RXE150:RXM150"/>
    <mergeCell ref="RXN150:RXV150"/>
    <mergeCell ref="RXW150:RYE150"/>
    <mergeCell ref="RYF150:RYN150"/>
    <mergeCell ref="RVC150:RVK150"/>
    <mergeCell ref="RVL150:RVT150"/>
    <mergeCell ref="RVU150:RWC150"/>
    <mergeCell ref="RWD150:RWL150"/>
    <mergeCell ref="RWM150:RWU150"/>
    <mergeCell ref="RTJ150:RTR150"/>
    <mergeCell ref="RTS150:RUA150"/>
    <mergeCell ref="RUB150:RUJ150"/>
    <mergeCell ref="RUK150:RUS150"/>
    <mergeCell ref="RUT150:RVB150"/>
    <mergeCell ref="RRQ150:RRY150"/>
    <mergeCell ref="RRZ150:RSH150"/>
    <mergeCell ref="RSI150:RSQ150"/>
    <mergeCell ref="RSR150:RSZ150"/>
    <mergeCell ref="RTA150:RTI150"/>
    <mergeCell ref="RPX150:RQF150"/>
    <mergeCell ref="RQG150:RQO150"/>
    <mergeCell ref="RQP150:RQX150"/>
    <mergeCell ref="RQY150:RRG150"/>
    <mergeCell ref="RRH150:RRP150"/>
    <mergeCell ref="ROE150:ROM150"/>
    <mergeCell ref="RON150:ROV150"/>
    <mergeCell ref="ROW150:RPE150"/>
    <mergeCell ref="RPF150:RPN150"/>
    <mergeCell ref="RPO150:RPW150"/>
    <mergeCell ref="RML150:RMT150"/>
    <mergeCell ref="RMU150:RNC150"/>
    <mergeCell ref="RND150:RNL150"/>
    <mergeCell ref="RNM150:RNU150"/>
    <mergeCell ref="RNV150:ROD150"/>
    <mergeCell ref="RKS150:RLA150"/>
    <mergeCell ref="RLB150:RLJ150"/>
    <mergeCell ref="RLK150:RLS150"/>
    <mergeCell ref="RLT150:RMB150"/>
    <mergeCell ref="RMC150:RMK150"/>
    <mergeCell ref="RIZ150:RJH150"/>
    <mergeCell ref="RJI150:RJQ150"/>
    <mergeCell ref="RJR150:RJZ150"/>
    <mergeCell ref="RKA150:RKI150"/>
    <mergeCell ref="RKJ150:RKR150"/>
    <mergeCell ref="RHG150:RHO150"/>
    <mergeCell ref="RHP150:RHX150"/>
    <mergeCell ref="RHY150:RIG150"/>
    <mergeCell ref="RIH150:RIP150"/>
    <mergeCell ref="RIQ150:RIY150"/>
    <mergeCell ref="RFN150:RFV150"/>
    <mergeCell ref="RFW150:RGE150"/>
    <mergeCell ref="RGF150:RGN150"/>
    <mergeCell ref="RGO150:RGW150"/>
    <mergeCell ref="RGX150:RHF150"/>
    <mergeCell ref="RDU150:REC150"/>
    <mergeCell ref="RED150:REL150"/>
    <mergeCell ref="REM150:REU150"/>
    <mergeCell ref="REV150:RFD150"/>
    <mergeCell ref="RFE150:RFM150"/>
    <mergeCell ref="RCB150:RCJ150"/>
    <mergeCell ref="RCK150:RCS150"/>
    <mergeCell ref="RCT150:RDB150"/>
    <mergeCell ref="RDC150:RDK150"/>
    <mergeCell ref="RDL150:RDT150"/>
    <mergeCell ref="RAI150:RAQ150"/>
    <mergeCell ref="RAR150:RAZ150"/>
    <mergeCell ref="RBA150:RBI150"/>
    <mergeCell ref="RBJ150:RBR150"/>
    <mergeCell ref="RBS150:RCA150"/>
    <mergeCell ref="QYP150:QYX150"/>
    <mergeCell ref="QYY150:QZG150"/>
    <mergeCell ref="QZH150:QZP150"/>
    <mergeCell ref="QZQ150:QZY150"/>
    <mergeCell ref="QZZ150:RAH150"/>
    <mergeCell ref="QWW150:QXE150"/>
    <mergeCell ref="QXF150:QXN150"/>
    <mergeCell ref="QXO150:QXW150"/>
    <mergeCell ref="QXX150:QYF150"/>
    <mergeCell ref="QYG150:QYO150"/>
    <mergeCell ref="QVD150:QVL150"/>
    <mergeCell ref="QVM150:QVU150"/>
    <mergeCell ref="QVV150:QWD150"/>
    <mergeCell ref="QWE150:QWM150"/>
    <mergeCell ref="QWN150:QWV150"/>
    <mergeCell ref="QTK150:QTS150"/>
    <mergeCell ref="QTT150:QUB150"/>
    <mergeCell ref="QUC150:QUK150"/>
    <mergeCell ref="QUL150:QUT150"/>
    <mergeCell ref="QUU150:QVC150"/>
    <mergeCell ref="QRR150:QRZ150"/>
    <mergeCell ref="QSA150:QSI150"/>
    <mergeCell ref="QSJ150:QSR150"/>
    <mergeCell ref="QSS150:QTA150"/>
    <mergeCell ref="QTB150:QTJ150"/>
    <mergeCell ref="QPY150:QQG150"/>
    <mergeCell ref="QQH150:QQP150"/>
    <mergeCell ref="QQQ150:QQY150"/>
    <mergeCell ref="QQZ150:QRH150"/>
    <mergeCell ref="QRI150:QRQ150"/>
    <mergeCell ref="QOF150:QON150"/>
    <mergeCell ref="QOO150:QOW150"/>
    <mergeCell ref="QOX150:QPF150"/>
    <mergeCell ref="QPG150:QPO150"/>
    <mergeCell ref="QPP150:QPX150"/>
    <mergeCell ref="QMM150:QMU150"/>
    <mergeCell ref="QMV150:QND150"/>
    <mergeCell ref="QNE150:QNM150"/>
    <mergeCell ref="QNN150:QNV150"/>
    <mergeCell ref="QNW150:QOE150"/>
    <mergeCell ref="QKT150:QLB150"/>
    <mergeCell ref="QLC150:QLK150"/>
    <mergeCell ref="QLL150:QLT150"/>
    <mergeCell ref="QLU150:QMC150"/>
    <mergeCell ref="QMD150:QML150"/>
    <mergeCell ref="QJA150:QJI150"/>
    <mergeCell ref="QJJ150:QJR150"/>
    <mergeCell ref="QJS150:QKA150"/>
    <mergeCell ref="QKB150:QKJ150"/>
    <mergeCell ref="QKK150:QKS150"/>
    <mergeCell ref="QHH150:QHP150"/>
    <mergeCell ref="QHQ150:QHY150"/>
    <mergeCell ref="QHZ150:QIH150"/>
    <mergeCell ref="QII150:QIQ150"/>
    <mergeCell ref="QIR150:QIZ150"/>
    <mergeCell ref="QFO150:QFW150"/>
    <mergeCell ref="QFX150:QGF150"/>
    <mergeCell ref="QGG150:QGO150"/>
    <mergeCell ref="QGP150:QGX150"/>
    <mergeCell ref="QGY150:QHG150"/>
    <mergeCell ref="QDV150:QED150"/>
    <mergeCell ref="QEE150:QEM150"/>
    <mergeCell ref="QEN150:QEV150"/>
    <mergeCell ref="QEW150:QFE150"/>
    <mergeCell ref="QFF150:QFN150"/>
    <mergeCell ref="QCC150:QCK150"/>
    <mergeCell ref="QCL150:QCT150"/>
    <mergeCell ref="QCU150:QDC150"/>
    <mergeCell ref="QDD150:QDL150"/>
    <mergeCell ref="QDM150:QDU150"/>
    <mergeCell ref="QAJ150:QAR150"/>
    <mergeCell ref="QAS150:QBA150"/>
    <mergeCell ref="QBB150:QBJ150"/>
    <mergeCell ref="QBK150:QBS150"/>
    <mergeCell ref="QBT150:QCB150"/>
    <mergeCell ref="PYQ150:PYY150"/>
    <mergeCell ref="PYZ150:PZH150"/>
    <mergeCell ref="PZI150:PZQ150"/>
    <mergeCell ref="PZR150:PZZ150"/>
    <mergeCell ref="QAA150:QAI150"/>
    <mergeCell ref="PWX150:PXF150"/>
    <mergeCell ref="PXG150:PXO150"/>
    <mergeCell ref="PXP150:PXX150"/>
    <mergeCell ref="PXY150:PYG150"/>
    <mergeCell ref="PYH150:PYP150"/>
    <mergeCell ref="PVE150:PVM150"/>
    <mergeCell ref="PVN150:PVV150"/>
    <mergeCell ref="PVW150:PWE150"/>
    <mergeCell ref="PWF150:PWN150"/>
    <mergeCell ref="PWO150:PWW150"/>
    <mergeCell ref="PTL150:PTT150"/>
    <mergeCell ref="PTU150:PUC150"/>
    <mergeCell ref="PUD150:PUL150"/>
    <mergeCell ref="PUM150:PUU150"/>
    <mergeCell ref="PUV150:PVD150"/>
    <mergeCell ref="PRS150:PSA150"/>
    <mergeCell ref="PSB150:PSJ150"/>
    <mergeCell ref="PSK150:PSS150"/>
    <mergeCell ref="PST150:PTB150"/>
    <mergeCell ref="PTC150:PTK150"/>
    <mergeCell ref="PPZ150:PQH150"/>
    <mergeCell ref="PQI150:PQQ150"/>
    <mergeCell ref="PQR150:PQZ150"/>
    <mergeCell ref="PRA150:PRI150"/>
    <mergeCell ref="PRJ150:PRR150"/>
    <mergeCell ref="POG150:POO150"/>
    <mergeCell ref="POP150:POX150"/>
    <mergeCell ref="POY150:PPG150"/>
    <mergeCell ref="PPH150:PPP150"/>
    <mergeCell ref="PPQ150:PPY150"/>
    <mergeCell ref="PMN150:PMV150"/>
    <mergeCell ref="PMW150:PNE150"/>
    <mergeCell ref="PNF150:PNN150"/>
    <mergeCell ref="PNO150:PNW150"/>
    <mergeCell ref="PNX150:POF150"/>
    <mergeCell ref="PKU150:PLC150"/>
    <mergeCell ref="PLD150:PLL150"/>
    <mergeCell ref="PLM150:PLU150"/>
    <mergeCell ref="PLV150:PMD150"/>
    <mergeCell ref="PME150:PMM150"/>
    <mergeCell ref="PJB150:PJJ150"/>
    <mergeCell ref="PJK150:PJS150"/>
    <mergeCell ref="PJT150:PKB150"/>
    <mergeCell ref="PKC150:PKK150"/>
    <mergeCell ref="PKL150:PKT150"/>
    <mergeCell ref="PHI150:PHQ150"/>
    <mergeCell ref="PHR150:PHZ150"/>
    <mergeCell ref="PIA150:PII150"/>
    <mergeCell ref="PIJ150:PIR150"/>
    <mergeCell ref="PIS150:PJA150"/>
    <mergeCell ref="PFP150:PFX150"/>
    <mergeCell ref="PFY150:PGG150"/>
    <mergeCell ref="PGH150:PGP150"/>
    <mergeCell ref="PGQ150:PGY150"/>
    <mergeCell ref="PGZ150:PHH150"/>
    <mergeCell ref="PDW150:PEE150"/>
    <mergeCell ref="PEF150:PEN150"/>
    <mergeCell ref="PEO150:PEW150"/>
    <mergeCell ref="PEX150:PFF150"/>
    <mergeCell ref="PFG150:PFO150"/>
    <mergeCell ref="PCD150:PCL150"/>
    <mergeCell ref="PCM150:PCU150"/>
    <mergeCell ref="PCV150:PDD150"/>
    <mergeCell ref="PDE150:PDM150"/>
    <mergeCell ref="PDN150:PDV150"/>
    <mergeCell ref="PAK150:PAS150"/>
    <mergeCell ref="PAT150:PBB150"/>
    <mergeCell ref="PBC150:PBK150"/>
    <mergeCell ref="PBL150:PBT150"/>
    <mergeCell ref="PBU150:PCC150"/>
    <mergeCell ref="OYR150:OYZ150"/>
    <mergeCell ref="OZA150:OZI150"/>
    <mergeCell ref="OZJ150:OZR150"/>
    <mergeCell ref="OZS150:PAA150"/>
    <mergeCell ref="PAB150:PAJ150"/>
    <mergeCell ref="OWY150:OXG150"/>
    <mergeCell ref="OXH150:OXP150"/>
    <mergeCell ref="OXQ150:OXY150"/>
    <mergeCell ref="OXZ150:OYH150"/>
    <mergeCell ref="OYI150:OYQ150"/>
    <mergeCell ref="OVF150:OVN150"/>
    <mergeCell ref="OVO150:OVW150"/>
    <mergeCell ref="OVX150:OWF150"/>
    <mergeCell ref="OWG150:OWO150"/>
    <mergeCell ref="OWP150:OWX150"/>
    <mergeCell ref="OTM150:OTU150"/>
    <mergeCell ref="OTV150:OUD150"/>
    <mergeCell ref="OUE150:OUM150"/>
    <mergeCell ref="OUN150:OUV150"/>
    <mergeCell ref="OUW150:OVE150"/>
    <mergeCell ref="ORT150:OSB150"/>
    <mergeCell ref="OSC150:OSK150"/>
    <mergeCell ref="OSL150:OST150"/>
    <mergeCell ref="OSU150:OTC150"/>
    <mergeCell ref="OTD150:OTL150"/>
    <mergeCell ref="OQA150:OQI150"/>
    <mergeCell ref="OQJ150:OQR150"/>
    <mergeCell ref="OQS150:ORA150"/>
    <mergeCell ref="ORB150:ORJ150"/>
    <mergeCell ref="ORK150:ORS150"/>
    <mergeCell ref="OOH150:OOP150"/>
    <mergeCell ref="OOQ150:OOY150"/>
    <mergeCell ref="OOZ150:OPH150"/>
    <mergeCell ref="OPI150:OPQ150"/>
    <mergeCell ref="OPR150:OPZ150"/>
    <mergeCell ref="OMO150:OMW150"/>
    <mergeCell ref="OMX150:ONF150"/>
    <mergeCell ref="ONG150:ONO150"/>
    <mergeCell ref="ONP150:ONX150"/>
    <mergeCell ref="ONY150:OOG150"/>
    <mergeCell ref="OKV150:OLD150"/>
    <mergeCell ref="OLE150:OLM150"/>
    <mergeCell ref="OLN150:OLV150"/>
    <mergeCell ref="OLW150:OME150"/>
    <mergeCell ref="OMF150:OMN150"/>
    <mergeCell ref="OJC150:OJK150"/>
    <mergeCell ref="OJL150:OJT150"/>
    <mergeCell ref="OJU150:OKC150"/>
    <mergeCell ref="OKD150:OKL150"/>
    <mergeCell ref="OKM150:OKU150"/>
    <mergeCell ref="OHJ150:OHR150"/>
    <mergeCell ref="OHS150:OIA150"/>
    <mergeCell ref="OIB150:OIJ150"/>
    <mergeCell ref="OIK150:OIS150"/>
    <mergeCell ref="OIT150:OJB150"/>
    <mergeCell ref="OFQ150:OFY150"/>
    <mergeCell ref="OFZ150:OGH150"/>
    <mergeCell ref="OGI150:OGQ150"/>
    <mergeCell ref="OGR150:OGZ150"/>
    <mergeCell ref="OHA150:OHI150"/>
    <mergeCell ref="ODX150:OEF150"/>
    <mergeCell ref="OEG150:OEO150"/>
    <mergeCell ref="OEP150:OEX150"/>
    <mergeCell ref="OEY150:OFG150"/>
    <mergeCell ref="OFH150:OFP150"/>
    <mergeCell ref="OCE150:OCM150"/>
    <mergeCell ref="OCN150:OCV150"/>
    <mergeCell ref="OCW150:ODE150"/>
    <mergeCell ref="ODF150:ODN150"/>
    <mergeCell ref="ODO150:ODW150"/>
    <mergeCell ref="OAL150:OAT150"/>
    <mergeCell ref="OAU150:OBC150"/>
    <mergeCell ref="OBD150:OBL150"/>
    <mergeCell ref="OBM150:OBU150"/>
    <mergeCell ref="OBV150:OCD150"/>
    <mergeCell ref="NYS150:NZA150"/>
    <mergeCell ref="NZB150:NZJ150"/>
    <mergeCell ref="NZK150:NZS150"/>
    <mergeCell ref="NZT150:OAB150"/>
    <mergeCell ref="OAC150:OAK150"/>
    <mergeCell ref="NWZ150:NXH150"/>
    <mergeCell ref="NXI150:NXQ150"/>
    <mergeCell ref="NXR150:NXZ150"/>
    <mergeCell ref="NYA150:NYI150"/>
    <mergeCell ref="NYJ150:NYR150"/>
    <mergeCell ref="NVG150:NVO150"/>
    <mergeCell ref="NVP150:NVX150"/>
    <mergeCell ref="NVY150:NWG150"/>
    <mergeCell ref="NWH150:NWP150"/>
    <mergeCell ref="NWQ150:NWY150"/>
    <mergeCell ref="NTN150:NTV150"/>
    <mergeCell ref="NTW150:NUE150"/>
    <mergeCell ref="NUF150:NUN150"/>
    <mergeCell ref="NUO150:NUW150"/>
    <mergeCell ref="NUX150:NVF150"/>
    <mergeCell ref="NRU150:NSC150"/>
    <mergeCell ref="NSD150:NSL150"/>
    <mergeCell ref="NSM150:NSU150"/>
    <mergeCell ref="NSV150:NTD150"/>
    <mergeCell ref="NTE150:NTM150"/>
    <mergeCell ref="NQB150:NQJ150"/>
    <mergeCell ref="NQK150:NQS150"/>
    <mergeCell ref="NQT150:NRB150"/>
    <mergeCell ref="NRC150:NRK150"/>
    <mergeCell ref="NRL150:NRT150"/>
    <mergeCell ref="NOI150:NOQ150"/>
    <mergeCell ref="NOR150:NOZ150"/>
    <mergeCell ref="NPA150:NPI150"/>
    <mergeCell ref="NPJ150:NPR150"/>
    <mergeCell ref="NPS150:NQA150"/>
    <mergeCell ref="NMP150:NMX150"/>
    <mergeCell ref="NMY150:NNG150"/>
    <mergeCell ref="NNH150:NNP150"/>
    <mergeCell ref="NNQ150:NNY150"/>
    <mergeCell ref="NNZ150:NOH150"/>
    <mergeCell ref="NKW150:NLE150"/>
    <mergeCell ref="NLF150:NLN150"/>
    <mergeCell ref="NLO150:NLW150"/>
    <mergeCell ref="NLX150:NMF150"/>
    <mergeCell ref="NMG150:NMO150"/>
    <mergeCell ref="NJD150:NJL150"/>
    <mergeCell ref="NJM150:NJU150"/>
    <mergeCell ref="NJV150:NKD150"/>
    <mergeCell ref="NKE150:NKM150"/>
    <mergeCell ref="NKN150:NKV150"/>
    <mergeCell ref="NHK150:NHS150"/>
    <mergeCell ref="NHT150:NIB150"/>
    <mergeCell ref="NIC150:NIK150"/>
    <mergeCell ref="NIL150:NIT150"/>
    <mergeCell ref="NIU150:NJC150"/>
    <mergeCell ref="NFR150:NFZ150"/>
    <mergeCell ref="NGA150:NGI150"/>
    <mergeCell ref="NGJ150:NGR150"/>
    <mergeCell ref="NGS150:NHA150"/>
    <mergeCell ref="NHB150:NHJ150"/>
    <mergeCell ref="NDY150:NEG150"/>
    <mergeCell ref="NEH150:NEP150"/>
    <mergeCell ref="NEQ150:NEY150"/>
    <mergeCell ref="NEZ150:NFH150"/>
    <mergeCell ref="NFI150:NFQ150"/>
    <mergeCell ref="NCF150:NCN150"/>
    <mergeCell ref="NCO150:NCW150"/>
    <mergeCell ref="NCX150:NDF150"/>
    <mergeCell ref="NDG150:NDO150"/>
    <mergeCell ref="NDP150:NDX150"/>
    <mergeCell ref="NAM150:NAU150"/>
    <mergeCell ref="NAV150:NBD150"/>
    <mergeCell ref="NBE150:NBM150"/>
    <mergeCell ref="NBN150:NBV150"/>
    <mergeCell ref="NBW150:NCE150"/>
    <mergeCell ref="MYT150:MZB150"/>
    <mergeCell ref="MZC150:MZK150"/>
    <mergeCell ref="MZL150:MZT150"/>
    <mergeCell ref="MZU150:NAC150"/>
    <mergeCell ref="NAD150:NAL150"/>
    <mergeCell ref="MXA150:MXI150"/>
    <mergeCell ref="MXJ150:MXR150"/>
    <mergeCell ref="MXS150:MYA150"/>
    <mergeCell ref="MYB150:MYJ150"/>
    <mergeCell ref="MYK150:MYS150"/>
    <mergeCell ref="MVH150:MVP150"/>
    <mergeCell ref="MVQ150:MVY150"/>
    <mergeCell ref="MVZ150:MWH150"/>
    <mergeCell ref="MWI150:MWQ150"/>
    <mergeCell ref="MWR150:MWZ150"/>
    <mergeCell ref="MTO150:MTW150"/>
    <mergeCell ref="MTX150:MUF150"/>
    <mergeCell ref="MUG150:MUO150"/>
    <mergeCell ref="MUP150:MUX150"/>
    <mergeCell ref="MUY150:MVG150"/>
    <mergeCell ref="MRV150:MSD150"/>
    <mergeCell ref="MSE150:MSM150"/>
    <mergeCell ref="MSN150:MSV150"/>
    <mergeCell ref="MSW150:MTE150"/>
    <mergeCell ref="MTF150:MTN150"/>
    <mergeCell ref="MQC150:MQK150"/>
    <mergeCell ref="MQL150:MQT150"/>
    <mergeCell ref="MQU150:MRC150"/>
    <mergeCell ref="MRD150:MRL150"/>
    <mergeCell ref="MRM150:MRU150"/>
    <mergeCell ref="MOJ150:MOR150"/>
    <mergeCell ref="MOS150:MPA150"/>
    <mergeCell ref="MPB150:MPJ150"/>
    <mergeCell ref="MPK150:MPS150"/>
    <mergeCell ref="MPT150:MQB150"/>
    <mergeCell ref="MMQ150:MMY150"/>
    <mergeCell ref="MMZ150:MNH150"/>
    <mergeCell ref="MNI150:MNQ150"/>
    <mergeCell ref="MNR150:MNZ150"/>
    <mergeCell ref="MOA150:MOI150"/>
    <mergeCell ref="MKX150:MLF150"/>
    <mergeCell ref="MLG150:MLO150"/>
    <mergeCell ref="MLP150:MLX150"/>
    <mergeCell ref="MLY150:MMG150"/>
    <mergeCell ref="MMH150:MMP150"/>
    <mergeCell ref="MJE150:MJM150"/>
    <mergeCell ref="MJN150:MJV150"/>
    <mergeCell ref="MJW150:MKE150"/>
    <mergeCell ref="MKF150:MKN150"/>
    <mergeCell ref="MKO150:MKW150"/>
    <mergeCell ref="MHL150:MHT150"/>
    <mergeCell ref="MHU150:MIC150"/>
    <mergeCell ref="MID150:MIL150"/>
    <mergeCell ref="MIM150:MIU150"/>
    <mergeCell ref="MIV150:MJD150"/>
    <mergeCell ref="MFS150:MGA150"/>
    <mergeCell ref="MGB150:MGJ150"/>
    <mergeCell ref="MGK150:MGS150"/>
    <mergeCell ref="MGT150:MHB150"/>
    <mergeCell ref="MHC150:MHK150"/>
    <mergeCell ref="MDZ150:MEH150"/>
    <mergeCell ref="MEI150:MEQ150"/>
    <mergeCell ref="MER150:MEZ150"/>
    <mergeCell ref="MFA150:MFI150"/>
    <mergeCell ref="MFJ150:MFR150"/>
    <mergeCell ref="MCG150:MCO150"/>
    <mergeCell ref="MCP150:MCX150"/>
    <mergeCell ref="MCY150:MDG150"/>
    <mergeCell ref="MDH150:MDP150"/>
    <mergeCell ref="MDQ150:MDY150"/>
    <mergeCell ref="MAN150:MAV150"/>
    <mergeCell ref="MAW150:MBE150"/>
    <mergeCell ref="MBF150:MBN150"/>
    <mergeCell ref="MBO150:MBW150"/>
    <mergeCell ref="MBX150:MCF150"/>
    <mergeCell ref="LYU150:LZC150"/>
    <mergeCell ref="LZD150:LZL150"/>
    <mergeCell ref="LZM150:LZU150"/>
    <mergeCell ref="LZV150:MAD150"/>
    <mergeCell ref="MAE150:MAM150"/>
    <mergeCell ref="LXB150:LXJ150"/>
    <mergeCell ref="LXK150:LXS150"/>
    <mergeCell ref="LXT150:LYB150"/>
    <mergeCell ref="LYC150:LYK150"/>
    <mergeCell ref="LYL150:LYT150"/>
    <mergeCell ref="LVI150:LVQ150"/>
    <mergeCell ref="LVR150:LVZ150"/>
    <mergeCell ref="LWA150:LWI150"/>
    <mergeCell ref="LWJ150:LWR150"/>
    <mergeCell ref="LWS150:LXA150"/>
    <mergeCell ref="LTP150:LTX150"/>
    <mergeCell ref="LTY150:LUG150"/>
    <mergeCell ref="LUH150:LUP150"/>
    <mergeCell ref="LUQ150:LUY150"/>
    <mergeCell ref="LUZ150:LVH150"/>
    <mergeCell ref="LRW150:LSE150"/>
    <mergeCell ref="LSF150:LSN150"/>
    <mergeCell ref="LSO150:LSW150"/>
    <mergeCell ref="LSX150:LTF150"/>
    <mergeCell ref="LTG150:LTO150"/>
    <mergeCell ref="LQD150:LQL150"/>
    <mergeCell ref="LQM150:LQU150"/>
    <mergeCell ref="LQV150:LRD150"/>
    <mergeCell ref="LRE150:LRM150"/>
    <mergeCell ref="LRN150:LRV150"/>
    <mergeCell ref="LOK150:LOS150"/>
    <mergeCell ref="LOT150:LPB150"/>
    <mergeCell ref="LPC150:LPK150"/>
    <mergeCell ref="LPL150:LPT150"/>
    <mergeCell ref="LPU150:LQC150"/>
    <mergeCell ref="LMR150:LMZ150"/>
    <mergeCell ref="LNA150:LNI150"/>
    <mergeCell ref="LNJ150:LNR150"/>
    <mergeCell ref="LNS150:LOA150"/>
    <mergeCell ref="LOB150:LOJ150"/>
    <mergeCell ref="LKY150:LLG150"/>
    <mergeCell ref="LLH150:LLP150"/>
    <mergeCell ref="LLQ150:LLY150"/>
    <mergeCell ref="LLZ150:LMH150"/>
    <mergeCell ref="LMI150:LMQ150"/>
    <mergeCell ref="LJF150:LJN150"/>
    <mergeCell ref="LJO150:LJW150"/>
    <mergeCell ref="LJX150:LKF150"/>
    <mergeCell ref="LKG150:LKO150"/>
    <mergeCell ref="LKP150:LKX150"/>
    <mergeCell ref="LHM150:LHU150"/>
    <mergeCell ref="LHV150:LID150"/>
    <mergeCell ref="LIE150:LIM150"/>
    <mergeCell ref="LIN150:LIV150"/>
    <mergeCell ref="LIW150:LJE150"/>
    <mergeCell ref="LFT150:LGB150"/>
    <mergeCell ref="LGC150:LGK150"/>
    <mergeCell ref="LGL150:LGT150"/>
    <mergeCell ref="LGU150:LHC150"/>
    <mergeCell ref="LHD150:LHL150"/>
    <mergeCell ref="LEA150:LEI150"/>
    <mergeCell ref="LEJ150:LER150"/>
    <mergeCell ref="LES150:LFA150"/>
    <mergeCell ref="LFB150:LFJ150"/>
    <mergeCell ref="LFK150:LFS150"/>
    <mergeCell ref="LCH150:LCP150"/>
    <mergeCell ref="LCQ150:LCY150"/>
    <mergeCell ref="LCZ150:LDH150"/>
    <mergeCell ref="LDI150:LDQ150"/>
    <mergeCell ref="LDR150:LDZ150"/>
    <mergeCell ref="LAO150:LAW150"/>
    <mergeCell ref="LAX150:LBF150"/>
    <mergeCell ref="LBG150:LBO150"/>
    <mergeCell ref="LBP150:LBX150"/>
    <mergeCell ref="LBY150:LCG150"/>
    <mergeCell ref="KYV150:KZD150"/>
    <mergeCell ref="KZE150:KZM150"/>
    <mergeCell ref="KZN150:KZV150"/>
    <mergeCell ref="KZW150:LAE150"/>
    <mergeCell ref="LAF150:LAN150"/>
    <mergeCell ref="KXC150:KXK150"/>
    <mergeCell ref="KXL150:KXT150"/>
    <mergeCell ref="KXU150:KYC150"/>
    <mergeCell ref="KYD150:KYL150"/>
    <mergeCell ref="KYM150:KYU150"/>
    <mergeCell ref="KVJ150:KVR150"/>
    <mergeCell ref="KVS150:KWA150"/>
    <mergeCell ref="KWB150:KWJ150"/>
    <mergeCell ref="KWK150:KWS150"/>
    <mergeCell ref="KWT150:KXB150"/>
    <mergeCell ref="KTQ150:KTY150"/>
    <mergeCell ref="KTZ150:KUH150"/>
    <mergeCell ref="KUI150:KUQ150"/>
    <mergeCell ref="KUR150:KUZ150"/>
    <mergeCell ref="KVA150:KVI150"/>
    <mergeCell ref="KRX150:KSF150"/>
    <mergeCell ref="KSG150:KSO150"/>
    <mergeCell ref="KSP150:KSX150"/>
    <mergeCell ref="KSY150:KTG150"/>
    <mergeCell ref="KTH150:KTP150"/>
    <mergeCell ref="KQE150:KQM150"/>
    <mergeCell ref="KQN150:KQV150"/>
    <mergeCell ref="KQW150:KRE150"/>
    <mergeCell ref="KRF150:KRN150"/>
    <mergeCell ref="KRO150:KRW150"/>
    <mergeCell ref="KOL150:KOT150"/>
    <mergeCell ref="KOU150:KPC150"/>
    <mergeCell ref="KPD150:KPL150"/>
    <mergeCell ref="KPM150:KPU150"/>
    <mergeCell ref="KPV150:KQD150"/>
    <mergeCell ref="KMS150:KNA150"/>
    <mergeCell ref="KNB150:KNJ150"/>
    <mergeCell ref="KNK150:KNS150"/>
    <mergeCell ref="KNT150:KOB150"/>
    <mergeCell ref="KOC150:KOK150"/>
    <mergeCell ref="KKZ150:KLH150"/>
    <mergeCell ref="KLI150:KLQ150"/>
    <mergeCell ref="KLR150:KLZ150"/>
    <mergeCell ref="KMA150:KMI150"/>
    <mergeCell ref="KMJ150:KMR150"/>
    <mergeCell ref="KJG150:KJO150"/>
    <mergeCell ref="KJP150:KJX150"/>
    <mergeCell ref="KJY150:KKG150"/>
    <mergeCell ref="KKH150:KKP150"/>
    <mergeCell ref="KKQ150:KKY150"/>
    <mergeCell ref="KHN150:KHV150"/>
    <mergeCell ref="KHW150:KIE150"/>
    <mergeCell ref="KIF150:KIN150"/>
    <mergeCell ref="KIO150:KIW150"/>
    <mergeCell ref="KIX150:KJF150"/>
    <mergeCell ref="KFU150:KGC150"/>
    <mergeCell ref="KGD150:KGL150"/>
    <mergeCell ref="KGM150:KGU150"/>
    <mergeCell ref="KGV150:KHD150"/>
    <mergeCell ref="KHE150:KHM150"/>
    <mergeCell ref="KEB150:KEJ150"/>
    <mergeCell ref="KEK150:KES150"/>
    <mergeCell ref="KET150:KFB150"/>
    <mergeCell ref="KFC150:KFK150"/>
    <mergeCell ref="KFL150:KFT150"/>
    <mergeCell ref="KCI150:KCQ150"/>
    <mergeCell ref="KCR150:KCZ150"/>
    <mergeCell ref="KDA150:KDI150"/>
    <mergeCell ref="KDJ150:KDR150"/>
    <mergeCell ref="KDS150:KEA150"/>
    <mergeCell ref="KAP150:KAX150"/>
    <mergeCell ref="KAY150:KBG150"/>
    <mergeCell ref="KBH150:KBP150"/>
    <mergeCell ref="KBQ150:KBY150"/>
    <mergeCell ref="KBZ150:KCH150"/>
    <mergeCell ref="JYW150:JZE150"/>
    <mergeCell ref="JZF150:JZN150"/>
    <mergeCell ref="JZO150:JZW150"/>
    <mergeCell ref="JZX150:KAF150"/>
    <mergeCell ref="KAG150:KAO150"/>
    <mergeCell ref="JXD150:JXL150"/>
    <mergeCell ref="JXM150:JXU150"/>
    <mergeCell ref="JXV150:JYD150"/>
    <mergeCell ref="JYE150:JYM150"/>
    <mergeCell ref="JYN150:JYV150"/>
    <mergeCell ref="JVK150:JVS150"/>
    <mergeCell ref="JVT150:JWB150"/>
    <mergeCell ref="JWC150:JWK150"/>
    <mergeCell ref="JWL150:JWT150"/>
    <mergeCell ref="JWU150:JXC150"/>
    <mergeCell ref="JTR150:JTZ150"/>
    <mergeCell ref="JUA150:JUI150"/>
    <mergeCell ref="JUJ150:JUR150"/>
    <mergeCell ref="JUS150:JVA150"/>
    <mergeCell ref="JVB150:JVJ150"/>
    <mergeCell ref="JRY150:JSG150"/>
    <mergeCell ref="JSH150:JSP150"/>
    <mergeCell ref="JSQ150:JSY150"/>
    <mergeCell ref="JSZ150:JTH150"/>
    <mergeCell ref="JTI150:JTQ150"/>
    <mergeCell ref="JQF150:JQN150"/>
    <mergeCell ref="JQO150:JQW150"/>
    <mergeCell ref="JQX150:JRF150"/>
    <mergeCell ref="JRG150:JRO150"/>
    <mergeCell ref="JRP150:JRX150"/>
    <mergeCell ref="JOM150:JOU150"/>
    <mergeCell ref="JOV150:JPD150"/>
    <mergeCell ref="JPE150:JPM150"/>
    <mergeCell ref="JPN150:JPV150"/>
    <mergeCell ref="JPW150:JQE150"/>
    <mergeCell ref="JMT150:JNB150"/>
    <mergeCell ref="JNC150:JNK150"/>
    <mergeCell ref="JNL150:JNT150"/>
    <mergeCell ref="JNU150:JOC150"/>
    <mergeCell ref="JOD150:JOL150"/>
    <mergeCell ref="JLA150:JLI150"/>
    <mergeCell ref="JLJ150:JLR150"/>
    <mergeCell ref="JLS150:JMA150"/>
    <mergeCell ref="JMB150:JMJ150"/>
    <mergeCell ref="JMK150:JMS150"/>
    <mergeCell ref="JJH150:JJP150"/>
    <mergeCell ref="JJQ150:JJY150"/>
    <mergeCell ref="JJZ150:JKH150"/>
    <mergeCell ref="JKI150:JKQ150"/>
    <mergeCell ref="JKR150:JKZ150"/>
    <mergeCell ref="JHO150:JHW150"/>
    <mergeCell ref="JHX150:JIF150"/>
    <mergeCell ref="JIG150:JIO150"/>
    <mergeCell ref="JIP150:JIX150"/>
    <mergeCell ref="JIY150:JJG150"/>
    <mergeCell ref="JFV150:JGD150"/>
    <mergeCell ref="JGE150:JGM150"/>
    <mergeCell ref="JGN150:JGV150"/>
    <mergeCell ref="JGW150:JHE150"/>
    <mergeCell ref="JHF150:JHN150"/>
    <mergeCell ref="JEC150:JEK150"/>
    <mergeCell ref="JEL150:JET150"/>
    <mergeCell ref="JEU150:JFC150"/>
    <mergeCell ref="JFD150:JFL150"/>
    <mergeCell ref="JFM150:JFU150"/>
    <mergeCell ref="JCJ150:JCR150"/>
    <mergeCell ref="JCS150:JDA150"/>
    <mergeCell ref="JDB150:JDJ150"/>
    <mergeCell ref="JDK150:JDS150"/>
    <mergeCell ref="JDT150:JEB150"/>
    <mergeCell ref="JAQ150:JAY150"/>
    <mergeCell ref="JAZ150:JBH150"/>
    <mergeCell ref="JBI150:JBQ150"/>
    <mergeCell ref="JBR150:JBZ150"/>
    <mergeCell ref="JCA150:JCI150"/>
    <mergeCell ref="IYX150:IZF150"/>
    <mergeCell ref="IZG150:IZO150"/>
    <mergeCell ref="IZP150:IZX150"/>
    <mergeCell ref="IZY150:JAG150"/>
    <mergeCell ref="JAH150:JAP150"/>
    <mergeCell ref="IXE150:IXM150"/>
    <mergeCell ref="IXN150:IXV150"/>
    <mergeCell ref="IXW150:IYE150"/>
    <mergeCell ref="IYF150:IYN150"/>
    <mergeCell ref="IYO150:IYW150"/>
    <mergeCell ref="IVL150:IVT150"/>
    <mergeCell ref="IVU150:IWC150"/>
    <mergeCell ref="IWD150:IWL150"/>
    <mergeCell ref="IWM150:IWU150"/>
    <mergeCell ref="IWV150:IXD150"/>
    <mergeCell ref="ITS150:IUA150"/>
    <mergeCell ref="IUB150:IUJ150"/>
    <mergeCell ref="IUK150:IUS150"/>
    <mergeCell ref="IUT150:IVB150"/>
    <mergeCell ref="IVC150:IVK150"/>
    <mergeCell ref="IRZ150:ISH150"/>
    <mergeCell ref="ISI150:ISQ150"/>
    <mergeCell ref="ISR150:ISZ150"/>
    <mergeCell ref="ITA150:ITI150"/>
    <mergeCell ref="ITJ150:ITR150"/>
    <mergeCell ref="IQG150:IQO150"/>
    <mergeCell ref="IQP150:IQX150"/>
    <mergeCell ref="IQY150:IRG150"/>
    <mergeCell ref="IRH150:IRP150"/>
    <mergeCell ref="IRQ150:IRY150"/>
    <mergeCell ref="ION150:IOV150"/>
    <mergeCell ref="IOW150:IPE150"/>
    <mergeCell ref="IPF150:IPN150"/>
    <mergeCell ref="IPO150:IPW150"/>
    <mergeCell ref="IPX150:IQF150"/>
    <mergeCell ref="IMU150:INC150"/>
    <mergeCell ref="IND150:INL150"/>
    <mergeCell ref="INM150:INU150"/>
    <mergeCell ref="INV150:IOD150"/>
    <mergeCell ref="IOE150:IOM150"/>
    <mergeCell ref="ILB150:ILJ150"/>
    <mergeCell ref="ILK150:ILS150"/>
    <mergeCell ref="ILT150:IMB150"/>
    <mergeCell ref="IMC150:IMK150"/>
    <mergeCell ref="IML150:IMT150"/>
    <mergeCell ref="IJI150:IJQ150"/>
    <mergeCell ref="IJR150:IJZ150"/>
    <mergeCell ref="IKA150:IKI150"/>
    <mergeCell ref="IKJ150:IKR150"/>
    <mergeCell ref="IKS150:ILA150"/>
    <mergeCell ref="IHP150:IHX150"/>
    <mergeCell ref="IHY150:IIG150"/>
    <mergeCell ref="IIH150:IIP150"/>
    <mergeCell ref="IIQ150:IIY150"/>
    <mergeCell ref="IIZ150:IJH150"/>
    <mergeCell ref="IFW150:IGE150"/>
    <mergeCell ref="IGF150:IGN150"/>
    <mergeCell ref="IGO150:IGW150"/>
    <mergeCell ref="IGX150:IHF150"/>
    <mergeCell ref="IHG150:IHO150"/>
    <mergeCell ref="IED150:IEL150"/>
    <mergeCell ref="IEM150:IEU150"/>
    <mergeCell ref="IEV150:IFD150"/>
    <mergeCell ref="IFE150:IFM150"/>
    <mergeCell ref="IFN150:IFV150"/>
    <mergeCell ref="ICK150:ICS150"/>
    <mergeCell ref="ICT150:IDB150"/>
    <mergeCell ref="IDC150:IDK150"/>
    <mergeCell ref="IDL150:IDT150"/>
    <mergeCell ref="IDU150:IEC150"/>
    <mergeCell ref="IAR150:IAZ150"/>
    <mergeCell ref="IBA150:IBI150"/>
    <mergeCell ref="IBJ150:IBR150"/>
    <mergeCell ref="IBS150:ICA150"/>
    <mergeCell ref="ICB150:ICJ150"/>
    <mergeCell ref="HYY150:HZG150"/>
    <mergeCell ref="HZH150:HZP150"/>
    <mergeCell ref="HZQ150:HZY150"/>
    <mergeCell ref="HZZ150:IAH150"/>
    <mergeCell ref="IAI150:IAQ150"/>
    <mergeCell ref="HXF150:HXN150"/>
    <mergeCell ref="HXO150:HXW150"/>
    <mergeCell ref="HXX150:HYF150"/>
    <mergeCell ref="HYG150:HYO150"/>
    <mergeCell ref="HYP150:HYX150"/>
    <mergeCell ref="HVM150:HVU150"/>
    <mergeCell ref="HVV150:HWD150"/>
    <mergeCell ref="HWE150:HWM150"/>
    <mergeCell ref="HWN150:HWV150"/>
    <mergeCell ref="HWW150:HXE150"/>
    <mergeCell ref="HTT150:HUB150"/>
    <mergeCell ref="HUC150:HUK150"/>
    <mergeCell ref="HUL150:HUT150"/>
    <mergeCell ref="HUU150:HVC150"/>
    <mergeCell ref="HVD150:HVL150"/>
    <mergeCell ref="HSA150:HSI150"/>
    <mergeCell ref="HSJ150:HSR150"/>
    <mergeCell ref="HSS150:HTA150"/>
    <mergeCell ref="HTB150:HTJ150"/>
    <mergeCell ref="HTK150:HTS150"/>
    <mergeCell ref="HQH150:HQP150"/>
    <mergeCell ref="HQQ150:HQY150"/>
    <mergeCell ref="HQZ150:HRH150"/>
    <mergeCell ref="HRI150:HRQ150"/>
    <mergeCell ref="HRR150:HRZ150"/>
    <mergeCell ref="HOO150:HOW150"/>
    <mergeCell ref="HOX150:HPF150"/>
    <mergeCell ref="HPG150:HPO150"/>
    <mergeCell ref="HPP150:HPX150"/>
    <mergeCell ref="HPY150:HQG150"/>
    <mergeCell ref="HMV150:HND150"/>
    <mergeCell ref="HNE150:HNM150"/>
    <mergeCell ref="HNN150:HNV150"/>
    <mergeCell ref="HNW150:HOE150"/>
    <mergeCell ref="HOF150:HON150"/>
    <mergeCell ref="HLC150:HLK150"/>
    <mergeCell ref="HLL150:HLT150"/>
    <mergeCell ref="HLU150:HMC150"/>
    <mergeCell ref="HMD150:HML150"/>
    <mergeCell ref="HMM150:HMU150"/>
    <mergeCell ref="HJJ150:HJR150"/>
    <mergeCell ref="HJS150:HKA150"/>
    <mergeCell ref="HKB150:HKJ150"/>
    <mergeCell ref="HKK150:HKS150"/>
    <mergeCell ref="HKT150:HLB150"/>
    <mergeCell ref="HHQ150:HHY150"/>
    <mergeCell ref="HHZ150:HIH150"/>
    <mergeCell ref="HII150:HIQ150"/>
    <mergeCell ref="HIR150:HIZ150"/>
    <mergeCell ref="HJA150:HJI150"/>
    <mergeCell ref="HFX150:HGF150"/>
    <mergeCell ref="HGG150:HGO150"/>
    <mergeCell ref="HGP150:HGX150"/>
    <mergeCell ref="HGY150:HHG150"/>
    <mergeCell ref="HHH150:HHP150"/>
    <mergeCell ref="HEE150:HEM150"/>
    <mergeCell ref="HEN150:HEV150"/>
    <mergeCell ref="HEW150:HFE150"/>
    <mergeCell ref="HFF150:HFN150"/>
    <mergeCell ref="HFO150:HFW150"/>
    <mergeCell ref="HCL150:HCT150"/>
    <mergeCell ref="HCU150:HDC150"/>
    <mergeCell ref="HDD150:HDL150"/>
    <mergeCell ref="HDM150:HDU150"/>
    <mergeCell ref="HDV150:HED150"/>
    <mergeCell ref="HAS150:HBA150"/>
    <mergeCell ref="HBB150:HBJ150"/>
    <mergeCell ref="HBK150:HBS150"/>
    <mergeCell ref="HBT150:HCB150"/>
    <mergeCell ref="HCC150:HCK150"/>
    <mergeCell ref="GYZ150:GZH150"/>
    <mergeCell ref="GZI150:GZQ150"/>
    <mergeCell ref="GZR150:GZZ150"/>
    <mergeCell ref="HAA150:HAI150"/>
    <mergeCell ref="HAJ150:HAR150"/>
    <mergeCell ref="GXG150:GXO150"/>
    <mergeCell ref="GXP150:GXX150"/>
    <mergeCell ref="GXY150:GYG150"/>
    <mergeCell ref="GYH150:GYP150"/>
    <mergeCell ref="GYQ150:GYY150"/>
    <mergeCell ref="GVN150:GVV150"/>
    <mergeCell ref="GVW150:GWE150"/>
    <mergeCell ref="GWF150:GWN150"/>
    <mergeCell ref="GWO150:GWW150"/>
    <mergeCell ref="GWX150:GXF150"/>
    <mergeCell ref="GTU150:GUC150"/>
    <mergeCell ref="GUD150:GUL150"/>
    <mergeCell ref="GUM150:GUU150"/>
    <mergeCell ref="GUV150:GVD150"/>
    <mergeCell ref="GVE150:GVM150"/>
    <mergeCell ref="GSB150:GSJ150"/>
    <mergeCell ref="GSK150:GSS150"/>
    <mergeCell ref="GST150:GTB150"/>
    <mergeCell ref="GTC150:GTK150"/>
    <mergeCell ref="GTL150:GTT150"/>
    <mergeCell ref="GQI150:GQQ150"/>
    <mergeCell ref="GQR150:GQZ150"/>
    <mergeCell ref="GRA150:GRI150"/>
    <mergeCell ref="GRJ150:GRR150"/>
    <mergeCell ref="GRS150:GSA150"/>
    <mergeCell ref="GOP150:GOX150"/>
    <mergeCell ref="GOY150:GPG150"/>
    <mergeCell ref="GPH150:GPP150"/>
    <mergeCell ref="GPQ150:GPY150"/>
    <mergeCell ref="GPZ150:GQH150"/>
    <mergeCell ref="GMW150:GNE150"/>
    <mergeCell ref="GNF150:GNN150"/>
    <mergeCell ref="GNO150:GNW150"/>
    <mergeCell ref="GNX150:GOF150"/>
    <mergeCell ref="GOG150:GOO150"/>
    <mergeCell ref="GLD150:GLL150"/>
    <mergeCell ref="GLM150:GLU150"/>
    <mergeCell ref="GLV150:GMD150"/>
    <mergeCell ref="GME150:GMM150"/>
    <mergeCell ref="GMN150:GMV150"/>
    <mergeCell ref="GJK150:GJS150"/>
    <mergeCell ref="GJT150:GKB150"/>
    <mergeCell ref="GKC150:GKK150"/>
    <mergeCell ref="GKL150:GKT150"/>
    <mergeCell ref="GKU150:GLC150"/>
    <mergeCell ref="GHR150:GHZ150"/>
    <mergeCell ref="GIA150:GII150"/>
    <mergeCell ref="GIJ150:GIR150"/>
    <mergeCell ref="GIS150:GJA150"/>
    <mergeCell ref="GJB150:GJJ150"/>
    <mergeCell ref="GFY150:GGG150"/>
    <mergeCell ref="GGH150:GGP150"/>
    <mergeCell ref="GGQ150:GGY150"/>
    <mergeCell ref="GGZ150:GHH150"/>
    <mergeCell ref="GHI150:GHQ150"/>
    <mergeCell ref="GEF150:GEN150"/>
    <mergeCell ref="GEO150:GEW150"/>
    <mergeCell ref="GEX150:GFF150"/>
    <mergeCell ref="GFG150:GFO150"/>
    <mergeCell ref="GFP150:GFX150"/>
    <mergeCell ref="GCM150:GCU150"/>
    <mergeCell ref="GCV150:GDD150"/>
    <mergeCell ref="GDE150:GDM150"/>
    <mergeCell ref="GDN150:GDV150"/>
    <mergeCell ref="GDW150:GEE150"/>
    <mergeCell ref="GAT150:GBB150"/>
    <mergeCell ref="GBC150:GBK150"/>
    <mergeCell ref="GBL150:GBT150"/>
    <mergeCell ref="GBU150:GCC150"/>
    <mergeCell ref="GCD150:GCL150"/>
    <mergeCell ref="FZA150:FZI150"/>
    <mergeCell ref="FZJ150:FZR150"/>
    <mergeCell ref="FZS150:GAA150"/>
    <mergeCell ref="GAB150:GAJ150"/>
    <mergeCell ref="GAK150:GAS150"/>
    <mergeCell ref="FXH150:FXP150"/>
    <mergeCell ref="FXQ150:FXY150"/>
    <mergeCell ref="FXZ150:FYH150"/>
    <mergeCell ref="FYI150:FYQ150"/>
    <mergeCell ref="FYR150:FYZ150"/>
    <mergeCell ref="FVO150:FVW150"/>
    <mergeCell ref="FVX150:FWF150"/>
    <mergeCell ref="FWG150:FWO150"/>
    <mergeCell ref="FWP150:FWX150"/>
    <mergeCell ref="FWY150:FXG150"/>
    <mergeCell ref="FTV150:FUD150"/>
    <mergeCell ref="FUE150:FUM150"/>
    <mergeCell ref="FUN150:FUV150"/>
    <mergeCell ref="FUW150:FVE150"/>
    <mergeCell ref="FVF150:FVN150"/>
    <mergeCell ref="FSC150:FSK150"/>
    <mergeCell ref="FSL150:FST150"/>
    <mergeCell ref="FSU150:FTC150"/>
    <mergeCell ref="FTD150:FTL150"/>
    <mergeCell ref="FTM150:FTU150"/>
    <mergeCell ref="FQJ150:FQR150"/>
    <mergeCell ref="FQS150:FRA150"/>
    <mergeCell ref="FRB150:FRJ150"/>
    <mergeCell ref="FRK150:FRS150"/>
    <mergeCell ref="FRT150:FSB150"/>
    <mergeCell ref="FOQ150:FOY150"/>
    <mergeCell ref="FOZ150:FPH150"/>
    <mergeCell ref="FPI150:FPQ150"/>
    <mergeCell ref="FPR150:FPZ150"/>
    <mergeCell ref="FQA150:FQI150"/>
    <mergeCell ref="FMX150:FNF150"/>
    <mergeCell ref="FNG150:FNO150"/>
    <mergeCell ref="FNP150:FNX150"/>
    <mergeCell ref="FNY150:FOG150"/>
    <mergeCell ref="FOH150:FOP150"/>
    <mergeCell ref="FLE150:FLM150"/>
    <mergeCell ref="FLN150:FLV150"/>
    <mergeCell ref="FLW150:FME150"/>
    <mergeCell ref="FMF150:FMN150"/>
    <mergeCell ref="FMO150:FMW150"/>
    <mergeCell ref="FJL150:FJT150"/>
    <mergeCell ref="FJU150:FKC150"/>
    <mergeCell ref="FKD150:FKL150"/>
    <mergeCell ref="FKM150:FKU150"/>
    <mergeCell ref="FKV150:FLD150"/>
    <mergeCell ref="FHS150:FIA150"/>
    <mergeCell ref="FIB150:FIJ150"/>
    <mergeCell ref="FIK150:FIS150"/>
    <mergeCell ref="FIT150:FJB150"/>
    <mergeCell ref="FJC150:FJK150"/>
    <mergeCell ref="FFZ150:FGH150"/>
    <mergeCell ref="FGI150:FGQ150"/>
    <mergeCell ref="FGR150:FGZ150"/>
    <mergeCell ref="FHA150:FHI150"/>
    <mergeCell ref="FHJ150:FHR150"/>
    <mergeCell ref="FEG150:FEO150"/>
    <mergeCell ref="FEP150:FEX150"/>
    <mergeCell ref="FEY150:FFG150"/>
    <mergeCell ref="FFH150:FFP150"/>
    <mergeCell ref="FFQ150:FFY150"/>
    <mergeCell ref="FCN150:FCV150"/>
    <mergeCell ref="FCW150:FDE150"/>
    <mergeCell ref="FDF150:FDN150"/>
    <mergeCell ref="FDO150:FDW150"/>
    <mergeCell ref="FDX150:FEF150"/>
    <mergeCell ref="FAU150:FBC150"/>
    <mergeCell ref="FBD150:FBL150"/>
    <mergeCell ref="FBM150:FBU150"/>
    <mergeCell ref="FBV150:FCD150"/>
    <mergeCell ref="FCE150:FCM150"/>
    <mergeCell ref="EZB150:EZJ150"/>
    <mergeCell ref="EZK150:EZS150"/>
    <mergeCell ref="EZT150:FAB150"/>
    <mergeCell ref="FAC150:FAK150"/>
    <mergeCell ref="FAL150:FAT150"/>
    <mergeCell ref="EXI150:EXQ150"/>
    <mergeCell ref="EXR150:EXZ150"/>
    <mergeCell ref="EYA150:EYI150"/>
    <mergeCell ref="EYJ150:EYR150"/>
    <mergeCell ref="EYS150:EZA150"/>
    <mergeCell ref="EVP150:EVX150"/>
    <mergeCell ref="EVY150:EWG150"/>
    <mergeCell ref="EWH150:EWP150"/>
    <mergeCell ref="EWQ150:EWY150"/>
    <mergeCell ref="EWZ150:EXH150"/>
    <mergeCell ref="ETW150:EUE150"/>
    <mergeCell ref="EUF150:EUN150"/>
    <mergeCell ref="EUO150:EUW150"/>
    <mergeCell ref="EUX150:EVF150"/>
    <mergeCell ref="EVG150:EVO150"/>
    <mergeCell ref="ESD150:ESL150"/>
    <mergeCell ref="ESM150:ESU150"/>
    <mergeCell ref="ESV150:ETD150"/>
    <mergeCell ref="ETE150:ETM150"/>
    <mergeCell ref="ETN150:ETV150"/>
    <mergeCell ref="EQK150:EQS150"/>
    <mergeCell ref="EQT150:ERB150"/>
    <mergeCell ref="ERC150:ERK150"/>
    <mergeCell ref="ERL150:ERT150"/>
    <mergeCell ref="ERU150:ESC150"/>
    <mergeCell ref="EOR150:EOZ150"/>
    <mergeCell ref="EPA150:EPI150"/>
    <mergeCell ref="EPJ150:EPR150"/>
    <mergeCell ref="EPS150:EQA150"/>
    <mergeCell ref="EQB150:EQJ150"/>
    <mergeCell ref="EMY150:ENG150"/>
    <mergeCell ref="ENH150:ENP150"/>
    <mergeCell ref="ENQ150:ENY150"/>
    <mergeCell ref="ENZ150:EOH150"/>
    <mergeCell ref="EOI150:EOQ150"/>
    <mergeCell ref="ELF150:ELN150"/>
    <mergeCell ref="ELO150:ELW150"/>
    <mergeCell ref="ELX150:EMF150"/>
    <mergeCell ref="EMG150:EMO150"/>
    <mergeCell ref="EMP150:EMX150"/>
    <mergeCell ref="EJM150:EJU150"/>
    <mergeCell ref="EJV150:EKD150"/>
    <mergeCell ref="EKE150:EKM150"/>
    <mergeCell ref="EKN150:EKV150"/>
    <mergeCell ref="EKW150:ELE150"/>
    <mergeCell ref="EHT150:EIB150"/>
    <mergeCell ref="EIC150:EIK150"/>
    <mergeCell ref="EIL150:EIT150"/>
    <mergeCell ref="EIU150:EJC150"/>
    <mergeCell ref="EJD150:EJL150"/>
    <mergeCell ref="EGA150:EGI150"/>
    <mergeCell ref="EGJ150:EGR150"/>
    <mergeCell ref="EGS150:EHA150"/>
    <mergeCell ref="EHB150:EHJ150"/>
    <mergeCell ref="EHK150:EHS150"/>
    <mergeCell ref="EEH150:EEP150"/>
    <mergeCell ref="EEQ150:EEY150"/>
    <mergeCell ref="EEZ150:EFH150"/>
    <mergeCell ref="EFI150:EFQ150"/>
    <mergeCell ref="EFR150:EFZ150"/>
    <mergeCell ref="ECO150:ECW150"/>
    <mergeCell ref="ECX150:EDF150"/>
    <mergeCell ref="EDG150:EDO150"/>
    <mergeCell ref="EDP150:EDX150"/>
    <mergeCell ref="EDY150:EEG150"/>
    <mergeCell ref="EAV150:EBD150"/>
    <mergeCell ref="EBE150:EBM150"/>
    <mergeCell ref="EBN150:EBV150"/>
    <mergeCell ref="EBW150:ECE150"/>
    <mergeCell ref="ECF150:ECN150"/>
    <mergeCell ref="DZC150:DZK150"/>
    <mergeCell ref="DZL150:DZT150"/>
    <mergeCell ref="DZU150:EAC150"/>
    <mergeCell ref="EAD150:EAL150"/>
    <mergeCell ref="EAM150:EAU150"/>
    <mergeCell ref="DXJ150:DXR150"/>
    <mergeCell ref="DXS150:DYA150"/>
    <mergeCell ref="DYB150:DYJ150"/>
    <mergeCell ref="DYK150:DYS150"/>
    <mergeCell ref="DYT150:DZB150"/>
    <mergeCell ref="DVQ150:DVY150"/>
    <mergeCell ref="DVZ150:DWH150"/>
    <mergeCell ref="DWI150:DWQ150"/>
    <mergeCell ref="DWR150:DWZ150"/>
    <mergeCell ref="DXA150:DXI150"/>
    <mergeCell ref="DTX150:DUF150"/>
    <mergeCell ref="DUG150:DUO150"/>
    <mergeCell ref="DUP150:DUX150"/>
    <mergeCell ref="DUY150:DVG150"/>
    <mergeCell ref="DVH150:DVP150"/>
    <mergeCell ref="DSE150:DSM150"/>
    <mergeCell ref="DSN150:DSV150"/>
    <mergeCell ref="DSW150:DTE150"/>
    <mergeCell ref="DTF150:DTN150"/>
    <mergeCell ref="DTO150:DTW150"/>
    <mergeCell ref="DQL150:DQT150"/>
    <mergeCell ref="DQU150:DRC150"/>
    <mergeCell ref="DRD150:DRL150"/>
    <mergeCell ref="DRM150:DRU150"/>
    <mergeCell ref="DRV150:DSD150"/>
    <mergeCell ref="DOS150:DPA150"/>
    <mergeCell ref="DPB150:DPJ150"/>
    <mergeCell ref="DPK150:DPS150"/>
    <mergeCell ref="DPT150:DQB150"/>
    <mergeCell ref="DQC150:DQK150"/>
    <mergeCell ref="DMZ150:DNH150"/>
    <mergeCell ref="DNI150:DNQ150"/>
    <mergeCell ref="DNR150:DNZ150"/>
    <mergeCell ref="DOA150:DOI150"/>
    <mergeCell ref="DOJ150:DOR150"/>
    <mergeCell ref="DLG150:DLO150"/>
    <mergeCell ref="DLP150:DLX150"/>
    <mergeCell ref="DLY150:DMG150"/>
    <mergeCell ref="DMH150:DMP150"/>
    <mergeCell ref="DMQ150:DMY150"/>
    <mergeCell ref="DJN150:DJV150"/>
    <mergeCell ref="DJW150:DKE150"/>
    <mergeCell ref="DKF150:DKN150"/>
    <mergeCell ref="DKO150:DKW150"/>
    <mergeCell ref="DKX150:DLF150"/>
    <mergeCell ref="DHU150:DIC150"/>
    <mergeCell ref="DID150:DIL150"/>
    <mergeCell ref="DIM150:DIU150"/>
    <mergeCell ref="DIV150:DJD150"/>
    <mergeCell ref="DJE150:DJM150"/>
    <mergeCell ref="DGB150:DGJ150"/>
    <mergeCell ref="DGK150:DGS150"/>
    <mergeCell ref="DGT150:DHB150"/>
    <mergeCell ref="DHC150:DHK150"/>
    <mergeCell ref="DHL150:DHT150"/>
    <mergeCell ref="DEI150:DEQ150"/>
    <mergeCell ref="DER150:DEZ150"/>
    <mergeCell ref="DFA150:DFI150"/>
    <mergeCell ref="DFJ150:DFR150"/>
    <mergeCell ref="DFS150:DGA150"/>
    <mergeCell ref="DCP150:DCX150"/>
    <mergeCell ref="DCY150:DDG150"/>
    <mergeCell ref="DDH150:DDP150"/>
    <mergeCell ref="DDQ150:DDY150"/>
    <mergeCell ref="DDZ150:DEH150"/>
    <mergeCell ref="DAW150:DBE150"/>
    <mergeCell ref="DBF150:DBN150"/>
    <mergeCell ref="DBO150:DBW150"/>
    <mergeCell ref="DBX150:DCF150"/>
    <mergeCell ref="DCG150:DCO150"/>
    <mergeCell ref="CZD150:CZL150"/>
    <mergeCell ref="CZM150:CZU150"/>
    <mergeCell ref="CZV150:DAD150"/>
    <mergeCell ref="DAE150:DAM150"/>
    <mergeCell ref="DAN150:DAV150"/>
    <mergeCell ref="CXK150:CXS150"/>
    <mergeCell ref="CXT150:CYB150"/>
    <mergeCell ref="CYC150:CYK150"/>
    <mergeCell ref="CYL150:CYT150"/>
    <mergeCell ref="CYU150:CZC150"/>
    <mergeCell ref="CVR150:CVZ150"/>
    <mergeCell ref="CWA150:CWI150"/>
    <mergeCell ref="CWJ150:CWR150"/>
    <mergeCell ref="CWS150:CXA150"/>
    <mergeCell ref="CXB150:CXJ150"/>
    <mergeCell ref="CTY150:CUG150"/>
    <mergeCell ref="CUH150:CUP150"/>
    <mergeCell ref="CUQ150:CUY150"/>
    <mergeCell ref="CUZ150:CVH150"/>
    <mergeCell ref="CVI150:CVQ150"/>
    <mergeCell ref="CSF150:CSN150"/>
    <mergeCell ref="CSO150:CSW150"/>
    <mergeCell ref="CSX150:CTF150"/>
    <mergeCell ref="CTG150:CTO150"/>
    <mergeCell ref="CTP150:CTX150"/>
    <mergeCell ref="CQM150:CQU150"/>
    <mergeCell ref="CQV150:CRD150"/>
    <mergeCell ref="CRE150:CRM150"/>
    <mergeCell ref="CRN150:CRV150"/>
    <mergeCell ref="CRW150:CSE150"/>
    <mergeCell ref="COT150:CPB150"/>
    <mergeCell ref="CPC150:CPK150"/>
    <mergeCell ref="CPL150:CPT150"/>
    <mergeCell ref="CPU150:CQC150"/>
    <mergeCell ref="CQD150:CQL150"/>
    <mergeCell ref="CNA150:CNI150"/>
    <mergeCell ref="CNJ150:CNR150"/>
    <mergeCell ref="CNS150:COA150"/>
    <mergeCell ref="COB150:COJ150"/>
    <mergeCell ref="COK150:COS150"/>
    <mergeCell ref="CLH150:CLP150"/>
    <mergeCell ref="CLQ150:CLY150"/>
    <mergeCell ref="CLZ150:CMH150"/>
    <mergeCell ref="CMI150:CMQ150"/>
    <mergeCell ref="CMR150:CMZ150"/>
    <mergeCell ref="CJO150:CJW150"/>
    <mergeCell ref="CJX150:CKF150"/>
    <mergeCell ref="CKG150:CKO150"/>
    <mergeCell ref="CKP150:CKX150"/>
    <mergeCell ref="CKY150:CLG150"/>
    <mergeCell ref="CHV150:CID150"/>
    <mergeCell ref="CIE150:CIM150"/>
    <mergeCell ref="CIN150:CIV150"/>
    <mergeCell ref="CIW150:CJE150"/>
    <mergeCell ref="CJF150:CJN150"/>
    <mergeCell ref="CGC150:CGK150"/>
    <mergeCell ref="CGL150:CGT150"/>
    <mergeCell ref="CGU150:CHC150"/>
    <mergeCell ref="CHD150:CHL150"/>
    <mergeCell ref="CHM150:CHU150"/>
    <mergeCell ref="CEJ150:CER150"/>
    <mergeCell ref="CES150:CFA150"/>
    <mergeCell ref="CFB150:CFJ150"/>
    <mergeCell ref="CFK150:CFS150"/>
    <mergeCell ref="CFT150:CGB150"/>
    <mergeCell ref="CCQ150:CCY150"/>
    <mergeCell ref="CCZ150:CDH150"/>
    <mergeCell ref="CDI150:CDQ150"/>
    <mergeCell ref="CDR150:CDZ150"/>
    <mergeCell ref="CEA150:CEI150"/>
    <mergeCell ref="CAX150:CBF150"/>
    <mergeCell ref="CBG150:CBO150"/>
    <mergeCell ref="CBP150:CBX150"/>
    <mergeCell ref="CBY150:CCG150"/>
    <mergeCell ref="CCH150:CCP150"/>
    <mergeCell ref="BZE150:BZM150"/>
    <mergeCell ref="BZN150:BZV150"/>
    <mergeCell ref="BZW150:CAE150"/>
    <mergeCell ref="CAF150:CAN150"/>
    <mergeCell ref="CAO150:CAW150"/>
    <mergeCell ref="BXL150:BXT150"/>
    <mergeCell ref="BXU150:BYC150"/>
    <mergeCell ref="BYD150:BYL150"/>
    <mergeCell ref="BYM150:BYU150"/>
    <mergeCell ref="BYV150:BZD150"/>
    <mergeCell ref="BVS150:BWA150"/>
    <mergeCell ref="BWB150:BWJ150"/>
    <mergeCell ref="BWK150:BWS150"/>
    <mergeCell ref="BWT150:BXB150"/>
    <mergeCell ref="BXC150:BXK150"/>
    <mergeCell ref="BTZ150:BUH150"/>
    <mergeCell ref="BUI150:BUQ150"/>
    <mergeCell ref="BUR150:BUZ150"/>
    <mergeCell ref="BVA150:BVI150"/>
    <mergeCell ref="BVJ150:BVR150"/>
    <mergeCell ref="BSG150:BSO150"/>
    <mergeCell ref="BSP150:BSX150"/>
    <mergeCell ref="BSY150:BTG150"/>
    <mergeCell ref="BTH150:BTP150"/>
    <mergeCell ref="BTQ150:BTY150"/>
    <mergeCell ref="BQN150:BQV150"/>
    <mergeCell ref="BQW150:BRE150"/>
    <mergeCell ref="BRF150:BRN150"/>
    <mergeCell ref="BRO150:BRW150"/>
    <mergeCell ref="BRX150:BSF150"/>
    <mergeCell ref="BOU150:BPC150"/>
    <mergeCell ref="BPD150:BPL150"/>
    <mergeCell ref="BPM150:BPU150"/>
    <mergeCell ref="BPV150:BQD150"/>
    <mergeCell ref="BQE150:BQM150"/>
    <mergeCell ref="BNB150:BNJ150"/>
    <mergeCell ref="BNK150:BNS150"/>
    <mergeCell ref="BNT150:BOB150"/>
    <mergeCell ref="BOC150:BOK150"/>
    <mergeCell ref="BOL150:BOT150"/>
    <mergeCell ref="BLI150:BLQ150"/>
    <mergeCell ref="BLR150:BLZ150"/>
    <mergeCell ref="BMA150:BMI150"/>
    <mergeCell ref="BMJ150:BMR150"/>
    <mergeCell ref="BMS150:BNA150"/>
    <mergeCell ref="BJP150:BJX150"/>
    <mergeCell ref="BJY150:BKG150"/>
    <mergeCell ref="BKH150:BKP150"/>
    <mergeCell ref="BKQ150:BKY150"/>
    <mergeCell ref="BKZ150:BLH150"/>
    <mergeCell ref="BHW150:BIE150"/>
    <mergeCell ref="BIF150:BIN150"/>
    <mergeCell ref="BIO150:BIW150"/>
    <mergeCell ref="BIX150:BJF150"/>
    <mergeCell ref="BJG150:BJO150"/>
    <mergeCell ref="BGD150:BGL150"/>
    <mergeCell ref="BGM150:BGU150"/>
    <mergeCell ref="BGV150:BHD150"/>
    <mergeCell ref="BHE150:BHM150"/>
    <mergeCell ref="BHN150:BHV150"/>
    <mergeCell ref="BEK150:BES150"/>
    <mergeCell ref="BET150:BFB150"/>
    <mergeCell ref="BFC150:BFK150"/>
    <mergeCell ref="BFL150:BFT150"/>
    <mergeCell ref="BFU150:BGC150"/>
    <mergeCell ref="BCR150:BCZ150"/>
    <mergeCell ref="BDA150:BDI150"/>
    <mergeCell ref="BDJ150:BDR150"/>
    <mergeCell ref="BDS150:BEA150"/>
    <mergeCell ref="BEB150:BEJ150"/>
    <mergeCell ref="BAY150:BBG150"/>
    <mergeCell ref="BBH150:BBP150"/>
    <mergeCell ref="BBQ150:BBY150"/>
    <mergeCell ref="BBZ150:BCH150"/>
    <mergeCell ref="BCI150:BCQ150"/>
    <mergeCell ref="AZF150:AZN150"/>
    <mergeCell ref="AZO150:AZW150"/>
    <mergeCell ref="AZX150:BAF150"/>
    <mergeCell ref="BAG150:BAO150"/>
    <mergeCell ref="BAP150:BAX150"/>
    <mergeCell ref="AXM150:AXU150"/>
    <mergeCell ref="AXV150:AYD150"/>
    <mergeCell ref="AYE150:AYM150"/>
    <mergeCell ref="AYN150:AYV150"/>
    <mergeCell ref="AYW150:AZE150"/>
    <mergeCell ref="AVT150:AWB150"/>
    <mergeCell ref="AWC150:AWK150"/>
    <mergeCell ref="AWL150:AWT150"/>
    <mergeCell ref="AWU150:AXC150"/>
    <mergeCell ref="AXD150:AXL150"/>
    <mergeCell ref="AUA150:AUI150"/>
    <mergeCell ref="AUJ150:AUR150"/>
    <mergeCell ref="AUS150:AVA150"/>
    <mergeCell ref="AVB150:AVJ150"/>
    <mergeCell ref="AVK150:AVS150"/>
    <mergeCell ref="ASH150:ASP150"/>
    <mergeCell ref="ASQ150:ASY150"/>
    <mergeCell ref="ASZ150:ATH150"/>
    <mergeCell ref="ATI150:ATQ150"/>
    <mergeCell ref="ATR150:ATZ150"/>
    <mergeCell ref="AQO150:AQW150"/>
    <mergeCell ref="AQX150:ARF150"/>
    <mergeCell ref="ARG150:ARO150"/>
    <mergeCell ref="ARP150:ARX150"/>
    <mergeCell ref="ARY150:ASG150"/>
    <mergeCell ref="AOV150:APD150"/>
    <mergeCell ref="APE150:APM150"/>
    <mergeCell ref="APN150:APV150"/>
    <mergeCell ref="APW150:AQE150"/>
    <mergeCell ref="AQF150:AQN150"/>
    <mergeCell ref="ANC150:ANK150"/>
    <mergeCell ref="ANL150:ANT150"/>
    <mergeCell ref="ANU150:AOC150"/>
    <mergeCell ref="AOD150:AOL150"/>
    <mergeCell ref="AOM150:AOU150"/>
    <mergeCell ref="ALJ150:ALR150"/>
    <mergeCell ref="ALS150:AMA150"/>
    <mergeCell ref="AMB150:AMJ150"/>
    <mergeCell ref="AMK150:AMS150"/>
    <mergeCell ref="AMT150:ANB150"/>
    <mergeCell ref="AJQ150:AJY150"/>
    <mergeCell ref="AJZ150:AKH150"/>
    <mergeCell ref="AKI150:AKQ150"/>
    <mergeCell ref="AKR150:AKZ150"/>
    <mergeCell ref="ALA150:ALI150"/>
    <mergeCell ref="AHX150:AIF150"/>
    <mergeCell ref="AIG150:AIO150"/>
    <mergeCell ref="AIP150:AIX150"/>
    <mergeCell ref="AIY150:AJG150"/>
    <mergeCell ref="AJH150:AJP150"/>
    <mergeCell ref="AGE150:AGM150"/>
    <mergeCell ref="AGN150:AGV150"/>
    <mergeCell ref="AGW150:AHE150"/>
    <mergeCell ref="AHF150:AHN150"/>
    <mergeCell ref="AHO150:AHW150"/>
    <mergeCell ref="AEL150:AET150"/>
    <mergeCell ref="AEU150:AFC150"/>
    <mergeCell ref="AFD150:AFL150"/>
    <mergeCell ref="AFM150:AFU150"/>
    <mergeCell ref="AFV150:AGD150"/>
    <mergeCell ref="ACS150:ADA150"/>
    <mergeCell ref="ADB150:ADJ150"/>
    <mergeCell ref="ADK150:ADS150"/>
    <mergeCell ref="ADT150:AEB150"/>
    <mergeCell ref="AEC150:AEK150"/>
    <mergeCell ref="AAZ150:ABH150"/>
    <mergeCell ref="ABI150:ABQ150"/>
    <mergeCell ref="ABR150:ABZ150"/>
    <mergeCell ref="ACA150:ACI150"/>
    <mergeCell ref="ACJ150:ACR150"/>
    <mergeCell ref="ZG150:ZO150"/>
    <mergeCell ref="ZP150:ZX150"/>
    <mergeCell ref="ZY150:AAG150"/>
    <mergeCell ref="AAH150:AAP150"/>
    <mergeCell ref="AAQ150:AAY150"/>
    <mergeCell ref="XN150:XV150"/>
    <mergeCell ref="XW150:YE150"/>
    <mergeCell ref="YF150:YN150"/>
    <mergeCell ref="YO150:YW150"/>
    <mergeCell ref="YX150:ZF150"/>
    <mergeCell ref="VU150:WC150"/>
    <mergeCell ref="WD150:WL150"/>
    <mergeCell ref="WM150:WU150"/>
    <mergeCell ref="WV150:XD150"/>
    <mergeCell ref="XE150:XM150"/>
    <mergeCell ref="UB150:UJ150"/>
    <mergeCell ref="UK150:US150"/>
    <mergeCell ref="UT150:VB150"/>
    <mergeCell ref="VC150:VK150"/>
    <mergeCell ref="VL150:VT150"/>
    <mergeCell ref="SI150:SQ150"/>
    <mergeCell ref="SR150:SZ150"/>
    <mergeCell ref="TA150:TI150"/>
    <mergeCell ref="TJ150:TR150"/>
    <mergeCell ref="TS150:UA150"/>
    <mergeCell ref="QP150:QX150"/>
    <mergeCell ref="QY150:RG150"/>
    <mergeCell ref="RH150:RP150"/>
    <mergeCell ref="RQ150:RY150"/>
    <mergeCell ref="RZ150:SH150"/>
    <mergeCell ref="OW150:PE150"/>
    <mergeCell ref="PF150:PN150"/>
    <mergeCell ref="PO150:PW150"/>
    <mergeCell ref="PX150:QF150"/>
    <mergeCell ref="QG150:QO150"/>
    <mergeCell ref="ND150:NL150"/>
    <mergeCell ref="NM150:NU150"/>
    <mergeCell ref="NV150:OD150"/>
    <mergeCell ref="OE150:OM150"/>
    <mergeCell ref="ON150:OV150"/>
    <mergeCell ref="LK150:LS150"/>
    <mergeCell ref="LT150:MB150"/>
    <mergeCell ref="MC150:MK150"/>
    <mergeCell ref="ML150:MT150"/>
    <mergeCell ref="MU150:NC150"/>
    <mergeCell ref="JR150:JZ150"/>
    <mergeCell ref="KA150:KI150"/>
    <mergeCell ref="KJ150:KR150"/>
    <mergeCell ref="KS150:LA150"/>
    <mergeCell ref="LB150:LJ150"/>
    <mergeCell ref="HY150:IG150"/>
    <mergeCell ref="IH150:IP150"/>
    <mergeCell ref="IQ150:IY150"/>
    <mergeCell ref="IZ150:JH150"/>
    <mergeCell ref="JI150:JQ150"/>
    <mergeCell ref="GF150:GN150"/>
    <mergeCell ref="GO150:GW150"/>
    <mergeCell ref="GX150:HF150"/>
    <mergeCell ref="HG150:HO150"/>
    <mergeCell ref="HP150:HX150"/>
    <mergeCell ref="EM150:EU150"/>
    <mergeCell ref="EV150:FD150"/>
    <mergeCell ref="FE150:FM150"/>
    <mergeCell ref="FN150:FV150"/>
    <mergeCell ref="FW150:GE150"/>
    <mergeCell ref="CT150:DB150"/>
    <mergeCell ref="DC150:DK150"/>
    <mergeCell ref="DL150:DT150"/>
    <mergeCell ref="DU150:EC150"/>
    <mergeCell ref="ED150:EL150"/>
    <mergeCell ref="BA150:BI150"/>
    <mergeCell ref="BJ150:BR150"/>
    <mergeCell ref="BS150:CA150"/>
    <mergeCell ref="CB150:CJ150"/>
    <mergeCell ref="CK150:CS150"/>
    <mergeCell ref="J150:P150"/>
    <mergeCell ref="Q150:Y150"/>
    <mergeCell ref="Z150:AH150"/>
    <mergeCell ref="AI150:AQ150"/>
    <mergeCell ref="AR150:AZ150"/>
    <mergeCell ref="XDF147:XDN147"/>
    <mergeCell ref="XDO147:XDW147"/>
    <mergeCell ref="XDX147:XEF147"/>
    <mergeCell ref="XEG147:XEO147"/>
    <mergeCell ref="XEP147:XES147"/>
    <mergeCell ref="XBM147:XBU147"/>
    <mergeCell ref="XBV147:XCD147"/>
    <mergeCell ref="XCE147:XCM147"/>
    <mergeCell ref="XCN147:XCV147"/>
    <mergeCell ref="XCW147:XDE147"/>
    <mergeCell ref="WZT147:XAB147"/>
    <mergeCell ref="XAC147:XAK147"/>
    <mergeCell ref="XAL147:XAT147"/>
    <mergeCell ref="XAU147:XBC147"/>
    <mergeCell ref="XBD147:XBL147"/>
    <mergeCell ref="WYA147:WYI147"/>
    <mergeCell ref="WYJ147:WYR147"/>
    <mergeCell ref="WYS147:WZA147"/>
    <mergeCell ref="WZB147:WZJ147"/>
    <mergeCell ref="WZK147:WZS147"/>
    <mergeCell ref="WWH147:WWP147"/>
    <mergeCell ref="WWQ147:WWY147"/>
    <mergeCell ref="WWZ147:WXH147"/>
    <mergeCell ref="WXI147:WXQ147"/>
    <mergeCell ref="WXR147:WXZ147"/>
    <mergeCell ref="WUO147:WUW147"/>
    <mergeCell ref="WUX147:WVF147"/>
    <mergeCell ref="WVG147:WVO147"/>
    <mergeCell ref="WVP147:WVX147"/>
    <mergeCell ref="WVY147:WWG147"/>
    <mergeCell ref="WSV147:WTD147"/>
    <mergeCell ref="WTE147:WTM147"/>
    <mergeCell ref="WTN147:WTV147"/>
    <mergeCell ref="WTW147:WUE147"/>
    <mergeCell ref="WUF147:WUN147"/>
    <mergeCell ref="WRC147:WRK147"/>
    <mergeCell ref="WRL147:WRT147"/>
    <mergeCell ref="WRU147:WSC147"/>
    <mergeCell ref="WSD147:WSL147"/>
    <mergeCell ref="WSM147:WSU147"/>
    <mergeCell ref="WPJ147:WPR147"/>
    <mergeCell ref="WPS147:WQA147"/>
    <mergeCell ref="WQB147:WQJ147"/>
    <mergeCell ref="WQK147:WQS147"/>
    <mergeCell ref="WQT147:WRB147"/>
    <mergeCell ref="WNQ147:WNY147"/>
    <mergeCell ref="WNZ147:WOH147"/>
    <mergeCell ref="WOI147:WOQ147"/>
    <mergeCell ref="WOR147:WOZ147"/>
    <mergeCell ref="WPA147:WPI147"/>
    <mergeCell ref="WLX147:WMF147"/>
    <mergeCell ref="WMG147:WMO147"/>
    <mergeCell ref="WMP147:WMX147"/>
    <mergeCell ref="WMY147:WNG147"/>
    <mergeCell ref="WNH147:WNP147"/>
    <mergeCell ref="WKE147:WKM147"/>
    <mergeCell ref="WKN147:WKV147"/>
    <mergeCell ref="WKW147:WLE147"/>
    <mergeCell ref="WLF147:WLN147"/>
    <mergeCell ref="WLO147:WLW147"/>
    <mergeCell ref="WIL147:WIT147"/>
    <mergeCell ref="WIU147:WJC147"/>
    <mergeCell ref="WJD147:WJL147"/>
    <mergeCell ref="WJM147:WJU147"/>
    <mergeCell ref="WJV147:WKD147"/>
    <mergeCell ref="WGS147:WHA147"/>
    <mergeCell ref="WHB147:WHJ147"/>
    <mergeCell ref="WHK147:WHS147"/>
    <mergeCell ref="WHT147:WIB147"/>
    <mergeCell ref="WIC147:WIK147"/>
    <mergeCell ref="WEZ147:WFH147"/>
    <mergeCell ref="WFI147:WFQ147"/>
    <mergeCell ref="WFR147:WFZ147"/>
    <mergeCell ref="WGA147:WGI147"/>
    <mergeCell ref="WGJ147:WGR147"/>
    <mergeCell ref="WDG147:WDO147"/>
    <mergeCell ref="WDP147:WDX147"/>
    <mergeCell ref="WDY147:WEG147"/>
    <mergeCell ref="WEH147:WEP147"/>
    <mergeCell ref="WEQ147:WEY147"/>
    <mergeCell ref="WBN147:WBV147"/>
    <mergeCell ref="WBW147:WCE147"/>
    <mergeCell ref="WCF147:WCN147"/>
    <mergeCell ref="WCO147:WCW147"/>
    <mergeCell ref="WCX147:WDF147"/>
    <mergeCell ref="VZU147:WAC147"/>
    <mergeCell ref="WAD147:WAL147"/>
    <mergeCell ref="WAM147:WAU147"/>
    <mergeCell ref="WAV147:WBD147"/>
    <mergeCell ref="WBE147:WBM147"/>
    <mergeCell ref="VYB147:VYJ147"/>
    <mergeCell ref="VYK147:VYS147"/>
    <mergeCell ref="VYT147:VZB147"/>
    <mergeCell ref="VZC147:VZK147"/>
    <mergeCell ref="VZL147:VZT147"/>
    <mergeCell ref="VWI147:VWQ147"/>
    <mergeCell ref="VWR147:VWZ147"/>
    <mergeCell ref="VXA147:VXI147"/>
    <mergeCell ref="VXJ147:VXR147"/>
    <mergeCell ref="VXS147:VYA147"/>
    <mergeCell ref="VUP147:VUX147"/>
    <mergeCell ref="VUY147:VVG147"/>
    <mergeCell ref="VVH147:VVP147"/>
    <mergeCell ref="VVQ147:VVY147"/>
    <mergeCell ref="VVZ147:VWH147"/>
    <mergeCell ref="VSW147:VTE147"/>
    <mergeCell ref="VTF147:VTN147"/>
    <mergeCell ref="VTO147:VTW147"/>
    <mergeCell ref="VTX147:VUF147"/>
    <mergeCell ref="VUG147:VUO147"/>
    <mergeCell ref="VRD147:VRL147"/>
    <mergeCell ref="VRM147:VRU147"/>
    <mergeCell ref="VRV147:VSD147"/>
    <mergeCell ref="VSE147:VSM147"/>
    <mergeCell ref="VSN147:VSV147"/>
    <mergeCell ref="VPK147:VPS147"/>
    <mergeCell ref="VPT147:VQB147"/>
    <mergeCell ref="VQC147:VQK147"/>
    <mergeCell ref="VQL147:VQT147"/>
    <mergeCell ref="VQU147:VRC147"/>
    <mergeCell ref="VNR147:VNZ147"/>
    <mergeCell ref="VOA147:VOI147"/>
    <mergeCell ref="VOJ147:VOR147"/>
    <mergeCell ref="VOS147:VPA147"/>
    <mergeCell ref="VPB147:VPJ147"/>
    <mergeCell ref="VLY147:VMG147"/>
    <mergeCell ref="VMH147:VMP147"/>
    <mergeCell ref="VMQ147:VMY147"/>
    <mergeCell ref="VMZ147:VNH147"/>
    <mergeCell ref="VNI147:VNQ147"/>
    <mergeCell ref="VKF147:VKN147"/>
    <mergeCell ref="VKO147:VKW147"/>
    <mergeCell ref="VKX147:VLF147"/>
    <mergeCell ref="VLG147:VLO147"/>
    <mergeCell ref="VLP147:VLX147"/>
    <mergeCell ref="VIM147:VIU147"/>
    <mergeCell ref="VIV147:VJD147"/>
    <mergeCell ref="VJE147:VJM147"/>
    <mergeCell ref="VJN147:VJV147"/>
    <mergeCell ref="VJW147:VKE147"/>
    <mergeCell ref="VGT147:VHB147"/>
    <mergeCell ref="VHC147:VHK147"/>
    <mergeCell ref="VHL147:VHT147"/>
    <mergeCell ref="VHU147:VIC147"/>
    <mergeCell ref="VID147:VIL147"/>
    <mergeCell ref="VFA147:VFI147"/>
    <mergeCell ref="VFJ147:VFR147"/>
    <mergeCell ref="VFS147:VGA147"/>
    <mergeCell ref="VGB147:VGJ147"/>
    <mergeCell ref="VGK147:VGS147"/>
    <mergeCell ref="VDH147:VDP147"/>
    <mergeCell ref="VDQ147:VDY147"/>
    <mergeCell ref="VDZ147:VEH147"/>
    <mergeCell ref="VEI147:VEQ147"/>
    <mergeCell ref="VER147:VEZ147"/>
    <mergeCell ref="VBO147:VBW147"/>
    <mergeCell ref="VBX147:VCF147"/>
    <mergeCell ref="VCG147:VCO147"/>
    <mergeCell ref="VCP147:VCX147"/>
    <mergeCell ref="VCY147:VDG147"/>
    <mergeCell ref="UZV147:VAD147"/>
    <mergeCell ref="VAE147:VAM147"/>
    <mergeCell ref="VAN147:VAV147"/>
    <mergeCell ref="VAW147:VBE147"/>
    <mergeCell ref="VBF147:VBN147"/>
    <mergeCell ref="UYC147:UYK147"/>
    <mergeCell ref="UYL147:UYT147"/>
    <mergeCell ref="UYU147:UZC147"/>
    <mergeCell ref="UZD147:UZL147"/>
    <mergeCell ref="UZM147:UZU147"/>
    <mergeCell ref="UWJ147:UWR147"/>
    <mergeCell ref="UWS147:UXA147"/>
    <mergeCell ref="UXB147:UXJ147"/>
    <mergeCell ref="UXK147:UXS147"/>
    <mergeCell ref="UXT147:UYB147"/>
    <mergeCell ref="UUQ147:UUY147"/>
    <mergeCell ref="UUZ147:UVH147"/>
    <mergeCell ref="UVI147:UVQ147"/>
    <mergeCell ref="UVR147:UVZ147"/>
    <mergeCell ref="UWA147:UWI147"/>
    <mergeCell ref="USX147:UTF147"/>
    <mergeCell ref="UTG147:UTO147"/>
    <mergeCell ref="UTP147:UTX147"/>
    <mergeCell ref="UTY147:UUG147"/>
    <mergeCell ref="UUH147:UUP147"/>
    <mergeCell ref="URE147:URM147"/>
    <mergeCell ref="URN147:URV147"/>
    <mergeCell ref="URW147:USE147"/>
    <mergeCell ref="USF147:USN147"/>
    <mergeCell ref="USO147:USW147"/>
    <mergeCell ref="UPL147:UPT147"/>
    <mergeCell ref="UPU147:UQC147"/>
    <mergeCell ref="UQD147:UQL147"/>
    <mergeCell ref="UQM147:UQU147"/>
    <mergeCell ref="UQV147:URD147"/>
    <mergeCell ref="UNS147:UOA147"/>
    <mergeCell ref="UOB147:UOJ147"/>
    <mergeCell ref="UOK147:UOS147"/>
    <mergeCell ref="UOT147:UPB147"/>
    <mergeCell ref="UPC147:UPK147"/>
    <mergeCell ref="ULZ147:UMH147"/>
    <mergeCell ref="UMI147:UMQ147"/>
    <mergeCell ref="UMR147:UMZ147"/>
    <mergeCell ref="UNA147:UNI147"/>
    <mergeCell ref="UNJ147:UNR147"/>
    <mergeCell ref="UKG147:UKO147"/>
    <mergeCell ref="UKP147:UKX147"/>
    <mergeCell ref="UKY147:ULG147"/>
    <mergeCell ref="ULH147:ULP147"/>
    <mergeCell ref="ULQ147:ULY147"/>
    <mergeCell ref="UIN147:UIV147"/>
    <mergeCell ref="UIW147:UJE147"/>
    <mergeCell ref="UJF147:UJN147"/>
    <mergeCell ref="UJO147:UJW147"/>
    <mergeCell ref="UJX147:UKF147"/>
    <mergeCell ref="UGU147:UHC147"/>
    <mergeCell ref="UHD147:UHL147"/>
    <mergeCell ref="UHM147:UHU147"/>
    <mergeCell ref="UHV147:UID147"/>
    <mergeCell ref="UIE147:UIM147"/>
    <mergeCell ref="UFB147:UFJ147"/>
    <mergeCell ref="UFK147:UFS147"/>
    <mergeCell ref="UFT147:UGB147"/>
    <mergeCell ref="UGC147:UGK147"/>
    <mergeCell ref="UGL147:UGT147"/>
    <mergeCell ref="UDI147:UDQ147"/>
    <mergeCell ref="UDR147:UDZ147"/>
    <mergeCell ref="UEA147:UEI147"/>
    <mergeCell ref="UEJ147:UER147"/>
    <mergeCell ref="UES147:UFA147"/>
    <mergeCell ref="UBP147:UBX147"/>
    <mergeCell ref="UBY147:UCG147"/>
    <mergeCell ref="UCH147:UCP147"/>
    <mergeCell ref="UCQ147:UCY147"/>
    <mergeCell ref="UCZ147:UDH147"/>
    <mergeCell ref="TZW147:UAE147"/>
    <mergeCell ref="UAF147:UAN147"/>
    <mergeCell ref="UAO147:UAW147"/>
    <mergeCell ref="UAX147:UBF147"/>
    <mergeCell ref="UBG147:UBO147"/>
    <mergeCell ref="TYD147:TYL147"/>
    <mergeCell ref="TYM147:TYU147"/>
    <mergeCell ref="TYV147:TZD147"/>
    <mergeCell ref="TZE147:TZM147"/>
    <mergeCell ref="TZN147:TZV147"/>
    <mergeCell ref="TWK147:TWS147"/>
    <mergeCell ref="TWT147:TXB147"/>
    <mergeCell ref="TXC147:TXK147"/>
    <mergeCell ref="TXL147:TXT147"/>
    <mergeCell ref="TXU147:TYC147"/>
    <mergeCell ref="TUR147:TUZ147"/>
    <mergeCell ref="TVA147:TVI147"/>
    <mergeCell ref="TVJ147:TVR147"/>
    <mergeCell ref="TVS147:TWA147"/>
    <mergeCell ref="TWB147:TWJ147"/>
    <mergeCell ref="TSY147:TTG147"/>
    <mergeCell ref="TTH147:TTP147"/>
    <mergeCell ref="TTQ147:TTY147"/>
    <mergeCell ref="TTZ147:TUH147"/>
    <mergeCell ref="TUI147:TUQ147"/>
    <mergeCell ref="TRF147:TRN147"/>
    <mergeCell ref="TRO147:TRW147"/>
    <mergeCell ref="TRX147:TSF147"/>
    <mergeCell ref="TSG147:TSO147"/>
    <mergeCell ref="TSP147:TSX147"/>
    <mergeCell ref="TPM147:TPU147"/>
    <mergeCell ref="TPV147:TQD147"/>
    <mergeCell ref="TQE147:TQM147"/>
    <mergeCell ref="TQN147:TQV147"/>
    <mergeCell ref="TQW147:TRE147"/>
    <mergeCell ref="TNT147:TOB147"/>
    <mergeCell ref="TOC147:TOK147"/>
    <mergeCell ref="TOL147:TOT147"/>
    <mergeCell ref="TOU147:TPC147"/>
    <mergeCell ref="TPD147:TPL147"/>
    <mergeCell ref="TMA147:TMI147"/>
    <mergeCell ref="TMJ147:TMR147"/>
    <mergeCell ref="TMS147:TNA147"/>
    <mergeCell ref="TNB147:TNJ147"/>
    <mergeCell ref="TNK147:TNS147"/>
    <mergeCell ref="TKH147:TKP147"/>
    <mergeCell ref="TKQ147:TKY147"/>
    <mergeCell ref="TKZ147:TLH147"/>
    <mergeCell ref="TLI147:TLQ147"/>
    <mergeCell ref="TLR147:TLZ147"/>
    <mergeCell ref="TIO147:TIW147"/>
    <mergeCell ref="TIX147:TJF147"/>
    <mergeCell ref="TJG147:TJO147"/>
    <mergeCell ref="TJP147:TJX147"/>
    <mergeCell ref="TJY147:TKG147"/>
    <mergeCell ref="TGV147:THD147"/>
    <mergeCell ref="THE147:THM147"/>
    <mergeCell ref="THN147:THV147"/>
    <mergeCell ref="THW147:TIE147"/>
    <mergeCell ref="TIF147:TIN147"/>
    <mergeCell ref="TFC147:TFK147"/>
    <mergeCell ref="TFL147:TFT147"/>
    <mergeCell ref="TFU147:TGC147"/>
    <mergeCell ref="TGD147:TGL147"/>
    <mergeCell ref="TGM147:TGU147"/>
    <mergeCell ref="TDJ147:TDR147"/>
    <mergeCell ref="TDS147:TEA147"/>
    <mergeCell ref="TEB147:TEJ147"/>
    <mergeCell ref="TEK147:TES147"/>
    <mergeCell ref="TET147:TFB147"/>
    <mergeCell ref="TBQ147:TBY147"/>
    <mergeCell ref="TBZ147:TCH147"/>
    <mergeCell ref="TCI147:TCQ147"/>
    <mergeCell ref="TCR147:TCZ147"/>
    <mergeCell ref="TDA147:TDI147"/>
    <mergeCell ref="SZX147:TAF147"/>
    <mergeCell ref="TAG147:TAO147"/>
    <mergeCell ref="TAP147:TAX147"/>
    <mergeCell ref="TAY147:TBG147"/>
    <mergeCell ref="TBH147:TBP147"/>
    <mergeCell ref="SYE147:SYM147"/>
    <mergeCell ref="SYN147:SYV147"/>
    <mergeCell ref="SYW147:SZE147"/>
    <mergeCell ref="SZF147:SZN147"/>
    <mergeCell ref="SZO147:SZW147"/>
    <mergeCell ref="SWL147:SWT147"/>
    <mergeCell ref="SWU147:SXC147"/>
    <mergeCell ref="SXD147:SXL147"/>
    <mergeCell ref="SXM147:SXU147"/>
    <mergeCell ref="SXV147:SYD147"/>
    <mergeCell ref="SUS147:SVA147"/>
    <mergeCell ref="SVB147:SVJ147"/>
    <mergeCell ref="SVK147:SVS147"/>
    <mergeCell ref="SVT147:SWB147"/>
    <mergeCell ref="SWC147:SWK147"/>
    <mergeCell ref="SSZ147:STH147"/>
    <mergeCell ref="STI147:STQ147"/>
    <mergeCell ref="STR147:STZ147"/>
    <mergeCell ref="SUA147:SUI147"/>
    <mergeCell ref="SUJ147:SUR147"/>
    <mergeCell ref="SRG147:SRO147"/>
    <mergeCell ref="SRP147:SRX147"/>
    <mergeCell ref="SRY147:SSG147"/>
    <mergeCell ref="SSH147:SSP147"/>
    <mergeCell ref="SSQ147:SSY147"/>
    <mergeCell ref="SPN147:SPV147"/>
    <mergeCell ref="SPW147:SQE147"/>
    <mergeCell ref="SQF147:SQN147"/>
    <mergeCell ref="SQO147:SQW147"/>
    <mergeCell ref="SQX147:SRF147"/>
    <mergeCell ref="SNU147:SOC147"/>
    <mergeCell ref="SOD147:SOL147"/>
    <mergeCell ref="SOM147:SOU147"/>
    <mergeCell ref="SOV147:SPD147"/>
    <mergeCell ref="SPE147:SPM147"/>
    <mergeCell ref="SMB147:SMJ147"/>
    <mergeCell ref="SMK147:SMS147"/>
    <mergeCell ref="SMT147:SNB147"/>
    <mergeCell ref="SNC147:SNK147"/>
    <mergeCell ref="SNL147:SNT147"/>
    <mergeCell ref="SKI147:SKQ147"/>
    <mergeCell ref="SKR147:SKZ147"/>
    <mergeCell ref="SLA147:SLI147"/>
    <mergeCell ref="SLJ147:SLR147"/>
    <mergeCell ref="SLS147:SMA147"/>
    <mergeCell ref="SIP147:SIX147"/>
    <mergeCell ref="SIY147:SJG147"/>
    <mergeCell ref="SJH147:SJP147"/>
    <mergeCell ref="SJQ147:SJY147"/>
    <mergeCell ref="SJZ147:SKH147"/>
    <mergeCell ref="SGW147:SHE147"/>
    <mergeCell ref="SHF147:SHN147"/>
    <mergeCell ref="SHO147:SHW147"/>
    <mergeCell ref="SHX147:SIF147"/>
    <mergeCell ref="SIG147:SIO147"/>
    <mergeCell ref="SFD147:SFL147"/>
    <mergeCell ref="SFM147:SFU147"/>
    <mergeCell ref="SFV147:SGD147"/>
    <mergeCell ref="SGE147:SGM147"/>
    <mergeCell ref="SGN147:SGV147"/>
    <mergeCell ref="SDK147:SDS147"/>
    <mergeCell ref="SDT147:SEB147"/>
    <mergeCell ref="SEC147:SEK147"/>
    <mergeCell ref="SEL147:SET147"/>
    <mergeCell ref="SEU147:SFC147"/>
    <mergeCell ref="SBR147:SBZ147"/>
    <mergeCell ref="SCA147:SCI147"/>
    <mergeCell ref="SCJ147:SCR147"/>
    <mergeCell ref="SCS147:SDA147"/>
    <mergeCell ref="SDB147:SDJ147"/>
    <mergeCell ref="RZY147:SAG147"/>
    <mergeCell ref="SAH147:SAP147"/>
    <mergeCell ref="SAQ147:SAY147"/>
    <mergeCell ref="SAZ147:SBH147"/>
    <mergeCell ref="SBI147:SBQ147"/>
    <mergeCell ref="RYF147:RYN147"/>
    <mergeCell ref="RYO147:RYW147"/>
    <mergeCell ref="RYX147:RZF147"/>
    <mergeCell ref="RZG147:RZO147"/>
    <mergeCell ref="RZP147:RZX147"/>
    <mergeCell ref="RWM147:RWU147"/>
    <mergeCell ref="RWV147:RXD147"/>
    <mergeCell ref="RXE147:RXM147"/>
    <mergeCell ref="RXN147:RXV147"/>
    <mergeCell ref="RXW147:RYE147"/>
    <mergeCell ref="RUT147:RVB147"/>
    <mergeCell ref="RVC147:RVK147"/>
    <mergeCell ref="RVL147:RVT147"/>
    <mergeCell ref="RVU147:RWC147"/>
    <mergeCell ref="RWD147:RWL147"/>
    <mergeCell ref="RTA147:RTI147"/>
    <mergeCell ref="RTJ147:RTR147"/>
    <mergeCell ref="RTS147:RUA147"/>
    <mergeCell ref="RUB147:RUJ147"/>
    <mergeCell ref="RUK147:RUS147"/>
    <mergeCell ref="RRH147:RRP147"/>
    <mergeCell ref="RRQ147:RRY147"/>
    <mergeCell ref="RRZ147:RSH147"/>
    <mergeCell ref="RSI147:RSQ147"/>
    <mergeCell ref="RSR147:RSZ147"/>
    <mergeCell ref="RPO147:RPW147"/>
    <mergeCell ref="RPX147:RQF147"/>
    <mergeCell ref="RQG147:RQO147"/>
    <mergeCell ref="RQP147:RQX147"/>
    <mergeCell ref="RQY147:RRG147"/>
    <mergeCell ref="RNV147:ROD147"/>
    <mergeCell ref="ROE147:ROM147"/>
    <mergeCell ref="RON147:ROV147"/>
    <mergeCell ref="ROW147:RPE147"/>
    <mergeCell ref="RPF147:RPN147"/>
    <mergeCell ref="RMC147:RMK147"/>
    <mergeCell ref="RML147:RMT147"/>
    <mergeCell ref="RMU147:RNC147"/>
    <mergeCell ref="RND147:RNL147"/>
    <mergeCell ref="RNM147:RNU147"/>
    <mergeCell ref="RKJ147:RKR147"/>
    <mergeCell ref="RKS147:RLA147"/>
    <mergeCell ref="RLB147:RLJ147"/>
    <mergeCell ref="RLK147:RLS147"/>
    <mergeCell ref="RLT147:RMB147"/>
    <mergeCell ref="RIQ147:RIY147"/>
    <mergeCell ref="RIZ147:RJH147"/>
    <mergeCell ref="RJI147:RJQ147"/>
    <mergeCell ref="RJR147:RJZ147"/>
    <mergeCell ref="RKA147:RKI147"/>
    <mergeCell ref="RGX147:RHF147"/>
    <mergeCell ref="RHG147:RHO147"/>
    <mergeCell ref="RHP147:RHX147"/>
    <mergeCell ref="RHY147:RIG147"/>
    <mergeCell ref="RIH147:RIP147"/>
    <mergeCell ref="RFE147:RFM147"/>
    <mergeCell ref="RFN147:RFV147"/>
    <mergeCell ref="RFW147:RGE147"/>
    <mergeCell ref="RGF147:RGN147"/>
    <mergeCell ref="RGO147:RGW147"/>
    <mergeCell ref="RDL147:RDT147"/>
    <mergeCell ref="RDU147:REC147"/>
    <mergeCell ref="RED147:REL147"/>
    <mergeCell ref="REM147:REU147"/>
    <mergeCell ref="REV147:RFD147"/>
    <mergeCell ref="RBS147:RCA147"/>
    <mergeCell ref="RCB147:RCJ147"/>
    <mergeCell ref="RCK147:RCS147"/>
    <mergeCell ref="RCT147:RDB147"/>
    <mergeCell ref="RDC147:RDK147"/>
    <mergeCell ref="QZZ147:RAH147"/>
    <mergeCell ref="RAI147:RAQ147"/>
    <mergeCell ref="RAR147:RAZ147"/>
    <mergeCell ref="RBA147:RBI147"/>
    <mergeCell ref="RBJ147:RBR147"/>
    <mergeCell ref="QYG147:QYO147"/>
    <mergeCell ref="QYP147:QYX147"/>
    <mergeCell ref="QYY147:QZG147"/>
    <mergeCell ref="QZH147:QZP147"/>
    <mergeCell ref="QZQ147:QZY147"/>
    <mergeCell ref="QWN147:QWV147"/>
    <mergeCell ref="QWW147:QXE147"/>
    <mergeCell ref="QXF147:QXN147"/>
    <mergeCell ref="QXO147:QXW147"/>
    <mergeCell ref="QXX147:QYF147"/>
    <mergeCell ref="QUU147:QVC147"/>
    <mergeCell ref="QVD147:QVL147"/>
    <mergeCell ref="QVM147:QVU147"/>
    <mergeCell ref="QVV147:QWD147"/>
    <mergeCell ref="QWE147:QWM147"/>
    <mergeCell ref="QTB147:QTJ147"/>
    <mergeCell ref="QTK147:QTS147"/>
    <mergeCell ref="QTT147:QUB147"/>
    <mergeCell ref="QUC147:QUK147"/>
    <mergeCell ref="QUL147:QUT147"/>
    <mergeCell ref="QRI147:QRQ147"/>
    <mergeCell ref="QRR147:QRZ147"/>
    <mergeCell ref="QSA147:QSI147"/>
    <mergeCell ref="QSJ147:QSR147"/>
    <mergeCell ref="QSS147:QTA147"/>
    <mergeCell ref="QPP147:QPX147"/>
    <mergeCell ref="QPY147:QQG147"/>
    <mergeCell ref="QQH147:QQP147"/>
    <mergeCell ref="QQQ147:QQY147"/>
    <mergeCell ref="QQZ147:QRH147"/>
    <mergeCell ref="QNW147:QOE147"/>
    <mergeCell ref="QOF147:QON147"/>
    <mergeCell ref="QOO147:QOW147"/>
    <mergeCell ref="QOX147:QPF147"/>
    <mergeCell ref="QPG147:QPO147"/>
    <mergeCell ref="QMD147:QML147"/>
    <mergeCell ref="QMM147:QMU147"/>
    <mergeCell ref="QMV147:QND147"/>
    <mergeCell ref="QNE147:QNM147"/>
    <mergeCell ref="QNN147:QNV147"/>
    <mergeCell ref="QKK147:QKS147"/>
    <mergeCell ref="QKT147:QLB147"/>
    <mergeCell ref="QLC147:QLK147"/>
    <mergeCell ref="QLL147:QLT147"/>
    <mergeCell ref="QLU147:QMC147"/>
    <mergeCell ref="QIR147:QIZ147"/>
    <mergeCell ref="QJA147:QJI147"/>
    <mergeCell ref="QJJ147:QJR147"/>
    <mergeCell ref="QJS147:QKA147"/>
    <mergeCell ref="QKB147:QKJ147"/>
    <mergeCell ref="QGY147:QHG147"/>
    <mergeCell ref="QHH147:QHP147"/>
    <mergeCell ref="QHQ147:QHY147"/>
    <mergeCell ref="QHZ147:QIH147"/>
    <mergeCell ref="QII147:QIQ147"/>
    <mergeCell ref="QFF147:QFN147"/>
    <mergeCell ref="QFO147:QFW147"/>
    <mergeCell ref="QFX147:QGF147"/>
    <mergeCell ref="QGG147:QGO147"/>
    <mergeCell ref="QGP147:QGX147"/>
    <mergeCell ref="QDM147:QDU147"/>
    <mergeCell ref="QDV147:QED147"/>
    <mergeCell ref="QEE147:QEM147"/>
    <mergeCell ref="QEN147:QEV147"/>
    <mergeCell ref="QEW147:QFE147"/>
    <mergeCell ref="QBT147:QCB147"/>
    <mergeCell ref="QCC147:QCK147"/>
    <mergeCell ref="QCL147:QCT147"/>
    <mergeCell ref="QCU147:QDC147"/>
    <mergeCell ref="QDD147:QDL147"/>
    <mergeCell ref="QAA147:QAI147"/>
    <mergeCell ref="QAJ147:QAR147"/>
    <mergeCell ref="QAS147:QBA147"/>
    <mergeCell ref="QBB147:QBJ147"/>
    <mergeCell ref="QBK147:QBS147"/>
    <mergeCell ref="PYH147:PYP147"/>
    <mergeCell ref="PYQ147:PYY147"/>
    <mergeCell ref="PYZ147:PZH147"/>
    <mergeCell ref="PZI147:PZQ147"/>
    <mergeCell ref="PZR147:PZZ147"/>
    <mergeCell ref="PWO147:PWW147"/>
    <mergeCell ref="PWX147:PXF147"/>
    <mergeCell ref="PXG147:PXO147"/>
    <mergeCell ref="PXP147:PXX147"/>
    <mergeCell ref="PXY147:PYG147"/>
    <mergeCell ref="PUV147:PVD147"/>
    <mergeCell ref="PVE147:PVM147"/>
    <mergeCell ref="PVN147:PVV147"/>
    <mergeCell ref="PVW147:PWE147"/>
    <mergeCell ref="PWF147:PWN147"/>
    <mergeCell ref="PTC147:PTK147"/>
    <mergeCell ref="PTL147:PTT147"/>
    <mergeCell ref="PTU147:PUC147"/>
    <mergeCell ref="PUD147:PUL147"/>
    <mergeCell ref="PUM147:PUU147"/>
    <mergeCell ref="PRJ147:PRR147"/>
    <mergeCell ref="PRS147:PSA147"/>
    <mergeCell ref="PSB147:PSJ147"/>
    <mergeCell ref="PSK147:PSS147"/>
    <mergeCell ref="PST147:PTB147"/>
    <mergeCell ref="PPQ147:PPY147"/>
    <mergeCell ref="PPZ147:PQH147"/>
    <mergeCell ref="PQI147:PQQ147"/>
    <mergeCell ref="PQR147:PQZ147"/>
    <mergeCell ref="PRA147:PRI147"/>
    <mergeCell ref="PNX147:POF147"/>
    <mergeCell ref="POG147:POO147"/>
    <mergeCell ref="POP147:POX147"/>
    <mergeCell ref="POY147:PPG147"/>
    <mergeCell ref="PPH147:PPP147"/>
    <mergeCell ref="PME147:PMM147"/>
    <mergeCell ref="PMN147:PMV147"/>
    <mergeCell ref="PMW147:PNE147"/>
    <mergeCell ref="PNF147:PNN147"/>
    <mergeCell ref="PNO147:PNW147"/>
    <mergeCell ref="PKL147:PKT147"/>
    <mergeCell ref="PKU147:PLC147"/>
    <mergeCell ref="PLD147:PLL147"/>
    <mergeCell ref="PLM147:PLU147"/>
    <mergeCell ref="PLV147:PMD147"/>
    <mergeCell ref="PIS147:PJA147"/>
    <mergeCell ref="PJB147:PJJ147"/>
    <mergeCell ref="PJK147:PJS147"/>
    <mergeCell ref="PJT147:PKB147"/>
    <mergeCell ref="PKC147:PKK147"/>
    <mergeCell ref="PGZ147:PHH147"/>
    <mergeCell ref="PHI147:PHQ147"/>
    <mergeCell ref="PHR147:PHZ147"/>
    <mergeCell ref="PIA147:PII147"/>
    <mergeCell ref="PIJ147:PIR147"/>
    <mergeCell ref="PFG147:PFO147"/>
    <mergeCell ref="PFP147:PFX147"/>
    <mergeCell ref="PFY147:PGG147"/>
    <mergeCell ref="PGH147:PGP147"/>
    <mergeCell ref="PGQ147:PGY147"/>
    <mergeCell ref="PDN147:PDV147"/>
    <mergeCell ref="PDW147:PEE147"/>
    <mergeCell ref="PEF147:PEN147"/>
    <mergeCell ref="PEO147:PEW147"/>
    <mergeCell ref="PEX147:PFF147"/>
    <mergeCell ref="PBU147:PCC147"/>
    <mergeCell ref="PCD147:PCL147"/>
    <mergeCell ref="PCM147:PCU147"/>
    <mergeCell ref="PCV147:PDD147"/>
    <mergeCell ref="PDE147:PDM147"/>
    <mergeCell ref="PAB147:PAJ147"/>
    <mergeCell ref="PAK147:PAS147"/>
    <mergeCell ref="PAT147:PBB147"/>
    <mergeCell ref="PBC147:PBK147"/>
    <mergeCell ref="PBL147:PBT147"/>
    <mergeCell ref="OYI147:OYQ147"/>
    <mergeCell ref="OYR147:OYZ147"/>
    <mergeCell ref="OZA147:OZI147"/>
    <mergeCell ref="OZJ147:OZR147"/>
    <mergeCell ref="OZS147:PAA147"/>
    <mergeCell ref="OWP147:OWX147"/>
    <mergeCell ref="OWY147:OXG147"/>
    <mergeCell ref="OXH147:OXP147"/>
    <mergeCell ref="OXQ147:OXY147"/>
    <mergeCell ref="OXZ147:OYH147"/>
    <mergeCell ref="OUW147:OVE147"/>
    <mergeCell ref="OVF147:OVN147"/>
    <mergeCell ref="OVO147:OVW147"/>
    <mergeCell ref="OVX147:OWF147"/>
    <mergeCell ref="OWG147:OWO147"/>
    <mergeCell ref="OTD147:OTL147"/>
    <mergeCell ref="OTM147:OTU147"/>
    <mergeCell ref="OTV147:OUD147"/>
    <mergeCell ref="OUE147:OUM147"/>
    <mergeCell ref="OUN147:OUV147"/>
    <mergeCell ref="ORK147:ORS147"/>
    <mergeCell ref="ORT147:OSB147"/>
    <mergeCell ref="OSC147:OSK147"/>
    <mergeCell ref="OSL147:OST147"/>
    <mergeCell ref="OSU147:OTC147"/>
    <mergeCell ref="OPR147:OPZ147"/>
    <mergeCell ref="OQA147:OQI147"/>
    <mergeCell ref="OQJ147:OQR147"/>
    <mergeCell ref="OQS147:ORA147"/>
    <mergeCell ref="ORB147:ORJ147"/>
    <mergeCell ref="ONY147:OOG147"/>
    <mergeCell ref="OOH147:OOP147"/>
    <mergeCell ref="OOQ147:OOY147"/>
    <mergeCell ref="OOZ147:OPH147"/>
    <mergeCell ref="OPI147:OPQ147"/>
    <mergeCell ref="OMF147:OMN147"/>
    <mergeCell ref="OMO147:OMW147"/>
    <mergeCell ref="OMX147:ONF147"/>
    <mergeCell ref="ONG147:ONO147"/>
    <mergeCell ref="ONP147:ONX147"/>
    <mergeCell ref="OKM147:OKU147"/>
    <mergeCell ref="OKV147:OLD147"/>
    <mergeCell ref="OLE147:OLM147"/>
    <mergeCell ref="OLN147:OLV147"/>
    <mergeCell ref="OLW147:OME147"/>
    <mergeCell ref="OIT147:OJB147"/>
    <mergeCell ref="OJC147:OJK147"/>
    <mergeCell ref="OJL147:OJT147"/>
    <mergeCell ref="OJU147:OKC147"/>
    <mergeCell ref="OKD147:OKL147"/>
    <mergeCell ref="OHA147:OHI147"/>
    <mergeCell ref="OHJ147:OHR147"/>
    <mergeCell ref="OHS147:OIA147"/>
    <mergeCell ref="OIB147:OIJ147"/>
    <mergeCell ref="OIK147:OIS147"/>
    <mergeCell ref="OFH147:OFP147"/>
    <mergeCell ref="OFQ147:OFY147"/>
    <mergeCell ref="OFZ147:OGH147"/>
    <mergeCell ref="OGI147:OGQ147"/>
    <mergeCell ref="OGR147:OGZ147"/>
    <mergeCell ref="ODO147:ODW147"/>
    <mergeCell ref="ODX147:OEF147"/>
    <mergeCell ref="OEG147:OEO147"/>
    <mergeCell ref="OEP147:OEX147"/>
    <mergeCell ref="OEY147:OFG147"/>
    <mergeCell ref="OBV147:OCD147"/>
    <mergeCell ref="OCE147:OCM147"/>
    <mergeCell ref="OCN147:OCV147"/>
    <mergeCell ref="OCW147:ODE147"/>
    <mergeCell ref="ODF147:ODN147"/>
    <mergeCell ref="OAC147:OAK147"/>
    <mergeCell ref="OAL147:OAT147"/>
    <mergeCell ref="OAU147:OBC147"/>
    <mergeCell ref="OBD147:OBL147"/>
    <mergeCell ref="OBM147:OBU147"/>
    <mergeCell ref="NYJ147:NYR147"/>
    <mergeCell ref="NYS147:NZA147"/>
    <mergeCell ref="NZB147:NZJ147"/>
    <mergeCell ref="NZK147:NZS147"/>
    <mergeCell ref="NZT147:OAB147"/>
    <mergeCell ref="NWQ147:NWY147"/>
    <mergeCell ref="NWZ147:NXH147"/>
    <mergeCell ref="NXI147:NXQ147"/>
    <mergeCell ref="NXR147:NXZ147"/>
    <mergeCell ref="NYA147:NYI147"/>
    <mergeCell ref="NUX147:NVF147"/>
    <mergeCell ref="NVG147:NVO147"/>
    <mergeCell ref="NVP147:NVX147"/>
    <mergeCell ref="NVY147:NWG147"/>
    <mergeCell ref="NWH147:NWP147"/>
    <mergeCell ref="NTE147:NTM147"/>
    <mergeCell ref="NTN147:NTV147"/>
    <mergeCell ref="NTW147:NUE147"/>
    <mergeCell ref="NUF147:NUN147"/>
    <mergeCell ref="NUO147:NUW147"/>
    <mergeCell ref="NRL147:NRT147"/>
    <mergeCell ref="NRU147:NSC147"/>
    <mergeCell ref="NSD147:NSL147"/>
    <mergeCell ref="NSM147:NSU147"/>
    <mergeCell ref="NSV147:NTD147"/>
    <mergeCell ref="NPS147:NQA147"/>
    <mergeCell ref="NQB147:NQJ147"/>
    <mergeCell ref="NQK147:NQS147"/>
    <mergeCell ref="NQT147:NRB147"/>
    <mergeCell ref="NRC147:NRK147"/>
    <mergeCell ref="NNZ147:NOH147"/>
    <mergeCell ref="NOI147:NOQ147"/>
    <mergeCell ref="NOR147:NOZ147"/>
    <mergeCell ref="NPA147:NPI147"/>
    <mergeCell ref="NPJ147:NPR147"/>
    <mergeCell ref="NMG147:NMO147"/>
    <mergeCell ref="NMP147:NMX147"/>
    <mergeCell ref="NMY147:NNG147"/>
    <mergeCell ref="NNH147:NNP147"/>
    <mergeCell ref="NNQ147:NNY147"/>
    <mergeCell ref="NKN147:NKV147"/>
    <mergeCell ref="NKW147:NLE147"/>
    <mergeCell ref="NLF147:NLN147"/>
    <mergeCell ref="NLO147:NLW147"/>
    <mergeCell ref="NLX147:NMF147"/>
    <mergeCell ref="NIU147:NJC147"/>
    <mergeCell ref="NJD147:NJL147"/>
    <mergeCell ref="NJM147:NJU147"/>
    <mergeCell ref="NJV147:NKD147"/>
    <mergeCell ref="NKE147:NKM147"/>
    <mergeCell ref="NHB147:NHJ147"/>
    <mergeCell ref="NHK147:NHS147"/>
    <mergeCell ref="NHT147:NIB147"/>
    <mergeCell ref="NIC147:NIK147"/>
    <mergeCell ref="NIL147:NIT147"/>
    <mergeCell ref="NFI147:NFQ147"/>
    <mergeCell ref="NFR147:NFZ147"/>
    <mergeCell ref="NGA147:NGI147"/>
    <mergeCell ref="NGJ147:NGR147"/>
    <mergeCell ref="NGS147:NHA147"/>
    <mergeCell ref="NDP147:NDX147"/>
    <mergeCell ref="NDY147:NEG147"/>
    <mergeCell ref="NEH147:NEP147"/>
    <mergeCell ref="NEQ147:NEY147"/>
    <mergeCell ref="NEZ147:NFH147"/>
    <mergeCell ref="NBW147:NCE147"/>
    <mergeCell ref="NCF147:NCN147"/>
    <mergeCell ref="NCO147:NCW147"/>
    <mergeCell ref="NCX147:NDF147"/>
    <mergeCell ref="NDG147:NDO147"/>
    <mergeCell ref="NAD147:NAL147"/>
    <mergeCell ref="NAM147:NAU147"/>
    <mergeCell ref="NAV147:NBD147"/>
    <mergeCell ref="NBE147:NBM147"/>
    <mergeCell ref="NBN147:NBV147"/>
    <mergeCell ref="MYK147:MYS147"/>
    <mergeCell ref="MYT147:MZB147"/>
    <mergeCell ref="MZC147:MZK147"/>
    <mergeCell ref="MZL147:MZT147"/>
    <mergeCell ref="MZU147:NAC147"/>
    <mergeCell ref="MWR147:MWZ147"/>
    <mergeCell ref="MXA147:MXI147"/>
    <mergeCell ref="MXJ147:MXR147"/>
    <mergeCell ref="MXS147:MYA147"/>
    <mergeCell ref="MYB147:MYJ147"/>
    <mergeCell ref="MUY147:MVG147"/>
    <mergeCell ref="MVH147:MVP147"/>
    <mergeCell ref="MVQ147:MVY147"/>
    <mergeCell ref="MVZ147:MWH147"/>
    <mergeCell ref="MWI147:MWQ147"/>
    <mergeCell ref="MTF147:MTN147"/>
    <mergeCell ref="MTO147:MTW147"/>
    <mergeCell ref="MTX147:MUF147"/>
    <mergeCell ref="MUG147:MUO147"/>
    <mergeCell ref="MUP147:MUX147"/>
    <mergeCell ref="MRM147:MRU147"/>
    <mergeCell ref="MRV147:MSD147"/>
    <mergeCell ref="MSE147:MSM147"/>
    <mergeCell ref="MSN147:MSV147"/>
    <mergeCell ref="MSW147:MTE147"/>
    <mergeCell ref="MPT147:MQB147"/>
    <mergeCell ref="MQC147:MQK147"/>
    <mergeCell ref="MQL147:MQT147"/>
    <mergeCell ref="MQU147:MRC147"/>
    <mergeCell ref="MRD147:MRL147"/>
    <mergeCell ref="MOA147:MOI147"/>
    <mergeCell ref="MOJ147:MOR147"/>
    <mergeCell ref="MOS147:MPA147"/>
    <mergeCell ref="MPB147:MPJ147"/>
    <mergeCell ref="MPK147:MPS147"/>
    <mergeCell ref="MMH147:MMP147"/>
    <mergeCell ref="MMQ147:MMY147"/>
    <mergeCell ref="MMZ147:MNH147"/>
    <mergeCell ref="MNI147:MNQ147"/>
    <mergeCell ref="MNR147:MNZ147"/>
    <mergeCell ref="MKO147:MKW147"/>
    <mergeCell ref="MKX147:MLF147"/>
    <mergeCell ref="MLG147:MLO147"/>
    <mergeCell ref="MLP147:MLX147"/>
    <mergeCell ref="MLY147:MMG147"/>
    <mergeCell ref="MIV147:MJD147"/>
    <mergeCell ref="MJE147:MJM147"/>
    <mergeCell ref="MJN147:MJV147"/>
    <mergeCell ref="MJW147:MKE147"/>
    <mergeCell ref="MKF147:MKN147"/>
    <mergeCell ref="MHC147:MHK147"/>
    <mergeCell ref="MHL147:MHT147"/>
    <mergeCell ref="MHU147:MIC147"/>
    <mergeCell ref="MID147:MIL147"/>
    <mergeCell ref="MIM147:MIU147"/>
    <mergeCell ref="MFJ147:MFR147"/>
    <mergeCell ref="MFS147:MGA147"/>
    <mergeCell ref="MGB147:MGJ147"/>
    <mergeCell ref="MGK147:MGS147"/>
    <mergeCell ref="MGT147:MHB147"/>
    <mergeCell ref="MDQ147:MDY147"/>
    <mergeCell ref="MDZ147:MEH147"/>
    <mergeCell ref="MEI147:MEQ147"/>
    <mergeCell ref="MER147:MEZ147"/>
    <mergeCell ref="MFA147:MFI147"/>
    <mergeCell ref="MBX147:MCF147"/>
    <mergeCell ref="MCG147:MCO147"/>
    <mergeCell ref="MCP147:MCX147"/>
    <mergeCell ref="MCY147:MDG147"/>
    <mergeCell ref="MDH147:MDP147"/>
    <mergeCell ref="MAE147:MAM147"/>
    <mergeCell ref="MAN147:MAV147"/>
    <mergeCell ref="MAW147:MBE147"/>
    <mergeCell ref="MBF147:MBN147"/>
    <mergeCell ref="MBO147:MBW147"/>
    <mergeCell ref="LYL147:LYT147"/>
    <mergeCell ref="LYU147:LZC147"/>
    <mergeCell ref="LZD147:LZL147"/>
    <mergeCell ref="LZM147:LZU147"/>
    <mergeCell ref="LZV147:MAD147"/>
    <mergeCell ref="LWS147:LXA147"/>
    <mergeCell ref="LXB147:LXJ147"/>
    <mergeCell ref="LXK147:LXS147"/>
    <mergeCell ref="LXT147:LYB147"/>
    <mergeCell ref="LYC147:LYK147"/>
    <mergeCell ref="LUZ147:LVH147"/>
    <mergeCell ref="LVI147:LVQ147"/>
    <mergeCell ref="LVR147:LVZ147"/>
    <mergeCell ref="LWA147:LWI147"/>
    <mergeCell ref="LWJ147:LWR147"/>
    <mergeCell ref="LTG147:LTO147"/>
    <mergeCell ref="LTP147:LTX147"/>
    <mergeCell ref="LTY147:LUG147"/>
    <mergeCell ref="LUH147:LUP147"/>
    <mergeCell ref="LUQ147:LUY147"/>
    <mergeCell ref="LRN147:LRV147"/>
    <mergeCell ref="LRW147:LSE147"/>
    <mergeCell ref="LSF147:LSN147"/>
    <mergeCell ref="LSO147:LSW147"/>
    <mergeCell ref="LSX147:LTF147"/>
    <mergeCell ref="LPU147:LQC147"/>
    <mergeCell ref="LQD147:LQL147"/>
    <mergeCell ref="LQM147:LQU147"/>
    <mergeCell ref="LQV147:LRD147"/>
    <mergeCell ref="LRE147:LRM147"/>
    <mergeCell ref="LOB147:LOJ147"/>
    <mergeCell ref="LOK147:LOS147"/>
    <mergeCell ref="LOT147:LPB147"/>
    <mergeCell ref="LPC147:LPK147"/>
    <mergeCell ref="LPL147:LPT147"/>
    <mergeCell ref="LMI147:LMQ147"/>
    <mergeCell ref="LMR147:LMZ147"/>
    <mergeCell ref="LNA147:LNI147"/>
    <mergeCell ref="LNJ147:LNR147"/>
    <mergeCell ref="LNS147:LOA147"/>
    <mergeCell ref="LKP147:LKX147"/>
    <mergeCell ref="LKY147:LLG147"/>
    <mergeCell ref="LLH147:LLP147"/>
    <mergeCell ref="LLQ147:LLY147"/>
    <mergeCell ref="LLZ147:LMH147"/>
    <mergeCell ref="LIW147:LJE147"/>
    <mergeCell ref="LJF147:LJN147"/>
    <mergeCell ref="LJO147:LJW147"/>
    <mergeCell ref="LJX147:LKF147"/>
    <mergeCell ref="LKG147:LKO147"/>
    <mergeCell ref="LHD147:LHL147"/>
    <mergeCell ref="LHM147:LHU147"/>
    <mergeCell ref="LHV147:LID147"/>
    <mergeCell ref="LIE147:LIM147"/>
    <mergeCell ref="LIN147:LIV147"/>
    <mergeCell ref="LFK147:LFS147"/>
    <mergeCell ref="LFT147:LGB147"/>
    <mergeCell ref="LGC147:LGK147"/>
    <mergeCell ref="LGL147:LGT147"/>
    <mergeCell ref="LGU147:LHC147"/>
    <mergeCell ref="LDR147:LDZ147"/>
    <mergeCell ref="LEA147:LEI147"/>
    <mergeCell ref="LEJ147:LER147"/>
    <mergeCell ref="LES147:LFA147"/>
    <mergeCell ref="LFB147:LFJ147"/>
    <mergeCell ref="LBY147:LCG147"/>
    <mergeCell ref="LCH147:LCP147"/>
    <mergeCell ref="LCQ147:LCY147"/>
    <mergeCell ref="LCZ147:LDH147"/>
    <mergeCell ref="LDI147:LDQ147"/>
    <mergeCell ref="LAF147:LAN147"/>
    <mergeCell ref="LAO147:LAW147"/>
    <mergeCell ref="LAX147:LBF147"/>
    <mergeCell ref="LBG147:LBO147"/>
    <mergeCell ref="LBP147:LBX147"/>
    <mergeCell ref="KYM147:KYU147"/>
    <mergeCell ref="KYV147:KZD147"/>
    <mergeCell ref="KZE147:KZM147"/>
    <mergeCell ref="KZN147:KZV147"/>
    <mergeCell ref="KZW147:LAE147"/>
    <mergeCell ref="KWT147:KXB147"/>
    <mergeCell ref="KXC147:KXK147"/>
    <mergeCell ref="KXL147:KXT147"/>
    <mergeCell ref="KXU147:KYC147"/>
    <mergeCell ref="KYD147:KYL147"/>
    <mergeCell ref="KVA147:KVI147"/>
    <mergeCell ref="KVJ147:KVR147"/>
    <mergeCell ref="KVS147:KWA147"/>
    <mergeCell ref="KWB147:KWJ147"/>
    <mergeCell ref="KWK147:KWS147"/>
    <mergeCell ref="KTH147:KTP147"/>
    <mergeCell ref="KTQ147:KTY147"/>
    <mergeCell ref="KTZ147:KUH147"/>
    <mergeCell ref="KUI147:KUQ147"/>
    <mergeCell ref="KUR147:KUZ147"/>
    <mergeCell ref="KRO147:KRW147"/>
    <mergeCell ref="KRX147:KSF147"/>
    <mergeCell ref="KSG147:KSO147"/>
    <mergeCell ref="KSP147:KSX147"/>
    <mergeCell ref="KSY147:KTG147"/>
    <mergeCell ref="KPV147:KQD147"/>
    <mergeCell ref="KQE147:KQM147"/>
    <mergeCell ref="KQN147:KQV147"/>
    <mergeCell ref="KQW147:KRE147"/>
    <mergeCell ref="KRF147:KRN147"/>
    <mergeCell ref="KOC147:KOK147"/>
    <mergeCell ref="KOL147:KOT147"/>
    <mergeCell ref="KOU147:KPC147"/>
    <mergeCell ref="KPD147:KPL147"/>
    <mergeCell ref="KPM147:KPU147"/>
    <mergeCell ref="KMJ147:KMR147"/>
    <mergeCell ref="KMS147:KNA147"/>
    <mergeCell ref="KNB147:KNJ147"/>
    <mergeCell ref="KNK147:KNS147"/>
    <mergeCell ref="KNT147:KOB147"/>
    <mergeCell ref="KKQ147:KKY147"/>
    <mergeCell ref="KKZ147:KLH147"/>
    <mergeCell ref="KLI147:KLQ147"/>
    <mergeCell ref="KLR147:KLZ147"/>
    <mergeCell ref="KMA147:KMI147"/>
    <mergeCell ref="KIX147:KJF147"/>
    <mergeCell ref="KJG147:KJO147"/>
    <mergeCell ref="KJP147:KJX147"/>
    <mergeCell ref="KJY147:KKG147"/>
    <mergeCell ref="KKH147:KKP147"/>
    <mergeCell ref="KHE147:KHM147"/>
    <mergeCell ref="KHN147:KHV147"/>
    <mergeCell ref="KHW147:KIE147"/>
    <mergeCell ref="KIF147:KIN147"/>
    <mergeCell ref="KIO147:KIW147"/>
    <mergeCell ref="KFL147:KFT147"/>
    <mergeCell ref="KFU147:KGC147"/>
    <mergeCell ref="KGD147:KGL147"/>
    <mergeCell ref="KGM147:KGU147"/>
    <mergeCell ref="KGV147:KHD147"/>
    <mergeCell ref="KDS147:KEA147"/>
    <mergeCell ref="KEB147:KEJ147"/>
    <mergeCell ref="KEK147:KES147"/>
    <mergeCell ref="KET147:KFB147"/>
    <mergeCell ref="KFC147:KFK147"/>
    <mergeCell ref="KBZ147:KCH147"/>
    <mergeCell ref="KCI147:KCQ147"/>
    <mergeCell ref="KCR147:KCZ147"/>
    <mergeCell ref="KDA147:KDI147"/>
    <mergeCell ref="KDJ147:KDR147"/>
    <mergeCell ref="KAG147:KAO147"/>
    <mergeCell ref="KAP147:KAX147"/>
    <mergeCell ref="KAY147:KBG147"/>
    <mergeCell ref="KBH147:KBP147"/>
    <mergeCell ref="KBQ147:KBY147"/>
    <mergeCell ref="JYN147:JYV147"/>
    <mergeCell ref="JYW147:JZE147"/>
    <mergeCell ref="JZF147:JZN147"/>
    <mergeCell ref="JZO147:JZW147"/>
    <mergeCell ref="JZX147:KAF147"/>
    <mergeCell ref="JWU147:JXC147"/>
    <mergeCell ref="JXD147:JXL147"/>
    <mergeCell ref="JXM147:JXU147"/>
    <mergeCell ref="JXV147:JYD147"/>
    <mergeCell ref="JYE147:JYM147"/>
    <mergeCell ref="JVB147:JVJ147"/>
    <mergeCell ref="JVK147:JVS147"/>
    <mergeCell ref="JVT147:JWB147"/>
    <mergeCell ref="JWC147:JWK147"/>
    <mergeCell ref="JWL147:JWT147"/>
    <mergeCell ref="JTI147:JTQ147"/>
    <mergeCell ref="JTR147:JTZ147"/>
    <mergeCell ref="JUA147:JUI147"/>
    <mergeCell ref="JUJ147:JUR147"/>
    <mergeCell ref="JUS147:JVA147"/>
    <mergeCell ref="JRP147:JRX147"/>
    <mergeCell ref="JRY147:JSG147"/>
    <mergeCell ref="JSH147:JSP147"/>
    <mergeCell ref="JSQ147:JSY147"/>
    <mergeCell ref="JSZ147:JTH147"/>
    <mergeCell ref="JPW147:JQE147"/>
    <mergeCell ref="JQF147:JQN147"/>
    <mergeCell ref="JQO147:JQW147"/>
    <mergeCell ref="JQX147:JRF147"/>
    <mergeCell ref="JRG147:JRO147"/>
    <mergeCell ref="JOD147:JOL147"/>
    <mergeCell ref="JOM147:JOU147"/>
    <mergeCell ref="JOV147:JPD147"/>
    <mergeCell ref="JPE147:JPM147"/>
    <mergeCell ref="JPN147:JPV147"/>
    <mergeCell ref="JMK147:JMS147"/>
    <mergeCell ref="JMT147:JNB147"/>
    <mergeCell ref="JNC147:JNK147"/>
    <mergeCell ref="JNL147:JNT147"/>
    <mergeCell ref="JNU147:JOC147"/>
    <mergeCell ref="JKR147:JKZ147"/>
    <mergeCell ref="JLA147:JLI147"/>
    <mergeCell ref="JLJ147:JLR147"/>
    <mergeCell ref="JLS147:JMA147"/>
    <mergeCell ref="JMB147:JMJ147"/>
    <mergeCell ref="JIY147:JJG147"/>
    <mergeCell ref="JJH147:JJP147"/>
    <mergeCell ref="JJQ147:JJY147"/>
    <mergeCell ref="JJZ147:JKH147"/>
    <mergeCell ref="JKI147:JKQ147"/>
    <mergeCell ref="JHF147:JHN147"/>
    <mergeCell ref="JHO147:JHW147"/>
    <mergeCell ref="JHX147:JIF147"/>
    <mergeCell ref="JIG147:JIO147"/>
    <mergeCell ref="JIP147:JIX147"/>
    <mergeCell ref="JFM147:JFU147"/>
    <mergeCell ref="JFV147:JGD147"/>
    <mergeCell ref="JGE147:JGM147"/>
    <mergeCell ref="JGN147:JGV147"/>
    <mergeCell ref="JGW147:JHE147"/>
    <mergeCell ref="JDT147:JEB147"/>
    <mergeCell ref="JEC147:JEK147"/>
    <mergeCell ref="JEL147:JET147"/>
    <mergeCell ref="JEU147:JFC147"/>
    <mergeCell ref="JFD147:JFL147"/>
    <mergeCell ref="JCA147:JCI147"/>
    <mergeCell ref="JCJ147:JCR147"/>
    <mergeCell ref="JCS147:JDA147"/>
    <mergeCell ref="JDB147:JDJ147"/>
    <mergeCell ref="JDK147:JDS147"/>
    <mergeCell ref="JAH147:JAP147"/>
    <mergeCell ref="JAQ147:JAY147"/>
    <mergeCell ref="JAZ147:JBH147"/>
    <mergeCell ref="JBI147:JBQ147"/>
    <mergeCell ref="JBR147:JBZ147"/>
    <mergeCell ref="IYO147:IYW147"/>
    <mergeCell ref="IYX147:IZF147"/>
    <mergeCell ref="IZG147:IZO147"/>
    <mergeCell ref="IZP147:IZX147"/>
    <mergeCell ref="IZY147:JAG147"/>
    <mergeCell ref="IWV147:IXD147"/>
    <mergeCell ref="IXE147:IXM147"/>
    <mergeCell ref="IXN147:IXV147"/>
    <mergeCell ref="IXW147:IYE147"/>
    <mergeCell ref="IYF147:IYN147"/>
    <mergeCell ref="IVC147:IVK147"/>
    <mergeCell ref="IVL147:IVT147"/>
    <mergeCell ref="IVU147:IWC147"/>
    <mergeCell ref="IWD147:IWL147"/>
    <mergeCell ref="IWM147:IWU147"/>
    <mergeCell ref="ITJ147:ITR147"/>
    <mergeCell ref="ITS147:IUA147"/>
    <mergeCell ref="IUB147:IUJ147"/>
    <mergeCell ref="IUK147:IUS147"/>
    <mergeCell ref="IUT147:IVB147"/>
    <mergeCell ref="IRQ147:IRY147"/>
    <mergeCell ref="IRZ147:ISH147"/>
    <mergeCell ref="ISI147:ISQ147"/>
    <mergeCell ref="ISR147:ISZ147"/>
    <mergeCell ref="ITA147:ITI147"/>
    <mergeCell ref="IPX147:IQF147"/>
    <mergeCell ref="IQG147:IQO147"/>
    <mergeCell ref="IQP147:IQX147"/>
    <mergeCell ref="IQY147:IRG147"/>
    <mergeCell ref="IRH147:IRP147"/>
    <mergeCell ref="IOE147:IOM147"/>
    <mergeCell ref="ION147:IOV147"/>
    <mergeCell ref="IOW147:IPE147"/>
    <mergeCell ref="IPF147:IPN147"/>
    <mergeCell ref="IPO147:IPW147"/>
    <mergeCell ref="IML147:IMT147"/>
    <mergeCell ref="IMU147:INC147"/>
    <mergeCell ref="IND147:INL147"/>
    <mergeCell ref="INM147:INU147"/>
    <mergeCell ref="INV147:IOD147"/>
    <mergeCell ref="IKS147:ILA147"/>
    <mergeCell ref="ILB147:ILJ147"/>
    <mergeCell ref="ILK147:ILS147"/>
    <mergeCell ref="ILT147:IMB147"/>
    <mergeCell ref="IMC147:IMK147"/>
    <mergeCell ref="IIZ147:IJH147"/>
    <mergeCell ref="IJI147:IJQ147"/>
    <mergeCell ref="IJR147:IJZ147"/>
    <mergeCell ref="IKA147:IKI147"/>
    <mergeCell ref="IKJ147:IKR147"/>
    <mergeCell ref="IHG147:IHO147"/>
    <mergeCell ref="IHP147:IHX147"/>
    <mergeCell ref="IHY147:IIG147"/>
    <mergeCell ref="IIH147:IIP147"/>
    <mergeCell ref="IIQ147:IIY147"/>
    <mergeCell ref="IFN147:IFV147"/>
    <mergeCell ref="IFW147:IGE147"/>
    <mergeCell ref="IGF147:IGN147"/>
    <mergeCell ref="IGO147:IGW147"/>
    <mergeCell ref="IGX147:IHF147"/>
    <mergeCell ref="IDU147:IEC147"/>
    <mergeCell ref="IED147:IEL147"/>
    <mergeCell ref="IEM147:IEU147"/>
    <mergeCell ref="IEV147:IFD147"/>
    <mergeCell ref="IFE147:IFM147"/>
    <mergeCell ref="ICB147:ICJ147"/>
    <mergeCell ref="ICK147:ICS147"/>
    <mergeCell ref="ICT147:IDB147"/>
    <mergeCell ref="IDC147:IDK147"/>
    <mergeCell ref="IDL147:IDT147"/>
    <mergeCell ref="IAI147:IAQ147"/>
    <mergeCell ref="IAR147:IAZ147"/>
    <mergeCell ref="IBA147:IBI147"/>
    <mergeCell ref="IBJ147:IBR147"/>
    <mergeCell ref="IBS147:ICA147"/>
    <mergeCell ref="HYP147:HYX147"/>
    <mergeCell ref="HYY147:HZG147"/>
    <mergeCell ref="HZH147:HZP147"/>
    <mergeCell ref="HZQ147:HZY147"/>
    <mergeCell ref="HZZ147:IAH147"/>
    <mergeCell ref="HWW147:HXE147"/>
    <mergeCell ref="HXF147:HXN147"/>
    <mergeCell ref="HXO147:HXW147"/>
    <mergeCell ref="HXX147:HYF147"/>
    <mergeCell ref="HYG147:HYO147"/>
    <mergeCell ref="HVD147:HVL147"/>
    <mergeCell ref="HVM147:HVU147"/>
    <mergeCell ref="HVV147:HWD147"/>
    <mergeCell ref="HWE147:HWM147"/>
    <mergeCell ref="HWN147:HWV147"/>
    <mergeCell ref="HTK147:HTS147"/>
    <mergeCell ref="HTT147:HUB147"/>
    <mergeCell ref="HUC147:HUK147"/>
    <mergeCell ref="HUL147:HUT147"/>
    <mergeCell ref="HUU147:HVC147"/>
    <mergeCell ref="HRR147:HRZ147"/>
    <mergeCell ref="HSA147:HSI147"/>
    <mergeCell ref="HSJ147:HSR147"/>
    <mergeCell ref="HSS147:HTA147"/>
    <mergeCell ref="HTB147:HTJ147"/>
    <mergeCell ref="HPY147:HQG147"/>
    <mergeCell ref="HQH147:HQP147"/>
    <mergeCell ref="HQQ147:HQY147"/>
    <mergeCell ref="HQZ147:HRH147"/>
    <mergeCell ref="HRI147:HRQ147"/>
    <mergeCell ref="HOF147:HON147"/>
    <mergeCell ref="HOO147:HOW147"/>
    <mergeCell ref="HOX147:HPF147"/>
    <mergeCell ref="HPG147:HPO147"/>
    <mergeCell ref="HPP147:HPX147"/>
    <mergeCell ref="HMM147:HMU147"/>
    <mergeCell ref="HMV147:HND147"/>
    <mergeCell ref="HNE147:HNM147"/>
    <mergeCell ref="HNN147:HNV147"/>
    <mergeCell ref="HNW147:HOE147"/>
    <mergeCell ref="HKT147:HLB147"/>
    <mergeCell ref="HLC147:HLK147"/>
    <mergeCell ref="HLL147:HLT147"/>
    <mergeCell ref="HLU147:HMC147"/>
    <mergeCell ref="HMD147:HML147"/>
    <mergeCell ref="HJA147:HJI147"/>
    <mergeCell ref="HJJ147:HJR147"/>
    <mergeCell ref="HJS147:HKA147"/>
    <mergeCell ref="HKB147:HKJ147"/>
    <mergeCell ref="HKK147:HKS147"/>
    <mergeCell ref="HHH147:HHP147"/>
    <mergeCell ref="HHQ147:HHY147"/>
    <mergeCell ref="HHZ147:HIH147"/>
    <mergeCell ref="HII147:HIQ147"/>
    <mergeCell ref="HIR147:HIZ147"/>
    <mergeCell ref="HFO147:HFW147"/>
    <mergeCell ref="HFX147:HGF147"/>
    <mergeCell ref="HGG147:HGO147"/>
    <mergeCell ref="HGP147:HGX147"/>
    <mergeCell ref="HGY147:HHG147"/>
    <mergeCell ref="HDV147:HED147"/>
    <mergeCell ref="HEE147:HEM147"/>
    <mergeCell ref="HEN147:HEV147"/>
    <mergeCell ref="HEW147:HFE147"/>
    <mergeCell ref="HFF147:HFN147"/>
    <mergeCell ref="HCC147:HCK147"/>
    <mergeCell ref="HCL147:HCT147"/>
    <mergeCell ref="HCU147:HDC147"/>
    <mergeCell ref="HDD147:HDL147"/>
    <mergeCell ref="HDM147:HDU147"/>
    <mergeCell ref="HAJ147:HAR147"/>
    <mergeCell ref="HAS147:HBA147"/>
    <mergeCell ref="HBB147:HBJ147"/>
    <mergeCell ref="HBK147:HBS147"/>
    <mergeCell ref="HBT147:HCB147"/>
    <mergeCell ref="GYQ147:GYY147"/>
    <mergeCell ref="GYZ147:GZH147"/>
    <mergeCell ref="GZI147:GZQ147"/>
    <mergeCell ref="GZR147:GZZ147"/>
    <mergeCell ref="HAA147:HAI147"/>
    <mergeCell ref="GWX147:GXF147"/>
    <mergeCell ref="GXG147:GXO147"/>
    <mergeCell ref="GXP147:GXX147"/>
    <mergeCell ref="GXY147:GYG147"/>
    <mergeCell ref="GYH147:GYP147"/>
    <mergeCell ref="GVE147:GVM147"/>
    <mergeCell ref="GVN147:GVV147"/>
    <mergeCell ref="GVW147:GWE147"/>
    <mergeCell ref="GWF147:GWN147"/>
    <mergeCell ref="GWO147:GWW147"/>
    <mergeCell ref="GTL147:GTT147"/>
    <mergeCell ref="GTU147:GUC147"/>
    <mergeCell ref="GUD147:GUL147"/>
    <mergeCell ref="GUM147:GUU147"/>
    <mergeCell ref="GUV147:GVD147"/>
    <mergeCell ref="GRS147:GSA147"/>
    <mergeCell ref="GSB147:GSJ147"/>
    <mergeCell ref="GSK147:GSS147"/>
    <mergeCell ref="GST147:GTB147"/>
    <mergeCell ref="GTC147:GTK147"/>
    <mergeCell ref="GPZ147:GQH147"/>
    <mergeCell ref="GQI147:GQQ147"/>
    <mergeCell ref="GQR147:GQZ147"/>
    <mergeCell ref="GRA147:GRI147"/>
    <mergeCell ref="GRJ147:GRR147"/>
    <mergeCell ref="GOG147:GOO147"/>
    <mergeCell ref="GOP147:GOX147"/>
    <mergeCell ref="GOY147:GPG147"/>
    <mergeCell ref="GPH147:GPP147"/>
    <mergeCell ref="GPQ147:GPY147"/>
    <mergeCell ref="GMN147:GMV147"/>
    <mergeCell ref="GMW147:GNE147"/>
    <mergeCell ref="GNF147:GNN147"/>
    <mergeCell ref="GNO147:GNW147"/>
    <mergeCell ref="GNX147:GOF147"/>
    <mergeCell ref="GKU147:GLC147"/>
    <mergeCell ref="GLD147:GLL147"/>
    <mergeCell ref="GLM147:GLU147"/>
    <mergeCell ref="GLV147:GMD147"/>
    <mergeCell ref="GME147:GMM147"/>
    <mergeCell ref="GJB147:GJJ147"/>
    <mergeCell ref="GJK147:GJS147"/>
    <mergeCell ref="GJT147:GKB147"/>
    <mergeCell ref="GKC147:GKK147"/>
    <mergeCell ref="GKL147:GKT147"/>
    <mergeCell ref="GHI147:GHQ147"/>
    <mergeCell ref="GHR147:GHZ147"/>
    <mergeCell ref="GIA147:GII147"/>
    <mergeCell ref="GIJ147:GIR147"/>
    <mergeCell ref="GIS147:GJA147"/>
    <mergeCell ref="GFP147:GFX147"/>
    <mergeCell ref="GFY147:GGG147"/>
    <mergeCell ref="GGH147:GGP147"/>
    <mergeCell ref="GGQ147:GGY147"/>
    <mergeCell ref="GGZ147:GHH147"/>
    <mergeCell ref="GDW147:GEE147"/>
    <mergeCell ref="GEF147:GEN147"/>
    <mergeCell ref="GEO147:GEW147"/>
    <mergeCell ref="GEX147:GFF147"/>
    <mergeCell ref="GFG147:GFO147"/>
    <mergeCell ref="GCD147:GCL147"/>
    <mergeCell ref="GCM147:GCU147"/>
    <mergeCell ref="GCV147:GDD147"/>
    <mergeCell ref="GDE147:GDM147"/>
    <mergeCell ref="GDN147:GDV147"/>
    <mergeCell ref="GAK147:GAS147"/>
    <mergeCell ref="GAT147:GBB147"/>
    <mergeCell ref="GBC147:GBK147"/>
    <mergeCell ref="GBL147:GBT147"/>
    <mergeCell ref="GBU147:GCC147"/>
    <mergeCell ref="FYR147:FYZ147"/>
    <mergeCell ref="FZA147:FZI147"/>
    <mergeCell ref="FZJ147:FZR147"/>
    <mergeCell ref="FZS147:GAA147"/>
    <mergeCell ref="GAB147:GAJ147"/>
    <mergeCell ref="FWY147:FXG147"/>
    <mergeCell ref="FXH147:FXP147"/>
    <mergeCell ref="FXQ147:FXY147"/>
    <mergeCell ref="FXZ147:FYH147"/>
    <mergeCell ref="FYI147:FYQ147"/>
    <mergeCell ref="FVF147:FVN147"/>
    <mergeCell ref="FVO147:FVW147"/>
    <mergeCell ref="FVX147:FWF147"/>
    <mergeCell ref="FWG147:FWO147"/>
    <mergeCell ref="FWP147:FWX147"/>
    <mergeCell ref="FTM147:FTU147"/>
    <mergeCell ref="FTV147:FUD147"/>
    <mergeCell ref="FUE147:FUM147"/>
    <mergeCell ref="FUN147:FUV147"/>
    <mergeCell ref="FUW147:FVE147"/>
    <mergeCell ref="FRT147:FSB147"/>
    <mergeCell ref="FSC147:FSK147"/>
    <mergeCell ref="FSL147:FST147"/>
    <mergeCell ref="FSU147:FTC147"/>
    <mergeCell ref="FTD147:FTL147"/>
    <mergeCell ref="FQA147:FQI147"/>
    <mergeCell ref="FQJ147:FQR147"/>
    <mergeCell ref="FQS147:FRA147"/>
    <mergeCell ref="FRB147:FRJ147"/>
    <mergeCell ref="FRK147:FRS147"/>
    <mergeCell ref="FOH147:FOP147"/>
    <mergeCell ref="FOQ147:FOY147"/>
    <mergeCell ref="FOZ147:FPH147"/>
    <mergeCell ref="FPI147:FPQ147"/>
    <mergeCell ref="FPR147:FPZ147"/>
    <mergeCell ref="FMO147:FMW147"/>
    <mergeCell ref="FMX147:FNF147"/>
    <mergeCell ref="FNG147:FNO147"/>
    <mergeCell ref="FNP147:FNX147"/>
    <mergeCell ref="FNY147:FOG147"/>
    <mergeCell ref="FKV147:FLD147"/>
    <mergeCell ref="FLE147:FLM147"/>
    <mergeCell ref="FLN147:FLV147"/>
    <mergeCell ref="FLW147:FME147"/>
    <mergeCell ref="FMF147:FMN147"/>
    <mergeCell ref="FJC147:FJK147"/>
    <mergeCell ref="FJL147:FJT147"/>
    <mergeCell ref="FJU147:FKC147"/>
    <mergeCell ref="FKD147:FKL147"/>
    <mergeCell ref="FKM147:FKU147"/>
    <mergeCell ref="FHJ147:FHR147"/>
    <mergeCell ref="FHS147:FIA147"/>
    <mergeCell ref="FIB147:FIJ147"/>
    <mergeCell ref="FIK147:FIS147"/>
    <mergeCell ref="FIT147:FJB147"/>
    <mergeCell ref="FFQ147:FFY147"/>
    <mergeCell ref="FFZ147:FGH147"/>
    <mergeCell ref="FGI147:FGQ147"/>
    <mergeCell ref="FGR147:FGZ147"/>
    <mergeCell ref="FHA147:FHI147"/>
    <mergeCell ref="FDX147:FEF147"/>
    <mergeCell ref="FEG147:FEO147"/>
    <mergeCell ref="FEP147:FEX147"/>
    <mergeCell ref="FEY147:FFG147"/>
    <mergeCell ref="FFH147:FFP147"/>
    <mergeCell ref="FCE147:FCM147"/>
    <mergeCell ref="FCN147:FCV147"/>
    <mergeCell ref="FCW147:FDE147"/>
    <mergeCell ref="FDF147:FDN147"/>
    <mergeCell ref="FDO147:FDW147"/>
    <mergeCell ref="FAL147:FAT147"/>
    <mergeCell ref="FAU147:FBC147"/>
    <mergeCell ref="FBD147:FBL147"/>
    <mergeCell ref="FBM147:FBU147"/>
    <mergeCell ref="FBV147:FCD147"/>
    <mergeCell ref="EYS147:EZA147"/>
    <mergeCell ref="EZB147:EZJ147"/>
    <mergeCell ref="EZK147:EZS147"/>
    <mergeCell ref="EZT147:FAB147"/>
    <mergeCell ref="FAC147:FAK147"/>
    <mergeCell ref="EWZ147:EXH147"/>
    <mergeCell ref="EXI147:EXQ147"/>
    <mergeCell ref="EXR147:EXZ147"/>
    <mergeCell ref="EYA147:EYI147"/>
    <mergeCell ref="EYJ147:EYR147"/>
    <mergeCell ref="EVG147:EVO147"/>
    <mergeCell ref="EVP147:EVX147"/>
    <mergeCell ref="EVY147:EWG147"/>
    <mergeCell ref="EWH147:EWP147"/>
    <mergeCell ref="EWQ147:EWY147"/>
    <mergeCell ref="ETN147:ETV147"/>
    <mergeCell ref="ETW147:EUE147"/>
    <mergeCell ref="EUF147:EUN147"/>
    <mergeCell ref="EUO147:EUW147"/>
    <mergeCell ref="EUX147:EVF147"/>
    <mergeCell ref="ERU147:ESC147"/>
    <mergeCell ref="ESD147:ESL147"/>
    <mergeCell ref="ESM147:ESU147"/>
    <mergeCell ref="ESV147:ETD147"/>
    <mergeCell ref="ETE147:ETM147"/>
    <mergeCell ref="EQB147:EQJ147"/>
    <mergeCell ref="EQK147:EQS147"/>
    <mergeCell ref="EQT147:ERB147"/>
    <mergeCell ref="ERC147:ERK147"/>
    <mergeCell ref="ERL147:ERT147"/>
    <mergeCell ref="EOI147:EOQ147"/>
    <mergeCell ref="EOR147:EOZ147"/>
    <mergeCell ref="EPA147:EPI147"/>
    <mergeCell ref="EPJ147:EPR147"/>
    <mergeCell ref="EPS147:EQA147"/>
    <mergeCell ref="EMP147:EMX147"/>
    <mergeCell ref="EMY147:ENG147"/>
    <mergeCell ref="ENH147:ENP147"/>
    <mergeCell ref="ENQ147:ENY147"/>
    <mergeCell ref="ENZ147:EOH147"/>
    <mergeCell ref="EKW147:ELE147"/>
    <mergeCell ref="ELF147:ELN147"/>
    <mergeCell ref="ELO147:ELW147"/>
    <mergeCell ref="ELX147:EMF147"/>
    <mergeCell ref="EMG147:EMO147"/>
    <mergeCell ref="EJD147:EJL147"/>
    <mergeCell ref="EJM147:EJU147"/>
    <mergeCell ref="EJV147:EKD147"/>
    <mergeCell ref="EKE147:EKM147"/>
    <mergeCell ref="EKN147:EKV147"/>
    <mergeCell ref="EHK147:EHS147"/>
    <mergeCell ref="EHT147:EIB147"/>
    <mergeCell ref="EIC147:EIK147"/>
    <mergeCell ref="EIL147:EIT147"/>
    <mergeCell ref="EIU147:EJC147"/>
    <mergeCell ref="EFR147:EFZ147"/>
    <mergeCell ref="EGA147:EGI147"/>
    <mergeCell ref="EGJ147:EGR147"/>
    <mergeCell ref="EGS147:EHA147"/>
    <mergeCell ref="EHB147:EHJ147"/>
    <mergeCell ref="EDY147:EEG147"/>
    <mergeCell ref="EEH147:EEP147"/>
    <mergeCell ref="EEQ147:EEY147"/>
    <mergeCell ref="EEZ147:EFH147"/>
    <mergeCell ref="EFI147:EFQ147"/>
    <mergeCell ref="ECF147:ECN147"/>
    <mergeCell ref="ECO147:ECW147"/>
    <mergeCell ref="ECX147:EDF147"/>
    <mergeCell ref="EDG147:EDO147"/>
    <mergeCell ref="EDP147:EDX147"/>
    <mergeCell ref="EAM147:EAU147"/>
    <mergeCell ref="EAV147:EBD147"/>
    <mergeCell ref="EBE147:EBM147"/>
    <mergeCell ref="EBN147:EBV147"/>
    <mergeCell ref="EBW147:ECE147"/>
    <mergeCell ref="DYT147:DZB147"/>
    <mergeCell ref="DZC147:DZK147"/>
    <mergeCell ref="DZL147:DZT147"/>
    <mergeCell ref="DZU147:EAC147"/>
    <mergeCell ref="EAD147:EAL147"/>
    <mergeCell ref="DXA147:DXI147"/>
    <mergeCell ref="DXJ147:DXR147"/>
    <mergeCell ref="DXS147:DYA147"/>
    <mergeCell ref="DYB147:DYJ147"/>
    <mergeCell ref="DYK147:DYS147"/>
    <mergeCell ref="DVH147:DVP147"/>
    <mergeCell ref="DVQ147:DVY147"/>
    <mergeCell ref="DVZ147:DWH147"/>
    <mergeCell ref="DWI147:DWQ147"/>
    <mergeCell ref="DWR147:DWZ147"/>
    <mergeCell ref="DTO147:DTW147"/>
    <mergeCell ref="DTX147:DUF147"/>
    <mergeCell ref="DUG147:DUO147"/>
    <mergeCell ref="DUP147:DUX147"/>
    <mergeCell ref="DUY147:DVG147"/>
    <mergeCell ref="DRV147:DSD147"/>
    <mergeCell ref="DSE147:DSM147"/>
    <mergeCell ref="DSN147:DSV147"/>
    <mergeCell ref="DSW147:DTE147"/>
    <mergeCell ref="DTF147:DTN147"/>
    <mergeCell ref="DQC147:DQK147"/>
    <mergeCell ref="DQL147:DQT147"/>
    <mergeCell ref="DQU147:DRC147"/>
    <mergeCell ref="DRD147:DRL147"/>
    <mergeCell ref="DRM147:DRU147"/>
    <mergeCell ref="DOJ147:DOR147"/>
    <mergeCell ref="DOS147:DPA147"/>
    <mergeCell ref="DPB147:DPJ147"/>
    <mergeCell ref="DPK147:DPS147"/>
    <mergeCell ref="DPT147:DQB147"/>
    <mergeCell ref="DMQ147:DMY147"/>
    <mergeCell ref="DMZ147:DNH147"/>
    <mergeCell ref="DNI147:DNQ147"/>
    <mergeCell ref="DNR147:DNZ147"/>
    <mergeCell ref="DOA147:DOI147"/>
    <mergeCell ref="DKX147:DLF147"/>
    <mergeCell ref="DLG147:DLO147"/>
    <mergeCell ref="DLP147:DLX147"/>
    <mergeCell ref="DLY147:DMG147"/>
    <mergeCell ref="DMH147:DMP147"/>
    <mergeCell ref="DJE147:DJM147"/>
    <mergeCell ref="DJN147:DJV147"/>
    <mergeCell ref="DJW147:DKE147"/>
    <mergeCell ref="DKF147:DKN147"/>
    <mergeCell ref="DKO147:DKW147"/>
    <mergeCell ref="DHL147:DHT147"/>
    <mergeCell ref="DHU147:DIC147"/>
    <mergeCell ref="DID147:DIL147"/>
    <mergeCell ref="DIM147:DIU147"/>
    <mergeCell ref="DIV147:DJD147"/>
    <mergeCell ref="DFS147:DGA147"/>
    <mergeCell ref="DGB147:DGJ147"/>
    <mergeCell ref="DGK147:DGS147"/>
    <mergeCell ref="DGT147:DHB147"/>
    <mergeCell ref="DHC147:DHK147"/>
    <mergeCell ref="DDZ147:DEH147"/>
    <mergeCell ref="DEI147:DEQ147"/>
    <mergeCell ref="DER147:DEZ147"/>
    <mergeCell ref="DFA147:DFI147"/>
    <mergeCell ref="DFJ147:DFR147"/>
    <mergeCell ref="DCG147:DCO147"/>
    <mergeCell ref="DCP147:DCX147"/>
    <mergeCell ref="DCY147:DDG147"/>
    <mergeCell ref="DDH147:DDP147"/>
    <mergeCell ref="DDQ147:DDY147"/>
    <mergeCell ref="DAN147:DAV147"/>
    <mergeCell ref="DAW147:DBE147"/>
    <mergeCell ref="DBF147:DBN147"/>
    <mergeCell ref="DBO147:DBW147"/>
    <mergeCell ref="DBX147:DCF147"/>
    <mergeCell ref="CYU147:CZC147"/>
    <mergeCell ref="CZD147:CZL147"/>
    <mergeCell ref="CZM147:CZU147"/>
    <mergeCell ref="CZV147:DAD147"/>
    <mergeCell ref="DAE147:DAM147"/>
    <mergeCell ref="CXB147:CXJ147"/>
    <mergeCell ref="CXK147:CXS147"/>
    <mergeCell ref="CXT147:CYB147"/>
    <mergeCell ref="CYC147:CYK147"/>
    <mergeCell ref="CYL147:CYT147"/>
    <mergeCell ref="CVI147:CVQ147"/>
    <mergeCell ref="CVR147:CVZ147"/>
    <mergeCell ref="CWA147:CWI147"/>
    <mergeCell ref="CWJ147:CWR147"/>
    <mergeCell ref="CWS147:CXA147"/>
    <mergeCell ref="CTP147:CTX147"/>
    <mergeCell ref="CTY147:CUG147"/>
    <mergeCell ref="CUH147:CUP147"/>
    <mergeCell ref="CUQ147:CUY147"/>
    <mergeCell ref="CUZ147:CVH147"/>
    <mergeCell ref="CRW147:CSE147"/>
    <mergeCell ref="CSF147:CSN147"/>
    <mergeCell ref="CSO147:CSW147"/>
    <mergeCell ref="CSX147:CTF147"/>
    <mergeCell ref="CTG147:CTO147"/>
    <mergeCell ref="CQD147:CQL147"/>
    <mergeCell ref="CQM147:CQU147"/>
    <mergeCell ref="CQV147:CRD147"/>
    <mergeCell ref="CRE147:CRM147"/>
    <mergeCell ref="CRN147:CRV147"/>
    <mergeCell ref="COK147:COS147"/>
    <mergeCell ref="COT147:CPB147"/>
    <mergeCell ref="CPC147:CPK147"/>
    <mergeCell ref="CPL147:CPT147"/>
    <mergeCell ref="CPU147:CQC147"/>
    <mergeCell ref="CMR147:CMZ147"/>
    <mergeCell ref="CNA147:CNI147"/>
    <mergeCell ref="CNJ147:CNR147"/>
    <mergeCell ref="CNS147:COA147"/>
    <mergeCell ref="COB147:COJ147"/>
    <mergeCell ref="CKY147:CLG147"/>
    <mergeCell ref="CLH147:CLP147"/>
    <mergeCell ref="CLQ147:CLY147"/>
    <mergeCell ref="CLZ147:CMH147"/>
    <mergeCell ref="CMI147:CMQ147"/>
    <mergeCell ref="CJF147:CJN147"/>
    <mergeCell ref="CJO147:CJW147"/>
    <mergeCell ref="CJX147:CKF147"/>
    <mergeCell ref="CKG147:CKO147"/>
    <mergeCell ref="CKP147:CKX147"/>
    <mergeCell ref="CHM147:CHU147"/>
    <mergeCell ref="CHV147:CID147"/>
    <mergeCell ref="CIE147:CIM147"/>
    <mergeCell ref="CIN147:CIV147"/>
    <mergeCell ref="CIW147:CJE147"/>
    <mergeCell ref="CFT147:CGB147"/>
    <mergeCell ref="CGC147:CGK147"/>
    <mergeCell ref="CGL147:CGT147"/>
    <mergeCell ref="CGU147:CHC147"/>
    <mergeCell ref="CHD147:CHL147"/>
    <mergeCell ref="CEA147:CEI147"/>
    <mergeCell ref="CEJ147:CER147"/>
    <mergeCell ref="CES147:CFA147"/>
    <mergeCell ref="CFB147:CFJ147"/>
    <mergeCell ref="CFK147:CFS147"/>
    <mergeCell ref="CCH147:CCP147"/>
    <mergeCell ref="CCQ147:CCY147"/>
    <mergeCell ref="CCZ147:CDH147"/>
    <mergeCell ref="CDI147:CDQ147"/>
    <mergeCell ref="CDR147:CDZ147"/>
    <mergeCell ref="CAO147:CAW147"/>
    <mergeCell ref="CAX147:CBF147"/>
    <mergeCell ref="CBG147:CBO147"/>
    <mergeCell ref="CBP147:CBX147"/>
    <mergeCell ref="CBY147:CCG147"/>
    <mergeCell ref="BYV147:BZD147"/>
    <mergeCell ref="BZE147:BZM147"/>
    <mergeCell ref="BZN147:BZV147"/>
    <mergeCell ref="BZW147:CAE147"/>
    <mergeCell ref="CAF147:CAN147"/>
    <mergeCell ref="BXC147:BXK147"/>
    <mergeCell ref="BXL147:BXT147"/>
    <mergeCell ref="BXU147:BYC147"/>
    <mergeCell ref="BYD147:BYL147"/>
    <mergeCell ref="BYM147:BYU147"/>
    <mergeCell ref="BVJ147:BVR147"/>
    <mergeCell ref="BVS147:BWA147"/>
    <mergeCell ref="BWB147:BWJ147"/>
    <mergeCell ref="BWK147:BWS147"/>
    <mergeCell ref="BWT147:BXB147"/>
    <mergeCell ref="BTQ147:BTY147"/>
    <mergeCell ref="BTZ147:BUH147"/>
    <mergeCell ref="BUI147:BUQ147"/>
    <mergeCell ref="BUR147:BUZ147"/>
    <mergeCell ref="BVA147:BVI147"/>
    <mergeCell ref="BRX147:BSF147"/>
    <mergeCell ref="BSG147:BSO147"/>
    <mergeCell ref="BSP147:BSX147"/>
    <mergeCell ref="BSY147:BTG147"/>
    <mergeCell ref="BTH147:BTP147"/>
    <mergeCell ref="BQE147:BQM147"/>
    <mergeCell ref="BQN147:BQV147"/>
    <mergeCell ref="BQW147:BRE147"/>
    <mergeCell ref="BRF147:BRN147"/>
    <mergeCell ref="BRO147:BRW147"/>
    <mergeCell ref="BOL147:BOT147"/>
    <mergeCell ref="BOU147:BPC147"/>
    <mergeCell ref="BPD147:BPL147"/>
    <mergeCell ref="BPM147:BPU147"/>
    <mergeCell ref="BPV147:BQD147"/>
    <mergeCell ref="BMS147:BNA147"/>
    <mergeCell ref="BNB147:BNJ147"/>
    <mergeCell ref="BNK147:BNS147"/>
    <mergeCell ref="BNT147:BOB147"/>
    <mergeCell ref="BOC147:BOK147"/>
    <mergeCell ref="BKZ147:BLH147"/>
    <mergeCell ref="BLI147:BLQ147"/>
    <mergeCell ref="BLR147:BLZ147"/>
    <mergeCell ref="BMA147:BMI147"/>
    <mergeCell ref="BMJ147:BMR147"/>
    <mergeCell ref="BJG147:BJO147"/>
    <mergeCell ref="BJP147:BJX147"/>
    <mergeCell ref="BJY147:BKG147"/>
    <mergeCell ref="BKH147:BKP147"/>
    <mergeCell ref="BKQ147:BKY147"/>
    <mergeCell ref="BHN147:BHV147"/>
    <mergeCell ref="BHW147:BIE147"/>
    <mergeCell ref="BIF147:BIN147"/>
    <mergeCell ref="BIO147:BIW147"/>
    <mergeCell ref="BIX147:BJF147"/>
    <mergeCell ref="BFU147:BGC147"/>
    <mergeCell ref="BGD147:BGL147"/>
    <mergeCell ref="BGM147:BGU147"/>
    <mergeCell ref="BGV147:BHD147"/>
    <mergeCell ref="BHE147:BHM147"/>
    <mergeCell ref="BEB147:BEJ147"/>
    <mergeCell ref="BEK147:BES147"/>
    <mergeCell ref="BET147:BFB147"/>
    <mergeCell ref="BFC147:BFK147"/>
    <mergeCell ref="BFL147:BFT147"/>
    <mergeCell ref="BCI147:BCQ147"/>
    <mergeCell ref="BCR147:BCZ147"/>
    <mergeCell ref="BDA147:BDI147"/>
    <mergeCell ref="BDJ147:BDR147"/>
    <mergeCell ref="BDS147:BEA147"/>
    <mergeCell ref="BAP147:BAX147"/>
    <mergeCell ref="BAY147:BBG147"/>
    <mergeCell ref="BBH147:BBP147"/>
    <mergeCell ref="BBQ147:BBY147"/>
    <mergeCell ref="BBZ147:BCH147"/>
    <mergeCell ref="AYW147:AZE147"/>
    <mergeCell ref="AZF147:AZN147"/>
    <mergeCell ref="AZO147:AZW147"/>
    <mergeCell ref="AZX147:BAF147"/>
    <mergeCell ref="BAG147:BAO147"/>
    <mergeCell ref="AXD147:AXL147"/>
    <mergeCell ref="AXM147:AXU147"/>
    <mergeCell ref="AXV147:AYD147"/>
    <mergeCell ref="AYE147:AYM147"/>
    <mergeCell ref="AYN147:AYV147"/>
    <mergeCell ref="AVK147:AVS147"/>
    <mergeCell ref="AVT147:AWB147"/>
    <mergeCell ref="AWC147:AWK147"/>
    <mergeCell ref="AWL147:AWT147"/>
    <mergeCell ref="AWU147:AXC147"/>
    <mergeCell ref="ATR147:ATZ147"/>
    <mergeCell ref="AUA147:AUI147"/>
    <mergeCell ref="AUJ147:AUR147"/>
    <mergeCell ref="AUS147:AVA147"/>
    <mergeCell ref="AVB147:AVJ147"/>
    <mergeCell ref="ARY147:ASG147"/>
    <mergeCell ref="ASH147:ASP147"/>
    <mergeCell ref="ASQ147:ASY147"/>
    <mergeCell ref="ASZ147:ATH147"/>
    <mergeCell ref="ATI147:ATQ147"/>
    <mergeCell ref="AQF147:AQN147"/>
    <mergeCell ref="AQO147:AQW147"/>
    <mergeCell ref="AQX147:ARF147"/>
    <mergeCell ref="ARG147:ARO147"/>
    <mergeCell ref="ARP147:ARX147"/>
    <mergeCell ref="AOM147:AOU147"/>
    <mergeCell ref="AOV147:APD147"/>
    <mergeCell ref="APE147:APM147"/>
    <mergeCell ref="APN147:APV147"/>
    <mergeCell ref="APW147:AQE147"/>
    <mergeCell ref="AMT147:ANB147"/>
    <mergeCell ref="ANC147:ANK147"/>
    <mergeCell ref="ANL147:ANT147"/>
    <mergeCell ref="ANU147:AOC147"/>
    <mergeCell ref="AOD147:AOL147"/>
    <mergeCell ref="ALA147:ALI147"/>
    <mergeCell ref="ALJ147:ALR147"/>
    <mergeCell ref="ALS147:AMA147"/>
    <mergeCell ref="AMB147:AMJ147"/>
    <mergeCell ref="AMK147:AMS147"/>
    <mergeCell ref="AJH147:AJP147"/>
    <mergeCell ref="AJQ147:AJY147"/>
    <mergeCell ref="AJZ147:AKH147"/>
    <mergeCell ref="AKI147:AKQ147"/>
    <mergeCell ref="AKR147:AKZ147"/>
    <mergeCell ref="AHO147:AHW147"/>
    <mergeCell ref="AHX147:AIF147"/>
    <mergeCell ref="AIG147:AIO147"/>
    <mergeCell ref="AIP147:AIX147"/>
    <mergeCell ref="AIY147:AJG147"/>
    <mergeCell ref="AFV147:AGD147"/>
    <mergeCell ref="AGE147:AGM147"/>
    <mergeCell ref="AGN147:AGV147"/>
    <mergeCell ref="AGW147:AHE147"/>
    <mergeCell ref="AHF147:AHN147"/>
    <mergeCell ref="AEC147:AEK147"/>
    <mergeCell ref="AEL147:AET147"/>
    <mergeCell ref="AEU147:AFC147"/>
    <mergeCell ref="AFD147:AFL147"/>
    <mergeCell ref="AFM147:AFU147"/>
    <mergeCell ref="ACJ147:ACR147"/>
    <mergeCell ref="ACS147:ADA147"/>
    <mergeCell ref="ADB147:ADJ147"/>
    <mergeCell ref="ADK147:ADS147"/>
    <mergeCell ref="ADT147:AEB147"/>
    <mergeCell ref="AAQ147:AAY147"/>
    <mergeCell ref="AAZ147:ABH147"/>
    <mergeCell ref="ABI147:ABQ147"/>
    <mergeCell ref="ABR147:ABZ147"/>
    <mergeCell ref="ACA147:ACI147"/>
    <mergeCell ref="YX147:ZF147"/>
    <mergeCell ref="ZG147:ZO147"/>
    <mergeCell ref="ZP147:ZX147"/>
    <mergeCell ref="ZY147:AAG147"/>
    <mergeCell ref="AAH147:AAP147"/>
    <mergeCell ref="XE147:XM147"/>
    <mergeCell ref="XN147:XV147"/>
    <mergeCell ref="XW147:YE147"/>
    <mergeCell ref="YF147:YN147"/>
    <mergeCell ref="YO147:YW147"/>
    <mergeCell ref="VL147:VT147"/>
    <mergeCell ref="VU147:WC147"/>
    <mergeCell ref="WD147:WL147"/>
    <mergeCell ref="WM147:WU147"/>
    <mergeCell ref="WV147:XD147"/>
    <mergeCell ref="TS147:UA147"/>
    <mergeCell ref="UB147:UJ147"/>
    <mergeCell ref="UK147:US147"/>
    <mergeCell ref="UT147:VB147"/>
    <mergeCell ref="VC147:VK147"/>
    <mergeCell ref="RZ147:SH147"/>
    <mergeCell ref="SI147:SQ147"/>
    <mergeCell ref="SR147:SZ147"/>
    <mergeCell ref="TA147:TI147"/>
    <mergeCell ref="TJ147:TR147"/>
    <mergeCell ref="QG147:QO147"/>
    <mergeCell ref="QP147:QX147"/>
    <mergeCell ref="QY147:RG147"/>
    <mergeCell ref="RH147:RP147"/>
    <mergeCell ref="RQ147:RY147"/>
    <mergeCell ref="ON147:OV147"/>
    <mergeCell ref="OW147:PE147"/>
    <mergeCell ref="PF147:PN147"/>
    <mergeCell ref="PO147:PW147"/>
    <mergeCell ref="PX147:QF147"/>
    <mergeCell ref="MU147:NC147"/>
    <mergeCell ref="ND147:NL147"/>
    <mergeCell ref="NM147:NU147"/>
    <mergeCell ref="NV147:OD147"/>
    <mergeCell ref="OE147:OM147"/>
    <mergeCell ref="LB147:LJ147"/>
    <mergeCell ref="LK147:LS147"/>
    <mergeCell ref="LT147:MB147"/>
    <mergeCell ref="MC147:MK147"/>
    <mergeCell ref="ML147:MT147"/>
    <mergeCell ref="JI147:JQ147"/>
    <mergeCell ref="JR147:JZ147"/>
    <mergeCell ref="KA147:KI147"/>
    <mergeCell ref="KJ147:KR147"/>
    <mergeCell ref="KS147:LA147"/>
    <mergeCell ref="HP147:HX147"/>
    <mergeCell ref="HY147:IG147"/>
    <mergeCell ref="IH147:IP147"/>
    <mergeCell ref="IQ147:IY147"/>
    <mergeCell ref="IZ147:JH147"/>
    <mergeCell ref="FW147:GE147"/>
    <mergeCell ref="GF147:GN147"/>
    <mergeCell ref="GO147:GW147"/>
    <mergeCell ref="GX147:HF147"/>
    <mergeCell ref="HG147:HO147"/>
    <mergeCell ref="ED147:EL147"/>
    <mergeCell ref="EM147:EU147"/>
    <mergeCell ref="EV147:FD147"/>
    <mergeCell ref="FE147:FM147"/>
    <mergeCell ref="FN147:FV147"/>
    <mergeCell ref="CK147:CS147"/>
    <mergeCell ref="CT147:DB147"/>
    <mergeCell ref="DC147:DK147"/>
    <mergeCell ref="DL147:DT147"/>
    <mergeCell ref="DU147:EC147"/>
    <mergeCell ref="AR147:AZ147"/>
    <mergeCell ref="BA147:BI147"/>
    <mergeCell ref="BJ147:BR147"/>
    <mergeCell ref="BS147:CA147"/>
    <mergeCell ref="CB147:CJ147"/>
    <mergeCell ref="A144:I144"/>
    <mergeCell ref="J147:P147"/>
    <mergeCell ref="Q147:Y147"/>
    <mergeCell ref="Z147:AH147"/>
    <mergeCell ref="AI147:AQ147"/>
    <mergeCell ref="A139:I139"/>
    <mergeCell ref="A140:I140"/>
    <mergeCell ref="A141:I141"/>
    <mergeCell ref="A142:I142"/>
    <mergeCell ref="A143:I143"/>
    <mergeCell ref="A134:I134"/>
    <mergeCell ref="A135:I135"/>
    <mergeCell ref="A136:I136"/>
    <mergeCell ref="A137:I137"/>
    <mergeCell ref="A138:I138"/>
    <mergeCell ref="A129:I129"/>
    <mergeCell ref="A130:I130"/>
    <mergeCell ref="A131:I131"/>
    <mergeCell ref="A132:I132"/>
    <mergeCell ref="A133:I133"/>
    <mergeCell ref="A124:I124"/>
    <mergeCell ref="A125:I125"/>
    <mergeCell ref="A126:I126"/>
    <mergeCell ref="A127:I127"/>
    <mergeCell ref="A128:I128"/>
    <mergeCell ref="A119:I119"/>
    <mergeCell ref="A120:I120"/>
    <mergeCell ref="A121:I121"/>
    <mergeCell ref="A122:I122"/>
    <mergeCell ref="A123:I123"/>
    <mergeCell ref="A114:I114"/>
    <mergeCell ref="A115:I115"/>
    <mergeCell ref="A116:I116"/>
    <mergeCell ref="A117:I117"/>
    <mergeCell ref="A118:I118"/>
    <mergeCell ref="A39:E39"/>
    <mergeCell ref="B40:E40"/>
    <mergeCell ref="A95:E95"/>
    <mergeCell ref="A112:I112"/>
    <mergeCell ref="A113:I113"/>
    <mergeCell ref="A30:B30"/>
    <mergeCell ref="A32:B32"/>
    <mergeCell ref="A33:B33"/>
    <mergeCell ref="A36:B36"/>
    <mergeCell ref="A38:I38"/>
    <mergeCell ref="A25:I25"/>
    <mergeCell ref="A26:I26"/>
    <mergeCell ref="A27:I27"/>
    <mergeCell ref="A28:I28"/>
    <mergeCell ref="A29:I29"/>
    <mergeCell ref="A7:I7"/>
    <mergeCell ref="A8:I8"/>
    <mergeCell ref="A9:I9"/>
    <mergeCell ref="A10:I10"/>
    <mergeCell ref="A11:I11"/>
    <mergeCell ref="A12:I12"/>
    <mergeCell ref="A13:I13"/>
    <mergeCell ref="A15:I15"/>
    <mergeCell ref="A17:I17"/>
    <mergeCell ref="A18:I18"/>
    <mergeCell ref="A19:I19"/>
    <mergeCell ref="A20:I20"/>
    <mergeCell ref="A21:I21"/>
    <mergeCell ref="A23:I23"/>
    <mergeCell ref="A24:I24"/>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f00c05a3-a522-4b3b-aeec-75a37a6bc44f"/>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2090b57c-2e4d-4ed9-b313-510fc704fe75"/>
    <ds:schemaRef ds:uri="http://www.w3.org/XML/1998/namespace"/>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181C068B-016E-41F3-841E-98BDC68B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Larisa Faraguna Racman</dc:creator>
  <cp:lastModifiedBy>Larisa Faraguna Racman</cp:lastModifiedBy>
  <cp:lastPrinted>2026-07-29T06:15:14Z</cp:lastPrinted>
  <dcterms:created xsi:type="dcterms:W3CDTF">2008-10-17T11:51:54Z</dcterms:created>
  <dcterms:modified xsi:type="dcterms:W3CDTF">2026-07-29T06:15:34Z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