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mc:AlternateContent xmlns:mc="http://schemas.openxmlformats.org/markup-compatibility/2006">
    <mc:Choice Requires="x15">
      <x15ac:absPath xmlns:x15ac="http://schemas.microsoft.com/office/spreadsheetml/2010/11/ac" url="\\hok-osiguranje\docs\RiF\BURZA i SKDD\PFI\2025\"/>
    </mc:Choice>
  </mc:AlternateContent>
  <xr:revisionPtr revIDLastSave="0" documentId="13_ncr:1_{7E7F4253-F7A5-48EB-A00D-147BF0F13244}" xr6:coauthVersionLast="47" xr6:coauthVersionMax="47" xr10:uidLastSave="{00000000-0000-0000-0000-000000000000}"/>
  <workbookProtection workbookAlgorithmName="SHA-512" workbookHashValue="TKLRt32eunw+/ZIKa7Y8gIJq2QSag8b8SDMebPn9rU/kf9GOdAGSrKFaKGzHii1sA3TtrV9rwAKQPPNuL2Sqlw==" workbookSaltValue="sPVetORX0QsGM1GSH/716w==" workbookSpinCount="100000" lockStructure="1"/>
  <bookViews>
    <workbookView xWindow="-120" yWindow="-120" windowWidth="29040" windowHeight="15720" activeTab="3" xr2:uid="{00000000-000D-0000-FFFF-FFFF00000000}"/>
  </bookViews>
  <sheets>
    <sheet name="Opći podaci" sheetId="9" r:id="rId1"/>
    <sheet name="IFP" sheetId="7" r:id="rId2"/>
    <sheet name="ISD" sheetId="6" r:id="rId3"/>
    <sheet name="INT" sheetId="5" r:id="rId4"/>
    <sheet name="IPK" sheetId="2" r:id="rId5"/>
    <sheet name="Bilješke" sheetId="8"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p" localSheetId="3">#REF!</definedName>
    <definedName name="\p" localSheetId="4">#REF!</definedName>
    <definedName name="\p">#REF!</definedName>
    <definedName name="\z" localSheetId="3">#REF!</definedName>
    <definedName name="\z" localSheetId="4">#REF!</definedName>
    <definedName name="\z">#REF!</definedName>
    <definedName name="__FDS_HYPERLINK_TOGGLE_STATE__" hidden="1">"ON"</definedName>
    <definedName name="_Fill" localSheetId="1">#REF!</definedName>
    <definedName name="_Fill" localSheetId="3">#REF!</definedName>
    <definedName name="_Fill" localSheetId="4" hidden="1">#REF!</definedName>
    <definedName name="_Fill" localSheetId="2">#REF!</definedName>
    <definedName name="_Fill">#REF!</definedName>
    <definedName name="_xlnm._FilterDatabase" localSheetId="1" hidden="1">IFP!$A$2:$J$117</definedName>
    <definedName name="_Order1" hidden="1">255</definedName>
    <definedName name="_Order2" hidden="1">255</definedName>
    <definedName name="a_xn">'[1]Reserves calc'!$B$14</definedName>
    <definedName name="ä_xn" localSheetId="3">#REF!</definedName>
    <definedName name="ä_xn">#REF!</definedName>
    <definedName name="ada">[2]Naslovni!$E$7</definedName>
    <definedName name="AG_0">'[3]Full-to-Delta'!$N$2:$N$14</definedName>
    <definedName name="AG_1">'[3]Full-to-Delta'!$M$2:$N$14</definedName>
    <definedName name="AG_2">'[3]Full-to-Delta'!$L$2:$N$14</definedName>
    <definedName name="AG_3">'[3]Full-to-Delta'!$K$2:$N$14</definedName>
    <definedName name="AG_4">'[3]Full-to-Delta'!$J$2:$N$14</definedName>
    <definedName name="AG_5">'[3]Full-to-Delta'!$I$2:$N$14</definedName>
    <definedName name="AG_6">'[3]Full-to-Delta'!$H$2:$N$14</definedName>
    <definedName name="AG_7">'[3]Full-to-Delta'!$G$2:$N$14</definedName>
    <definedName name="alapkezelesi_kts">[4]TKM!$G$4</definedName>
    <definedName name="alfa">'[1]Reserves calc'!$B$8</definedName>
    <definedName name="alpha" localSheetId="3">#REF!</definedName>
    <definedName name="alpha">#REF!</definedName>
    <definedName name="alpha_2" localSheetId="3">#REF!</definedName>
    <definedName name="alpha_2">#REF!</definedName>
    <definedName name="alpha_2_2" localSheetId="3">#REF!</definedName>
    <definedName name="alpha_2_2">#REF!</definedName>
    <definedName name="alpha_2_3" localSheetId="3">#REF!</definedName>
    <definedName name="alpha_2_3">#REF!</definedName>
    <definedName name="alpha2" localSheetId="3">#REF!</definedName>
    <definedName name="alpha2">#REF!</definedName>
    <definedName name="alpha3" localSheetId="3">#REF!</definedName>
    <definedName name="alpha3">#REF!</definedName>
    <definedName name="Änderungsgrund">[3]Parameter!$O$3:$O$10</definedName>
    <definedName name="anscount" hidden="1">1</definedName>
    <definedName name="Axn">'[1]Reserves calc'!$B$13</definedName>
    <definedName name="az" localSheetId="3">#REF!</definedName>
    <definedName name="az">#REF!</definedName>
    <definedName name="beta">'[1]Reserves calc'!$B$9</definedName>
    <definedName name="beta_2" localSheetId="3">#REF!</definedName>
    <definedName name="beta_2">#REF!</definedName>
    <definedName name="Bewegungsarten" localSheetId="3">#REF!</definedName>
    <definedName name="Bewegungsarten">#REF!</definedName>
    <definedName name="CC_Basis" localSheetId="3">#REF!</definedName>
    <definedName name="CC_Basis">#REF!</definedName>
    <definedName name="Code" localSheetId="3" hidden="1">#REF!</definedName>
    <definedName name="Code" hidden="1">#REF!</definedName>
    <definedName name="Contract_Settings_Headers">[5]Settings!$C$14:$C$19</definedName>
    <definedName name="Contracts_settings">[5]Settings!$D$13:$I$57</definedName>
    <definedName name="d" localSheetId="3">#REF!</definedName>
    <definedName name="d">#REF!</definedName>
    <definedName name="data1" localSheetId="3" hidden="1">#REF!</definedName>
    <definedName name="data1" hidden="1">#REF!</definedName>
    <definedName name="data3" localSheetId="3" hidden="1">#REF!</definedName>
    <definedName name="data3" hidden="1">#REF!</definedName>
    <definedName name="datum">[6]Naslovni!$C$7</definedName>
    <definedName name="Day_Count_Convention" localSheetId="3">#REF!</definedName>
    <definedName name="Day_Count_Convention">#REF!</definedName>
    <definedName name="DCC_Yield_Curve" localSheetId="3">#REF!</definedName>
    <definedName name="DCC_Yield_Curve">#REF!</definedName>
    <definedName name="dijfiz">[7]Termék!$D$13</definedName>
    <definedName name="Discount" localSheetId="3" hidden="1">#REF!</definedName>
    <definedName name="Discount" hidden="1">#REF!</definedName>
    <definedName name="display_area_2" localSheetId="3" hidden="1">#REF!</definedName>
    <definedName name="display_area_2" hidden="1">#REF!</definedName>
    <definedName name="drustvo">[6]Naslovni!$C$5</definedName>
    <definedName name="dsr">[2]Naslovni!$B$9</definedName>
    <definedName name="E" localSheetId="3">#REF!</definedName>
    <definedName name="E">#REF!</definedName>
    <definedName name="eszkozaranyos_kts">[4]Termék!$E$39</definedName>
    <definedName name="Evaluation_Date" localSheetId="3">#REF!</definedName>
    <definedName name="Evaluation_Date">#REF!</definedName>
    <definedName name="Ex" localSheetId="3">#REF!</definedName>
    <definedName name="Ex">#REF!</definedName>
    <definedName name="Exx" localSheetId="3">#REF!</definedName>
    <definedName name="Exx">#REF!</definedName>
    <definedName name="FCode" localSheetId="3" hidden="1">#REF!</definedName>
    <definedName name="FCode" hidden="1">#REF!</definedName>
    <definedName name="gamma">'[1]Reserves calc'!$B$10</definedName>
    <definedName name="gamma_2" localSheetId="3">#REF!</definedName>
    <definedName name="gamma_2">#REF!</definedName>
    <definedName name="h" localSheetId="3">#REF!</definedName>
    <definedName name="h">#REF!</definedName>
    <definedName name="HiddenRows" localSheetId="3" hidden="1">#REF!</definedName>
    <definedName name="HiddenRows" hidden="1">#REF!</definedName>
    <definedName name="i" localSheetId="3">#REF!</definedName>
    <definedName name="i">#REF!</definedName>
    <definedName name="i_2" localSheetId="3">#REF!</definedName>
    <definedName name="i_2">#REF!</definedName>
    <definedName name="Int" localSheetId="3">#REF!</definedName>
    <definedName name="Int">#REF!</definedName>
    <definedName name="Int_EoP" localSheetId="3">#REF!</definedName>
    <definedName name="Int_EoP">#REF!</definedName>
    <definedName name="IntBonusRate" localSheetId="3">#REF!</definedName>
    <definedName name="IntBonusRate">#REF!</definedName>
    <definedName name="Kategorie" localSheetId="3">#REF!</definedName>
    <definedName name="Kategorie">#REF!</definedName>
    <definedName name="lambda" localSheetId="3">#REF!</definedName>
    <definedName name="lambda">#REF!</definedName>
    <definedName name="limcount" hidden="1">1</definedName>
    <definedName name="Lock_In_Date">[3]Input!$AX$4</definedName>
    <definedName name="mbs" localSheetId="3">[6]Naslovni!#REF!</definedName>
    <definedName name="mbs">[6]Naslovni!#REF!</definedName>
    <definedName name="Measurement_period">[5]Settings!$B$13:$H$57</definedName>
    <definedName name="Modelpoints" localSheetId="3">#REF!</definedName>
    <definedName name="Modelpoints">#REF!</definedName>
    <definedName name="n" localSheetId="3">#REF!</definedName>
    <definedName name="n">#REF!</definedName>
    <definedName name="OIB" localSheetId="3">[6]Naslovni!#REF!</definedName>
    <definedName name="OIB">[6]Naslovni!#REF!</definedName>
    <definedName name="Old_Evaluation_date" localSheetId="3">#REF!</definedName>
    <definedName name="Old_Evaluation_date">#REF!</definedName>
    <definedName name="OrderTable" localSheetId="3" hidden="1">#REF!</definedName>
    <definedName name="OrderTable" hidden="1">#REF!</definedName>
    <definedName name="Other_A_xn" localSheetId="3">#REF!</definedName>
    <definedName name="Other_A_xn">#REF!</definedName>
    <definedName name="Other_beta" localSheetId="3">#REF!</definedName>
    <definedName name="Other_beta">#REF!</definedName>
    <definedName name="Other_gamma" localSheetId="3">#REF!</definedName>
    <definedName name="Other_gamma">#REF!</definedName>
    <definedName name="Other_i" localSheetId="3">#REF!</definedName>
    <definedName name="Other_i">#REF!</definedName>
    <definedName name="P_xn" localSheetId="3">#REF!</definedName>
    <definedName name="P_xn">#REF!</definedName>
    <definedName name="Pa_xn" localSheetId="3">#REF!</definedName>
    <definedName name="Pa_xn">#REF!</definedName>
    <definedName name="Posting_Date" localSheetId="3">#REF!</definedName>
    <definedName name="Posting_Date">#REF!</definedName>
    <definedName name="_xlnm.Print_Area" localSheetId="1">IFP!$A$1:$J$118</definedName>
    <definedName name="_xlnm.Print_Area" localSheetId="3">INT!$A$1:$F$68</definedName>
    <definedName name="_xlnm.Print_Area" localSheetId="4">IPK!$A$1:$L$47</definedName>
    <definedName name="_xlnm.Print_Area" localSheetId="2">ISD!$A$1:$J$75</definedName>
    <definedName name="_xlnm.Print_Titles" localSheetId="1">IFP!$4:$5</definedName>
    <definedName name="_xlnm.Print_Titles" localSheetId="3">INT!$4:$4</definedName>
    <definedName name="_xlnm.Print_Titles" localSheetId="4">IPK!$5:$6</definedName>
    <definedName name="ProdForm" localSheetId="3" hidden="1">#REF!</definedName>
    <definedName name="ProdForm" hidden="1">#REF!</definedName>
    <definedName name="Product" localSheetId="3" hidden="1">#REF!</definedName>
    <definedName name="Product" hidden="1">#REF!</definedName>
    <definedName name="Products">[8]LimitMonitoring!$BQ$2:$BQ$4</definedName>
    <definedName name="PZ" localSheetId="3">#REF!</definedName>
    <definedName name="PZ">#REF!</definedName>
    <definedName name="razdoblje">[6]Naslovni!$F$7</definedName>
    <definedName name="RCArea" localSheetId="3" hidden="1">#REF!</definedName>
    <definedName name="RCArea" hidden="1">#REF!</definedName>
    <definedName name="RDR" localSheetId="3">#REF!</definedName>
    <definedName name="RDR">#REF!</definedName>
    <definedName name="Reihenfolge_Änderungsgrund">[3]Parameter!$O$3:$P$10</definedName>
    <definedName name="reldobigub">[9]Naslovni!$E$7</definedName>
    <definedName name="Risk_Adjustment">'[1]Input &amp; Interim Calc at IR'!$AS$127</definedName>
    <definedName name="s">[2]Naslovni!$E$5</definedName>
    <definedName name="SA_h">'[1]Reserves calc'!$B$16</definedName>
    <definedName name="SA_i" localSheetId="3">#REF!</definedName>
    <definedName name="SA_i">#REF!</definedName>
    <definedName name="Scenarios_settings">[5]Settings!$L$6:$AA$41</definedName>
    <definedName name="Scenarios_settings_Headers">[5]Settings!$L$6:$Z$6</definedName>
    <definedName name="Scenarios_settings_InclPeriod">[5]Settings!$K$6:$Z$41</definedName>
    <definedName name="sencount" hidden="1">1</definedName>
    <definedName name="Sex" localSheetId="3">#REF!</definedName>
    <definedName name="Sex">#REF!</definedName>
    <definedName name="Shift" localSheetId="3">#REF!</definedName>
    <definedName name="Shift">#REF!</definedName>
    <definedName name="SI" localSheetId="3">#REF!</definedName>
    <definedName name="SI">#REF!</definedName>
    <definedName name="SM">[5]Settings!$B$13:$B$57</definedName>
    <definedName name="SpecialPrice" localSheetId="3" hidden="1">#REF!</definedName>
    <definedName name="SpecialPrice" hidden="1">#REF!</definedName>
    <definedName name="SumBonusRate" localSheetId="3">#REF!</definedName>
    <definedName name="SumBonusRate">#REF!</definedName>
    <definedName name="tbl_ProdInfo" localSheetId="3" hidden="1">#REF!</definedName>
    <definedName name="tbl_ProdInfo" hidden="1">#REF!</definedName>
    <definedName name="term" localSheetId="3">#REF!</definedName>
    <definedName name="term">#REF!</definedName>
    <definedName name="TH_szorzó">[7]Termék!$D$44</definedName>
    <definedName name="theta" localSheetId="3">#REF!</definedName>
    <definedName name="theta">#REF!</definedName>
    <definedName name="Time_Unit" localSheetId="3">#REF!</definedName>
    <definedName name="Time_Unit">#REF!</definedName>
    <definedName name="TIR" localSheetId="3">#REF!</definedName>
    <definedName name="TIR">#REF!</definedName>
    <definedName name="TIR_m" localSheetId="3">#REF!</definedName>
    <definedName name="TIR_m">#REF!</definedName>
    <definedName name="ttttttt">[2]Naslovni!$E$7</definedName>
    <definedName name="v" localSheetId="3">#REF!</definedName>
    <definedName name="v">#REF!</definedName>
    <definedName name="vrsta_nekretnine">[10]Sheet1!$B$3:$B$13</definedName>
    <definedName name="VV_szorzó">[11]Termék!$E$46</definedName>
    <definedName name="WaitingPer" localSheetId="3">#REF!</definedName>
    <definedName name="WaitingPer">#REF!</definedName>
    <definedName name="x" localSheetId="3">#REF!</definedName>
    <definedName name="x">#REF!</definedName>
    <definedName name="YC_Basis" localSheetId="3">#REF!</definedName>
    <definedName name="YC_Basis">#REF!</definedName>
    <definedName name="YC_no2" localSheetId="3">#REF!</definedName>
    <definedName name="YC_no2">#REF!</definedName>
    <definedName name="YC_no3" localSheetId="3">#REF!</definedName>
    <definedName name="YC_no3">#REF!</definedName>
    <definedName name="yc_term" localSheetId="3">#REF!</definedName>
    <definedName name="yc_term">#REF!</definedName>
    <definedName name="YC_Term2" localSheetId="3">#REF!</definedName>
    <definedName name="YC_Term2">#REF!</definedName>
    <definedName name="YC_term3" localSheetId="3">#REF!</definedName>
    <definedName name="YC_term3">#REF!</definedName>
    <definedName name="YC_Year" localSheetId="3">#REF!</definedName>
    <definedName name="YC_Year">#REF!</definedName>
    <definedName name="Z_0974F0C8_B436_4D12_A7A7_9BCEAD9FD250_.wvu.PrintArea" localSheetId="4" hidden="1">IPK!$A$2:$L$50</definedName>
    <definedName name="Z_9D058C01_9196_4145_97FA_A878EDD78346_.wvu.PrintArea" localSheetId="1">IFP!$A$1:$J$65</definedName>
    <definedName name="Z_9D058C01_9196_4145_97FA_A878EDD78346_.wvu.PrintArea" localSheetId="2">ISD!$A$1:$J$6</definedName>
    <definedName name="Z_9D058C01_9196_4145_97FA_A878EDD78346_.wvu.PrintTitles" localSheetId="1">IFP!$1:$5</definedName>
    <definedName name="Z_9D058C01_9196_4145_97FA_A878EDD78346_.wvu.PrintTitles" localSheetId="2">ISD!$1:$6</definedName>
    <definedName name="Z_9D058C01_9196_4145_97FA_A878EDD78346_.wvu.Rows" localSheetId="1">IFP!$2:$2</definedName>
    <definedName name="Zahlungsstromtyp">[3]Parameter!$L$3:$L$15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72" i="6" l="1"/>
  <c r="H71" i="6" s="1"/>
  <c r="H70" i="6" s="1"/>
  <c r="H69" i="6" s="1"/>
  <c r="H68" i="6" s="1"/>
  <c r="H67" i="6" s="1"/>
  <c r="H66" i="6" s="1"/>
  <c r="H65" i="6" s="1"/>
  <c r="H64" i="6" s="1"/>
  <c r="H63" i="6" s="1"/>
  <c r="H62" i="6" s="1"/>
  <c r="H61" i="6" s="1"/>
  <c r="H60" i="6" s="1"/>
  <c r="H59" i="6" s="1"/>
  <c r="H58" i="6" s="1"/>
  <c r="H57" i="6" s="1"/>
  <c r="H56" i="6" s="1"/>
  <c r="H55" i="6" s="1"/>
  <c r="H54" i="6" s="1"/>
  <c r="H53" i="6" s="1"/>
  <c r="H52" i="6" s="1"/>
  <c r="H51" i="6" s="1"/>
  <c r="H50" i="6" s="1"/>
  <c r="H49" i="6" s="1"/>
  <c r="H48" i="6" s="1"/>
  <c r="H47" i="6" s="1"/>
  <c r="H46" i="6" s="1"/>
  <c r="H45" i="6" s="1"/>
  <c r="H44" i="6" s="1"/>
  <c r="H43" i="6" s="1"/>
  <c r="H42" i="6" s="1"/>
  <c r="H41" i="6" s="1"/>
  <c r="H40" i="6" s="1"/>
  <c r="H39" i="6" s="1"/>
  <c r="H38" i="6" s="1"/>
  <c r="H37" i="6" s="1"/>
  <c r="H36" i="6" s="1"/>
  <c r="H35" i="6" s="1"/>
  <c r="H34" i="6" s="1"/>
  <c r="H33" i="6" s="1"/>
  <c r="H32" i="6" s="1"/>
  <c r="H31" i="6" s="1"/>
  <c r="H30" i="6" s="1"/>
  <c r="H29" i="6" s="1"/>
  <c r="H28" i="6" s="1"/>
  <c r="H27" i="6" s="1"/>
  <c r="H26" i="6" s="1"/>
  <c r="H25" i="6" s="1"/>
  <c r="H24" i="6" s="1"/>
  <c r="H23" i="6" s="1"/>
  <c r="H22" i="6" s="1"/>
  <c r="H21" i="6" s="1"/>
  <c r="H20" i="6" s="1"/>
  <c r="H19" i="6" s="1"/>
  <c r="H18" i="6" s="1"/>
  <c r="H17" i="6" s="1"/>
  <c r="H16" i="6" s="1"/>
  <c r="H15" i="6" s="1"/>
  <c r="H14" i="6" s="1"/>
  <c r="H13" i="6" s="1"/>
  <c r="H12" i="6" s="1"/>
  <c r="H11" i="6" s="1"/>
  <c r="H10" i="6" s="1"/>
  <c r="H9" i="6" s="1"/>
  <c r="H8" i="6" s="1"/>
  <c r="H73" i="6"/>
  <c r="H116" i="7"/>
  <c r="H115" i="7" s="1"/>
  <c r="H114" i="7" s="1"/>
  <c r="H113" i="7" s="1"/>
  <c r="H112" i="7" s="1"/>
  <c r="H111" i="7" s="1"/>
  <c r="H110" i="7" s="1"/>
  <c r="H109" i="7" s="1"/>
  <c r="H108" i="7" s="1"/>
  <c r="H107" i="7" s="1"/>
  <c r="H106" i="7" s="1"/>
  <c r="H105" i="7" s="1"/>
  <c r="H104" i="7" s="1"/>
  <c r="H103" i="7" s="1"/>
  <c r="H102" i="7" s="1"/>
  <c r="H101" i="7" s="1"/>
  <c r="H100" i="7" s="1"/>
  <c r="H99" i="7" s="1"/>
  <c r="H98" i="7" s="1"/>
  <c r="H97" i="7" s="1"/>
  <c r="H96" i="7" s="1"/>
  <c r="H95" i="7" s="1"/>
  <c r="H94" i="7" s="1"/>
  <c r="H93" i="7" s="1"/>
  <c r="H92" i="7" s="1"/>
  <c r="H91" i="7" s="1"/>
  <c r="H90" i="7" s="1"/>
  <c r="H89" i="7" s="1"/>
  <c r="H88" i="7" s="1"/>
  <c r="H87" i="7" s="1"/>
  <c r="H86" i="7" s="1"/>
  <c r="H85" i="7" s="1"/>
  <c r="H84" i="7" s="1"/>
  <c r="H83" i="7" s="1"/>
  <c r="H82" i="7" s="1"/>
  <c r="H81" i="7" s="1"/>
  <c r="H80" i="7" s="1"/>
  <c r="H79" i="7" s="1"/>
  <c r="H78" i="7" s="1"/>
  <c r="H77" i="7" s="1"/>
  <c r="H76" i="7" s="1"/>
  <c r="H75" i="7" s="1"/>
  <c r="H74" i="7" s="1"/>
  <c r="H73" i="7" s="1"/>
  <c r="H72" i="7" s="1"/>
  <c r="H71" i="7" s="1"/>
  <c r="H70" i="7" s="1"/>
  <c r="H69" i="7" s="1"/>
  <c r="H68" i="7" s="1"/>
  <c r="H67" i="7" s="1"/>
  <c r="H66" i="7" s="1"/>
  <c r="H65" i="7" s="1"/>
  <c r="H64" i="7" s="1"/>
  <c r="H63" i="7" s="1"/>
  <c r="H62" i="7" s="1"/>
  <c r="H61" i="7" s="1"/>
  <c r="H60" i="7" s="1"/>
  <c r="H59" i="7" s="1"/>
  <c r="H58" i="7" s="1"/>
  <c r="H57" i="7" s="1"/>
  <c r="H56" i="7" s="1"/>
  <c r="H55" i="7" s="1"/>
  <c r="H54" i="7" s="1"/>
  <c r="H53" i="7" s="1"/>
  <c r="H52" i="7" s="1"/>
  <c r="H51" i="7" s="1"/>
  <c r="H50" i="7" s="1"/>
  <c r="H49" i="7" s="1"/>
  <c r="H48" i="7" s="1"/>
  <c r="H47" i="7" s="1"/>
  <c r="H46" i="7" s="1"/>
  <c r="H45" i="7" s="1"/>
  <c r="H44" i="7" s="1"/>
  <c r="H43" i="7" s="1"/>
  <c r="H42" i="7" s="1"/>
  <c r="H41" i="7" s="1"/>
  <c r="H40" i="7" s="1"/>
  <c r="H39" i="7" s="1"/>
  <c r="H38" i="7" s="1"/>
  <c r="H37" i="7" s="1"/>
  <c r="H36" i="7" s="1"/>
  <c r="H35" i="7" s="1"/>
  <c r="H34" i="7" s="1"/>
  <c r="H33" i="7" s="1"/>
  <c r="H32" i="7" s="1"/>
  <c r="H31" i="7" s="1"/>
  <c r="H30" i="7" s="1"/>
  <c r="H29" i="7" s="1"/>
  <c r="H28" i="7" s="1"/>
  <c r="H27" i="7" s="1"/>
  <c r="H26" i="7" s="1"/>
  <c r="H25" i="7" s="1"/>
  <c r="H24" i="7" s="1"/>
  <c r="H23" i="7" s="1"/>
  <c r="H22" i="7" s="1"/>
  <c r="H21" i="7" s="1"/>
  <c r="H20" i="7" s="1"/>
  <c r="H19" i="7" s="1"/>
  <c r="H18" i="7" s="1"/>
  <c r="H17" i="7" s="1"/>
  <c r="H16" i="7" s="1"/>
  <c r="H15" i="7" s="1"/>
  <c r="H14" i="7" s="1"/>
  <c r="H13" i="7" s="1"/>
  <c r="H12" i="7" s="1"/>
  <c r="H11" i="7" s="1"/>
  <c r="H10" i="7" s="1"/>
  <c r="E8" i="5"/>
  <c r="E6" i="5"/>
  <c r="E22" i="5"/>
  <c r="E42" i="5"/>
  <c r="E50" i="5"/>
  <c r="I39" i="2"/>
  <c r="E5" i="5" l="1"/>
  <c r="E62" i="5" s="1"/>
  <c r="E64" i="5" s="1"/>
  <c r="E66" i="5" s="1"/>
  <c r="F42" i="5"/>
  <c r="J73" i="6" l="1"/>
  <c r="J72" i="6"/>
  <c r="J71" i="6"/>
  <c r="J69" i="6"/>
  <c r="J68" i="6"/>
  <c r="J67" i="6"/>
  <c r="J66" i="6"/>
  <c r="J65" i="6"/>
  <c r="J64" i="6"/>
  <c r="J63" i="6"/>
  <c r="I62" i="6"/>
  <c r="J62" i="6" s="1"/>
  <c r="J61" i="6"/>
  <c r="J60" i="6"/>
  <c r="J59" i="6"/>
  <c r="J58" i="6"/>
  <c r="I57" i="6"/>
  <c r="J56" i="6"/>
  <c r="I56" i="6"/>
  <c r="J55" i="6"/>
  <c r="J54" i="6"/>
  <c r="J52" i="6"/>
  <c r="J51" i="6"/>
  <c r="I50" i="6"/>
  <c r="J50" i="6"/>
  <c r="J48" i="6"/>
  <c r="J47" i="6"/>
  <c r="J46" i="6"/>
  <c r="J45" i="6"/>
  <c r="J44" i="6"/>
  <c r="J43" i="6"/>
  <c r="J42" i="6"/>
  <c r="I41" i="6"/>
  <c r="J41" i="6"/>
  <c r="J40" i="6"/>
  <c r="J39" i="6"/>
  <c r="J38" i="6"/>
  <c r="J37" i="6"/>
  <c r="J36" i="6"/>
  <c r="J35" i="6"/>
  <c r="J34" i="6"/>
  <c r="I33" i="6"/>
  <c r="J33" i="6"/>
  <c r="J32" i="6"/>
  <c r="J31" i="6"/>
  <c r="J30" i="6"/>
  <c r="J29" i="6"/>
  <c r="J28" i="6"/>
  <c r="J27" i="6"/>
  <c r="J26" i="6"/>
  <c r="J25" i="6"/>
  <c r="J24" i="6"/>
  <c r="I24" i="6"/>
  <c r="I23" i="6"/>
  <c r="J23" i="6"/>
  <c r="J21" i="6"/>
  <c r="J20" i="6"/>
  <c r="I19" i="6"/>
  <c r="J19" i="6" s="1"/>
  <c r="J18" i="6"/>
  <c r="J17" i="6"/>
  <c r="J16" i="6"/>
  <c r="J15" i="6"/>
  <c r="J14" i="6"/>
  <c r="J13" i="6"/>
  <c r="J12" i="6"/>
  <c r="J11" i="6"/>
  <c r="I11" i="6"/>
  <c r="J10" i="6"/>
  <c r="J9" i="6"/>
  <c r="J8" i="6"/>
  <c r="I7" i="6"/>
  <c r="I22" i="6" s="1"/>
  <c r="I49" i="6" s="1"/>
  <c r="I53" i="6" s="1"/>
  <c r="H7" i="6"/>
  <c r="G7" i="6"/>
  <c r="F7" i="6"/>
  <c r="E7" i="6"/>
  <c r="J116" i="7"/>
  <c r="J114" i="7"/>
  <c r="J113" i="7"/>
  <c r="J112" i="7"/>
  <c r="I111" i="7"/>
  <c r="J111" i="7"/>
  <c r="J110" i="7"/>
  <c r="J109" i="7"/>
  <c r="J108" i="7"/>
  <c r="J107" i="7"/>
  <c r="J106" i="7"/>
  <c r="I105" i="7"/>
  <c r="J105" i="7"/>
  <c r="J104" i="7"/>
  <c r="J103" i="7"/>
  <c r="I102" i="7"/>
  <c r="J102" i="7"/>
  <c r="J101" i="7"/>
  <c r="J100" i="7"/>
  <c r="J99" i="7"/>
  <c r="I99" i="7"/>
  <c r="J98" i="7"/>
  <c r="J97" i="7"/>
  <c r="J96" i="7"/>
  <c r="J95" i="7"/>
  <c r="J94" i="7"/>
  <c r="I93" i="7"/>
  <c r="J93" i="7" s="1"/>
  <c r="J92" i="7"/>
  <c r="J91" i="7"/>
  <c r="J90" i="7"/>
  <c r="I89" i="7"/>
  <c r="J84" i="7"/>
  <c r="J88" i="7"/>
  <c r="J87" i="7"/>
  <c r="J86" i="7"/>
  <c r="I85" i="7"/>
  <c r="I84" i="7" s="1"/>
  <c r="J83" i="7"/>
  <c r="J82" i="7"/>
  <c r="J81" i="7"/>
  <c r="J80" i="7"/>
  <c r="I79" i="7"/>
  <c r="J79" i="7"/>
  <c r="J78" i="7"/>
  <c r="J77" i="7"/>
  <c r="I76" i="7"/>
  <c r="J76" i="7"/>
  <c r="J75" i="7"/>
  <c r="J74" i="7"/>
  <c r="J73" i="7"/>
  <c r="I72" i="7"/>
  <c r="J72" i="7"/>
  <c r="J71" i="7"/>
  <c r="J70" i="7"/>
  <c r="J69" i="7"/>
  <c r="J68" i="7"/>
  <c r="J67" i="7"/>
  <c r="I67" i="7"/>
  <c r="J66" i="7"/>
  <c r="J65" i="7"/>
  <c r="J64" i="7"/>
  <c r="I63" i="7"/>
  <c r="I62" i="7" s="1"/>
  <c r="J61" i="7"/>
  <c r="J59" i="7"/>
  <c r="J58" i="7"/>
  <c r="J57" i="7"/>
  <c r="J56" i="7"/>
  <c r="J55" i="7"/>
  <c r="J54" i="7"/>
  <c r="I54" i="7"/>
  <c r="I53" i="7" s="1"/>
  <c r="J53" i="7"/>
  <c r="J52" i="7"/>
  <c r="J51" i="7"/>
  <c r="I50" i="7"/>
  <c r="J50" i="7"/>
  <c r="J49" i="7"/>
  <c r="J48" i="7"/>
  <c r="J47" i="7"/>
  <c r="J46" i="7"/>
  <c r="J45" i="7"/>
  <c r="I45" i="7"/>
  <c r="J44" i="7"/>
  <c r="J43" i="7"/>
  <c r="J42" i="7"/>
  <c r="I41" i="7"/>
  <c r="I36" i="7" s="1"/>
  <c r="J36" i="7"/>
  <c r="J40" i="7"/>
  <c r="J39" i="7"/>
  <c r="J38" i="7"/>
  <c r="J37" i="7"/>
  <c r="I37" i="7"/>
  <c r="J35" i="7"/>
  <c r="J34" i="7"/>
  <c r="J33" i="7"/>
  <c r="J32" i="7"/>
  <c r="J31" i="7"/>
  <c r="I30" i="7"/>
  <c r="J30" i="7"/>
  <c r="J29" i="7"/>
  <c r="J28" i="7"/>
  <c r="J27" i="7"/>
  <c r="J26" i="7"/>
  <c r="I25" i="7"/>
  <c r="J19" i="7"/>
  <c r="J24" i="7"/>
  <c r="J23" i="7"/>
  <c r="J22" i="7"/>
  <c r="J21" i="7"/>
  <c r="J20" i="7"/>
  <c r="I20" i="7"/>
  <c r="I19" i="7" s="1"/>
  <c r="I13" i="7" s="1"/>
  <c r="J18" i="7"/>
  <c r="J17" i="7"/>
  <c r="J16" i="7"/>
  <c r="I15" i="7"/>
  <c r="J13" i="7"/>
  <c r="J14" i="7"/>
  <c r="J12" i="7"/>
  <c r="J11" i="7"/>
  <c r="J10" i="7"/>
  <c r="I9" i="7"/>
  <c r="H9" i="7"/>
  <c r="H8" i="7" s="1"/>
  <c r="H7" i="7" s="1"/>
  <c r="J8" i="7"/>
  <c r="J7" i="7"/>
  <c r="I6" i="7"/>
  <c r="H6" i="7"/>
  <c r="J6" i="7" s="1"/>
  <c r="J9" i="7" l="1"/>
  <c r="J70" i="6"/>
  <c r="J22" i="6"/>
  <c r="J49" i="6"/>
  <c r="J53" i="6"/>
  <c r="I70" i="6"/>
  <c r="J7" i="6"/>
  <c r="J57" i="6"/>
  <c r="I60" i="7"/>
  <c r="I115" i="7"/>
  <c r="J62" i="7"/>
  <c r="J15" i="7"/>
  <c r="J25" i="7"/>
  <c r="J41" i="7"/>
  <c r="J63" i="7"/>
  <c r="J85" i="7"/>
  <c r="J89" i="7"/>
  <c r="J60" i="7" l="1"/>
  <c r="J115" i="7"/>
  <c r="J36" i="2" l="1"/>
  <c r="L36" i="2" s="1"/>
  <c r="J41" i="2"/>
  <c r="L41" i="2" s="1"/>
  <c r="J43" i="2"/>
  <c r="L43" i="2" s="1"/>
  <c r="J15" i="2"/>
  <c r="L15" i="2" s="1"/>
  <c r="J17" i="2"/>
  <c r="L17" i="2" s="1"/>
  <c r="L19" i="2"/>
  <c r="F8" i="5" l="1"/>
  <c r="F50" i="5" l="1"/>
  <c r="F22" i="5"/>
  <c r="F6" i="5"/>
  <c r="H39" i="2"/>
  <c r="G39" i="2"/>
  <c r="J34" i="2"/>
  <c r="L34" i="2" s="1"/>
  <c r="I30" i="2"/>
  <c r="F32" i="2"/>
  <c r="F30" i="2" s="1"/>
  <c r="E32" i="2"/>
  <c r="E30" i="2" s="1"/>
  <c r="J31" i="2"/>
  <c r="L31" i="2" s="1"/>
  <c r="J24" i="2"/>
  <c r="L24" i="2" s="1"/>
  <c r="I20" i="2"/>
  <c r="H20" i="2"/>
  <c r="I11" i="2"/>
  <c r="F13" i="2"/>
  <c r="F11" i="2" s="1"/>
  <c r="E13" i="2"/>
  <c r="E11" i="2" s="1"/>
  <c r="J12" i="2"/>
  <c r="L12" i="2" s="1"/>
  <c r="I10" i="2"/>
  <c r="H10" i="2"/>
  <c r="G10" i="2"/>
  <c r="F10" i="2"/>
  <c r="E10" i="2"/>
  <c r="C10" i="2"/>
  <c r="J7" i="2"/>
  <c r="L7" i="2" s="1"/>
  <c r="F5" i="5" l="1"/>
  <c r="F62" i="5" s="1"/>
  <c r="F64" i="5" s="1"/>
  <c r="F66" i="5" s="1"/>
  <c r="J39" i="2"/>
  <c r="L39" i="2" s="1"/>
  <c r="E25" i="2"/>
  <c r="E26" i="2" s="1"/>
  <c r="E29" i="2" s="1"/>
  <c r="E44" i="2" s="1"/>
  <c r="J20" i="2"/>
  <c r="L20" i="2" s="1"/>
  <c r="J32" i="2"/>
  <c r="L32" i="2" s="1"/>
  <c r="J30" i="2"/>
  <c r="L30" i="2" s="1"/>
  <c r="G25" i="2"/>
  <c r="G26" i="2" s="1"/>
  <c r="G29" i="2" s="1"/>
  <c r="G44" i="2" s="1"/>
  <c r="F25" i="2"/>
  <c r="F26" i="2" s="1"/>
  <c r="F29" i="2" s="1"/>
  <c r="F44" i="2" s="1"/>
  <c r="J13" i="2"/>
  <c r="L13" i="2" s="1"/>
  <c r="H25" i="2"/>
  <c r="H26" i="2" s="1"/>
  <c r="H29" i="2" s="1"/>
  <c r="H44" i="2" s="1"/>
  <c r="I25" i="2"/>
  <c r="I26" i="2" s="1"/>
  <c r="I29" i="2" s="1"/>
  <c r="I44" i="2" s="1"/>
  <c r="C25" i="2"/>
  <c r="C26" i="2" s="1"/>
  <c r="J10" i="2"/>
  <c r="L10" i="2" s="1"/>
  <c r="J11" i="2"/>
  <c r="L11" i="2" s="1"/>
  <c r="C29" i="2" l="1"/>
  <c r="J25" i="2" l="1"/>
  <c r="L25" i="2" s="1"/>
  <c r="C44" i="2"/>
  <c r="J26" i="2" l="1"/>
  <c r="L26" i="2" s="1"/>
  <c r="J44" i="2" l="1"/>
  <c r="L44" i="2" s="1"/>
  <c r="J29" i="2"/>
  <c r="L29" i="2" s="1"/>
</calcChain>
</file>

<file path=xl/sharedStrings.xml><?xml version="1.0" encoding="utf-8"?>
<sst xmlns="http://schemas.openxmlformats.org/spreadsheetml/2006/main" count="1003" uniqueCount="648">
  <si>
    <t>Datum:</t>
  </si>
  <si>
    <t>Napomena: Pozicije koje umanjuju novčani tok upisuju se s negativnim predznakom</t>
  </si>
  <si>
    <t>Novac i novčani ekvivalenti na kraju razdoblja</t>
  </si>
  <si>
    <t>057</t>
  </si>
  <si>
    <t>Novac i novčani ekvivalenti na početku razdoblja</t>
  </si>
  <si>
    <t>056</t>
  </si>
  <si>
    <t xml:space="preserve">NETO POVEĆANJE/SMANJENJE NOVCA I NOVČANIH EKVIVALENATA </t>
  </si>
  <si>
    <t>V</t>
  </si>
  <si>
    <t>055</t>
  </si>
  <si>
    <t>UČINCI PROMJENE TEČAJEVA STRANIH VALUTA NA NOVAC I NOVČANE EKVIVALENTE</t>
  </si>
  <si>
    <t>IV</t>
  </si>
  <si>
    <t>054</t>
  </si>
  <si>
    <t xml:space="preserve">ČISTI NOVČANI TOK </t>
  </si>
  <si>
    <t>053</t>
  </si>
  <si>
    <t>052</t>
  </si>
  <si>
    <t>Novčani izdaci za otkup vlastitih dionica</t>
  </si>
  <si>
    <t>051</t>
  </si>
  <si>
    <t>Novčani izdaci za otplatu primljenih kratkoročnih i dugoročnih zajmova</t>
  </si>
  <si>
    <t>050</t>
  </si>
  <si>
    <t>Novčani primici od primljenih kratkoročnih i dugoročnih zajmova</t>
  </si>
  <si>
    <t>049</t>
  </si>
  <si>
    <t>Novčani primici uslijed povećanja temeljnog kapitala</t>
  </si>
  <si>
    <t>048</t>
  </si>
  <si>
    <t>NOVČANI TOK OD FINANCIJSKIH AKTIVNOSTI</t>
  </si>
  <si>
    <t>III</t>
  </si>
  <si>
    <t>047</t>
  </si>
  <si>
    <t>046</t>
  </si>
  <si>
    <t>045</t>
  </si>
  <si>
    <t>044</t>
  </si>
  <si>
    <t>043</t>
  </si>
  <si>
    <t>042</t>
  </si>
  <si>
    <t>041</t>
  </si>
  <si>
    <t>040</t>
  </si>
  <si>
    <t>039</t>
  </si>
  <si>
    <t>038</t>
  </si>
  <si>
    <t>037</t>
  </si>
  <si>
    <t>Izdaci za nabavu nematerijalne imovine</t>
  </si>
  <si>
    <t>036</t>
  </si>
  <si>
    <t>Primici od prodaje nematerijalne imovine</t>
  </si>
  <si>
    <t>035</t>
  </si>
  <si>
    <t>Izdaci za nabavu materijalne imovine</t>
  </si>
  <si>
    <t>034</t>
  </si>
  <si>
    <t xml:space="preserve">Primici od prodaje materijalne imovine </t>
  </si>
  <si>
    <t>033</t>
  </si>
  <si>
    <t>NOVČANI TOK IZ ULAGAČKIH AKTIVNOSTI</t>
  </si>
  <si>
    <t>II</t>
  </si>
  <si>
    <t>032</t>
  </si>
  <si>
    <t>Plaćeni porez na dobit</t>
  </si>
  <si>
    <t>031</t>
  </si>
  <si>
    <t>Povećanje/smanjenje odgođenog plaćanja troškova i prihoda budućeg razdoblja</t>
  </si>
  <si>
    <t>030</t>
  </si>
  <si>
    <t>Povećanje/smanjenje ostalih obveza</t>
  </si>
  <si>
    <t>2.16</t>
  </si>
  <si>
    <t>029</t>
  </si>
  <si>
    <t>Povećanje/smanjenje financijskih obveza</t>
  </si>
  <si>
    <t>2.15</t>
  </si>
  <si>
    <t>028</t>
  </si>
  <si>
    <t>2.14</t>
  </si>
  <si>
    <t>027</t>
  </si>
  <si>
    <t>Povećanje/smanjenje poreznih obveza</t>
  </si>
  <si>
    <t>2.13</t>
  </si>
  <si>
    <t>026</t>
  </si>
  <si>
    <t>2.12</t>
  </si>
  <si>
    <t>025</t>
  </si>
  <si>
    <t>2.11</t>
  </si>
  <si>
    <t>024</t>
  </si>
  <si>
    <t>2.10</t>
  </si>
  <si>
    <t>023</t>
  </si>
  <si>
    <t>Povećanje/smanjenje ostale imovine</t>
  </si>
  <si>
    <t>2.9</t>
  </si>
  <si>
    <t>022</t>
  </si>
  <si>
    <t>Povećanje/smanjenje potraživanja</t>
  </si>
  <si>
    <t>2.8</t>
  </si>
  <si>
    <t>021</t>
  </si>
  <si>
    <t>Povećanje/smanjenje porezne imovine</t>
  </si>
  <si>
    <t>2.7</t>
  </si>
  <si>
    <t>020</t>
  </si>
  <si>
    <t>2.6</t>
  </si>
  <si>
    <t>019</t>
  </si>
  <si>
    <t>2.5</t>
  </si>
  <si>
    <t>018</t>
  </si>
  <si>
    <t>2.4</t>
  </si>
  <si>
    <t>017</t>
  </si>
  <si>
    <t>2.3</t>
  </si>
  <si>
    <t>016</t>
  </si>
  <si>
    <t>Povećanje/smanjenje financijske imovine po fer vrijednosti kroz račun dobiti i gubitka</t>
  </si>
  <si>
    <t>2.2</t>
  </si>
  <si>
    <t>015</t>
  </si>
  <si>
    <t>2.1</t>
  </si>
  <si>
    <t>014</t>
  </si>
  <si>
    <t>Povećanje/smanjenje poslovne imovine i obveza</t>
  </si>
  <si>
    <t>013</t>
  </si>
  <si>
    <t>Ostala usklađenja</t>
  </si>
  <si>
    <t>1.2.8</t>
  </si>
  <si>
    <t>012</t>
  </si>
  <si>
    <t>Dobici/gubici od prodaje materijalne imovine (uključujući zemljišta i građevinske objekte)</t>
  </si>
  <si>
    <t>1.2.7</t>
  </si>
  <si>
    <t>011</t>
  </si>
  <si>
    <t>Udjeli u dobiti pridruženih društava</t>
  </si>
  <si>
    <t>1.2.6</t>
  </si>
  <si>
    <t>010</t>
  </si>
  <si>
    <t>Prihodi od kamata</t>
  </si>
  <si>
    <t>1.2.5</t>
  </si>
  <si>
    <t>009</t>
  </si>
  <si>
    <t>Troškovi kamata</t>
  </si>
  <si>
    <t>1.2.4</t>
  </si>
  <si>
    <t>008</t>
  </si>
  <si>
    <t>Umanjenje vrijednosti i dobici/gubici od svođenja na fer vrijednost</t>
  </si>
  <si>
    <t>1.2.3</t>
  </si>
  <si>
    <t>007</t>
  </si>
  <si>
    <t>Amortizacija nematerijalne imovine</t>
  </si>
  <si>
    <t>1.2.2</t>
  </si>
  <si>
    <t>006</t>
  </si>
  <si>
    <t>Amortizacija nekretnina i opreme</t>
  </si>
  <si>
    <t>1.2.1</t>
  </si>
  <si>
    <t>005</t>
  </si>
  <si>
    <t xml:space="preserve">Usklađenja: </t>
  </si>
  <si>
    <t>1.2</t>
  </si>
  <si>
    <t>004</t>
  </si>
  <si>
    <t>1.1</t>
  </si>
  <si>
    <t>003</t>
  </si>
  <si>
    <t>Novčani tok prije promjene poslovne imovine i obveza</t>
  </si>
  <si>
    <t>003+004</t>
  </si>
  <si>
    <t>002</t>
  </si>
  <si>
    <t>I</t>
  </si>
  <si>
    <t>001</t>
  </si>
  <si>
    <t>Isto razdoblje prethodne godine</t>
  </si>
  <si>
    <t>Tekuće poslovno razdoblje</t>
  </si>
  <si>
    <t>Oznaka pozicije</t>
  </si>
  <si>
    <t>Elementi zbroja</t>
  </si>
  <si>
    <t>Broj pozicije</t>
  </si>
  <si>
    <t xml:space="preserve">IZVJEŠTAJ O NOVČANIM TOKOVIMA (INDIREKTNA METODA) </t>
  </si>
  <si>
    <t>Napomena: * Popunjavaju društva koja sastavljaju konsolidirane financijske izvještaje</t>
  </si>
  <si>
    <t>Stanje na zadnji dan izvještajnog razdoblja u tekućoj godini</t>
  </si>
  <si>
    <t>X.</t>
  </si>
  <si>
    <t>Ostale transakcije s vlasnicima</t>
  </si>
  <si>
    <t>4.</t>
  </si>
  <si>
    <t>Isplata udjela u dobiti/dividenda</t>
  </si>
  <si>
    <t>3.</t>
  </si>
  <si>
    <t>Ostale uplate vlasnika</t>
  </si>
  <si>
    <t>2.</t>
  </si>
  <si>
    <t>Povećanje/smanjenje upisanog kapitala</t>
  </si>
  <si>
    <t>1.</t>
  </si>
  <si>
    <t>Transakcije s vlasnicima (tekuće razdoblje)</t>
  </si>
  <si>
    <t>IX.</t>
  </si>
  <si>
    <t>Ostale nevlasničke promjene kapitala</t>
  </si>
  <si>
    <t>2.4.</t>
  </si>
  <si>
    <t>2.3.</t>
  </si>
  <si>
    <t>2.2.</t>
  </si>
  <si>
    <t>Nerealizirani dobici ili gubici od materijalne imovine (zemljišta i građevinski objekti)</t>
  </si>
  <si>
    <t>2.1.</t>
  </si>
  <si>
    <t>Ostala sveobuhvatna dobit ili gubitak tekuće godine</t>
  </si>
  <si>
    <t>Dobit ili gubitak razdoblja</t>
  </si>
  <si>
    <t>Sveobuhvatna dobit ili gubitak tekuće godine</t>
  </si>
  <si>
    <t>VIII.</t>
  </si>
  <si>
    <t>Stanje 1. siječnja tekuće godine (prepravljeno)</t>
  </si>
  <si>
    <t>VII.</t>
  </si>
  <si>
    <t>Ispravak pogreški prethodnih razdoblja</t>
  </si>
  <si>
    <t xml:space="preserve">Promjena računovodstvenih politika </t>
  </si>
  <si>
    <t>Stanje na 01. siječnja tekuće godine</t>
  </si>
  <si>
    <t>VI.</t>
  </si>
  <si>
    <t>Stanje na zadnji dan izvještajnog razdoblja u prethodnoj godini</t>
  </si>
  <si>
    <t>V.</t>
  </si>
  <si>
    <t>Ostale raspodjele vlasnicima</t>
  </si>
  <si>
    <t>Transakcije s vlasnicima (prethodno razdoblje)</t>
  </si>
  <si>
    <t>IV.</t>
  </si>
  <si>
    <t>Ostala sveobuhvatna dobit ili gubitak prethodne godine</t>
  </si>
  <si>
    <t>Sveobuhvatna dobit ili gubitak prethodne godine</t>
  </si>
  <si>
    <t>III.</t>
  </si>
  <si>
    <t>Stanje na 01. siječnja prethodne godine (prepravljeno)</t>
  </si>
  <si>
    <t>II.</t>
  </si>
  <si>
    <t>Stanje na 01. siječnja prethodne godine</t>
  </si>
  <si>
    <t>I.</t>
  </si>
  <si>
    <t>Ukupno kapital i rezerve</t>
  </si>
  <si>
    <t>Dobit/gubitak tekuće godine</t>
  </si>
  <si>
    <t>Zadržana dobit ili preneseni gubitak</t>
  </si>
  <si>
    <t>Revalorizacijske rezerve</t>
  </si>
  <si>
    <t>Premije na emitirane dionice</t>
  </si>
  <si>
    <t>Uplaćeni kapital (redovne i povlaštene dionice)</t>
  </si>
  <si>
    <t>Raspodjeljivo nekontrolirajućim interesima*</t>
  </si>
  <si>
    <t>Raspodjeljivo vlasnicima matice</t>
  </si>
  <si>
    <t>Opis pozicije</t>
  </si>
  <si>
    <t xml:space="preserve">IZVJEŠTAJ O PROMJENAMA KAPITALA </t>
  </si>
  <si>
    <t>Financijska rezerva iz ugovora o osiguranju</t>
  </si>
  <si>
    <t>Neto financijski rashodi/prihodi od ugovora o osiguranju</t>
  </si>
  <si>
    <t>Neto financijski rashodi/prihodi od ugovora o (pasivnom) reosiguranju</t>
  </si>
  <si>
    <t>Dobit/gubitak obračunskog razdoblja</t>
  </si>
  <si>
    <t xml:space="preserve">Gubitak od umanjenja vrijednosti nematerijalne imovine </t>
  </si>
  <si>
    <t>Ostali financijski troškovi</t>
  </si>
  <si>
    <t>Novčani primici od izdavanja povlaštenih dionica koje se mogu otkupiti</t>
  </si>
  <si>
    <t>Novčani primici od prodaje vlastitih dionica</t>
  </si>
  <si>
    <t>Novčani primici od realizacije dioničkih opcija</t>
  </si>
  <si>
    <t>Novčani izdacii koji se odnose na povlaštene dionice koje se mogu otkupiti</t>
  </si>
  <si>
    <t>Novčani izdaci za plaćene kamate</t>
  </si>
  <si>
    <t>Novčani izdaci za plaćene dividende</t>
  </si>
  <si>
    <t>Trošak poreza na dobit</t>
  </si>
  <si>
    <t>Povećanje/smanjenje financijske imovine po fer vrijednosti kroz ostalu sveobuhvatnu dobit</t>
  </si>
  <si>
    <t>Povećanje/smanjenje financijske imovine koja se vrednuje po amortiziranom trošku</t>
  </si>
  <si>
    <t>Povećanje/smanjenje ulaganja u nekretnine</t>
  </si>
  <si>
    <t>Povećanje/smanjenje ostalih pričuva</t>
  </si>
  <si>
    <t>Povećanje/ smanjenje obveza iz ugovora o ulaganju</t>
  </si>
  <si>
    <t>Primici od kamata</t>
  </si>
  <si>
    <t>Primici od dividendi</t>
  </si>
  <si>
    <t>Dobitak od prodaje podružnice</t>
  </si>
  <si>
    <t>Transakcije plaćanja temeljene na dionicama koja se podmiruju glavničkim instrumentima</t>
  </si>
  <si>
    <t xml:space="preserve">Povećanje/smanjenje imovine/obveza iz ugovora o osiguranju </t>
  </si>
  <si>
    <t xml:space="preserve">Povećanje/smanjenje imovine/obveza iz ugovora o reosiguranju </t>
  </si>
  <si>
    <t xml:space="preserve">Povećanje/smanjenje nekretnina za vlastitu upotrebu </t>
  </si>
  <si>
    <t>Primici od prodaje  podružnice, pridruženih drušatva i zajedničkih pothvata</t>
  </si>
  <si>
    <t>Izdaci za nabavu podružnice, pridruženih drušatva i zajedničkih pothvata</t>
  </si>
  <si>
    <t>Primici/izdaci temeljem ostalih investicijskih aktivnosti</t>
  </si>
  <si>
    <t>Novčani izdaci za obveze iz najma</t>
  </si>
  <si>
    <t xml:space="preserve">NOVČANI TOK IZ POSLOVNIH AKTIVNOSTI </t>
  </si>
  <si>
    <t>058</t>
  </si>
  <si>
    <t>059</t>
  </si>
  <si>
    <t>060</t>
  </si>
  <si>
    <t>061</t>
  </si>
  <si>
    <t>062</t>
  </si>
  <si>
    <t>063</t>
  </si>
  <si>
    <t>064</t>
  </si>
  <si>
    <t>065</t>
  </si>
  <si>
    <t>066</t>
  </si>
  <si>
    <t>067</t>
  </si>
  <si>
    <t>068</t>
  </si>
  <si>
    <t>069</t>
  </si>
  <si>
    <t>070</t>
  </si>
  <si>
    <t>002+018+035 + 036 + 037</t>
  </si>
  <si>
    <t>005+006+…..+017</t>
  </si>
  <si>
    <t>1.2.9</t>
  </si>
  <si>
    <t>1.2.10</t>
  </si>
  <si>
    <t>1.2.11</t>
  </si>
  <si>
    <t>1.2.12</t>
  </si>
  <si>
    <t>1.2.13</t>
  </si>
  <si>
    <t>019+020+…+034</t>
  </si>
  <si>
    <t>VI</t>
  </si>
  <si>
    <t>Rezerve kapitala (zakonske, statutarne, ostale)</t>
  </si>
  <si>
    <t>Nerealizirani dobici ili gubici od financijske imovine po fer vrijednosti kroz ostalu sveobuhvatnu dobit</t>
  </si>
  <si>
    <t>Realizirani dobici ili gubici od financijske imovine po fer vrijednosti kroz ostalu sveobuhvatnu dobit</t>
  </si>
  <si>
    <t>2.5.</t>
  </si>
  <si>
    <t>2.6.</t>
  </si>
  <si>
    <t>IZVJEŠTAJ O SVEOBUHVATNOJ DOBITI</t>
  </si>
  <si>
    <t>Elementi 
zbroja</t>
  </si>
  <si>
    <t>Prethodno obračunsko razdoblje</t>
  </si>
  <si>
    <t>Tekuće obračunsko razdoblje</t>
  </si>
  <si>
    <t>Život</t>
  </si>
  <si>
    <t>Neživot</t>
  </si>
  <si>
    <t>Ukupno</t>
  </si>
  <si>
    <t>002 + 003 + 004</t>
  </si>
  <si>
    <t>Prihodi od ugovora o osiguranju</t>
  </si>
  <si>
    <t>1</t>
  </si>
  <si>
    <t>Opći model mjerenja</t>
  </si>
  <si>
    <t>2</t>
  </si>
  <si>
    <t>Model mjerenja putem varijabilne naknade</t>
  </si>
  <si>
    <t>3</t>
  </si>
  <si>
    <t>Model raspodjele premije</t>
  </si>
  <si>
    <t>Rashodi od ugovora o osiguranju</t>
  </si>
  <si>
    <t>Ostali rashodi vezani uz prodaju osiguranja</t>
  </si>
  <si>
    <t>4</t>
  </si>
  <si>
    <t>5</t>
  </si>
  <si>
    <t>6</t>
  </si>
  <si>
    <t>7</t>
  </si>
  <si>
    <t>Gubici i otpuštanje gubitaka po osnovi neprofitabilnih ugovora</t>
  </si>
  <si>
    <t>8</t>
  </si>
  <si>
    <t>Promjena obveza za nastale štete</t>
  </si>
  <si>
    <t>014 + 015</t>
  </si>
  <si>
    <t>Neto rezultat ugovora o (pasivnom) reosiguranju</t>
  </si>
  <si>
    <t>Prihodi iz ugovora o (pasivnom) reosiguranju</t>
  </si>
  <si>
    <t>Rashodi iz ugovora o (pasivnom) reosiguranju</t>
  </si>
  <si>
    <t>001 + 005 + 013</t>
  </si>
  <si>
    <t>Rezultat iz ugovora o osiguranju</t>
  </si>
  <si>
    <t>018 + 023 + 024 + 025 + 026 + 027 + 031 + 032 + 033 +034</t>
  </si>
  <si>
    <t>019 + 020 + 021 + 022</t>
  </si>
  <si>
    <t>1.1.</t>
  </si>
  <si>
    <t>1.2.</t>
  </si>
  <si>
    <t>Realizirani dobitci/gubitci (neto) od nekretnina koje se ne koriste za vlastitu upotrebu</t>
  </si>
  <si>
    <t>1.3.</t>
  </si>
  <si>
    <t>Nerealizirani dobitci/gubitci (neto) od nekretnina koje se ne koriste za vlastitu upotrebu</t>
  </si>
  <si>
    <t>1.4.</t>
  </si>
  <si>
    <t>Amortizacija zemljišta i građevinskih objekata koji ne služe društvu za obavljanje djelatnosti</t>
  </si>
  <si>
    <t>Kamatni prihod izračunat metodom efektivne kamatne stope</t>
  </si>
  <si>
    <t>Ostali prihodi od kamata</t>
  </si>
  <si>
    <t>Prihod od dividendi</t>
  </si>
  <si>
    <t>Nerealizirani dobitci/gubitci (neto) od financijske imovine koja se vodi po fer vrijednosti kroz RDG</t>
  </si>
  <si>
    <t>028 + 029 + 030</t>
  </si>
  <si>
    <t xml:space="preserve">Realizirani dobitci/gubitci </t>
  </si>
  <si>
    <t>6.1.</t>
  </si>
  <si>
    <t>Realizirani dobitci/gubitci (neto) od financijske imovine koja se vodi po fer vrijednosti kroz RDG</t>
  </si>
  <si>
    <t>6.2.</t>
  </si>
  <si>
    <t>Realizirani dobitci/gubitci (neto) od financijske imovine koja se vodi po fer vrijednosti kroz OSD</t>
  </si>
  <si>
    <t>6.3.</t>
  </si>
  <si>
    <t>Ostali realizirani dobici/gubici (neto)</t>
  </si>
  <si>
    <t>Neto umanjenje/otpuštanje umanjenja vrijednosti ulaganja</t>
  </si>
  <si>
    <t>Neto tečajne razlike</t>
  </si>
  <si>
    <t>9</t>
  </si>
  <si>
    <t>Ostali prihodi od ulaganja</t>
  </si>
  <si>
    <t>10</t>
  </si>
  <si>
    <t>Ostali rashodi od ulaganja</t>
  </si>
  <si>
    <t>036 + 037 + 038</t>
  </si>
  <si>
    <t xml:space="preserve">Neto financijski rashod od ugovora o osiguranju i (pasivnog) reosiguranja </t>
  </si>
  <si>
    <t>Neto financijski prihodi/rashodi od ugovora o osiguranju</t>
  </si>
  <si>
    <t>Neto financijski prihodi/rashodi od ugovora o (pasivnom) reosiguranju</t>
  </si>
  <si>
    <t>Promjena obveze za ugovore o ulaganju</t>
  </si>
  <si>
    <t>VII</t>
  </si>
  <si>
    <t>Ostali prihodi</t>
  </si>
  <si>
    <t>VIII</t>
  </si>
  <si>
    <t>Ostali poslovni rashodi</t>
  </si>
  <si>
    <t>IX</t>
  </si>
  <si>
    <t>Ostali financijski rashodi</t>
  </si>
  <si>
    <t>X</t>
  </si>
  <si>
    <t>Udio u dobiti društava koja se konsolidiraju metodom udjela, neto od poreza</t>
  </si>
  <si>
    <t>XI</t>
  </si>
  <si>
    <t>Dobit ili gubitak obračunskog razdoblja prije poreza (+/-)</t>
  </si>
  <si>
    <t>045 + 046</t>
  </si>
  <si>
    <t>XII</t>
  </si>
  <si>
    <t>Porez na dobit ili gubitak</t>
  </si>
  <si>
    <t>Tekući porezni trošak</t>
  </si>
  <si>
    <t>Odgođeni porezni trošak/prihod</t>
  </si>
  <si>
    <t>XIII</t>
  </si>
  <si>
    <t>Dobit ili gubitak obračunskog razdoblja poslije poreza (+/-)</t>
  </si>
  <si>
    <t>Pripisano imateljima kapitala matice</t>
  </si>
  <si>
    <t>Pripisano nekontrolirajućem interesu</t>
  </si>
  <si>
    <t>051 + 056</t>
  </si>
  <si>
    <t>XIV</t>
  </si>
  <si>
    <t>Ostala sveobuhvatna dobit</t>
  </si>
  <si>
    <t>052 + 053 + 054 + 055</t>
  </si>
  <si>
    <t>Stavke koje se neće reklasificirati u račun dobiti i gubitka</t>
  </si>
  <si>
    <t>Neto promjena fer vrijednosti vlasničkih vrijednosnica (OSD)</t>
  </si>
  <si>
    <t>Aktuarski dobici/gubici po mirovinskim planovima s definiranim mirovinama</t>
  </si>
  <si>
    <t>Ostalo</t>
  </si>
  <si>
    <t>Porez</t>
  </si>
  <si>
    <t>Stavke koje su, ili bi mogle biti, reklasificirane u račun dobiti i gubitka</t>
  </si>
  <si>
    <t>Neto promjena fer vrijednosti dužničkih vrijednosnica (OSD)</t>
  </si>
  <si>
    <t>Tečajne razlike nastale preračunavanjem inozemnog poslovanja</t>
  </si>
  <si>
    <t>Učinci od instrumenata zaštite</t>
  </si>
  <si>
    <t>Neto financijski prihodi/rashod od ugovora o (pasivnom) reosiguranju</t>
  </si>
  <si>
    <t>2.7.</t>
  </si>
  <si>
    <t>XV</t>
  </si>
  <si>
    <t xml:space="preserve">Ukupna sveobuhvatna dobit </t>
  </si>
  <si>
    <t>XVI</t>
  </si>
  <si>
    <t>Reklasifikacijske usklade</t>
  </si>
  <si>
    <t>Napomena: Pozicije 042, 065 i 066 popunjavaju društva koja sastavljaju konsolidirane financijske izvještaje</t>
  </si>
  <si>
    <t>Odgovorne osobe:</t>
  </si>
  <si>
    <t xml:space="preserve">IZVJEŠTAJ O FINANCIJSKOM POLOŽAJU </t>
  </si>
  <si>
    <t xml:space="preserve">Prethodna godina </t>
  </si>
  <si>
    <t>Tekuća godina</t>
  </si>
  <si>
    <t xml:space="preserve">Neživot </t>
  </si>
  <si>
    <t>002+003</t>
  </si>
  <si>
    <t>NEMATERIJALNA  IMOVINA</t>
  </si>
  <si>
    <t>Goodwill</t>
  </si>
  <si>
    <t>Ostala nematerijalna imovina</t>
  </si>
  <si>
    <t>005+006+007</t>
  </si>
  <si>
    <t>MATERIJALNA  IMOVINA</t>
  </si>
  <si>
    <t xml:space="preserve">Zemljišta i građevinski objekti koji  služe društvu za provođenje djelatnosti </t>
  </si>
  <si>
    <t>Oprema</t>
  </si>
  <si>
    <t>Ostala materijalna imovina i zalihe</t>
  </si>
  <si>
    <t>009+010+014</t>
  </si>
  <si>
    <t xml:space="preserve">ULAGANJA </t>
  </si>
  <si>
    <t>A</t>
  </si>
  <si>
    <t xml:space="preserve">Ulaganja u zemljišta i građevinske objekte koji ne služe društvu za provođenje djelatnosti </t>
  </si>
  <si>
    <t>011+012+013</t>
  </si>
  <si>
    <t>B</t>
  </si>
  <si>
    <t>Ulaganja u ovisna društva, pridružena društva i zajedničke pothvate</t>
  </si>
  <si>
    <t>Dionice i udjeli u ovisnim društvima</t>
  </si>
  <si>
    <t>Dionice i udjeli u pridruženim društvima</t>
  </si>
  <si>
    <t>Dionice i udjeli u zajedničkim pothvatima</t>
  </si>
  <si>
    <t>015+020+025</t>
  </si>
  <si>
    <t>C</t>
  </si>
  <si>
    <t>Financijska imovina</t>
  </si>
  <si>
    <t>016 + 017 + 018 + 019</t>
  </si>
  <si>
    <t>Financijska imovina koja se vrednuje po amortiziranom trošku</t>
  </si>
  <si>
    <t>Dužnički financijski instrumenti</t>
  </si>
  <si>
    <t>Depoziti kod kreditnih institucija</t>
  </si>
  <si>
    <t>Zajmovi</t>
  </si>
  <si>
    <t>021 + 022 + 023 + 024</t>
  </si>
  <si>
    <t>Financijska imovina po fer vrijednosti kroz ostalu sveobuhvatnu dobit</t>
  </si>
  <si>
    <t>Vlasnički financijski instrumenti</t>
  </si>
  <si>
    <t>Udjeli u investicijskim fondovima</t>
  </si>
  <si>
    <t>Financijska imovina po fer vrijednosti kroz račun dobiti i gubitka</t>
  </si>
  <si>
    <t>3.1</t>
  </si>
  <si>
    <t>3.2</t>
  </si>
  <si>
    <t>3.3.</t>
  </si>
  <si>
    <t>3.4.</t>
  </si>
  <si>
    <t>Izvedeni financijski instrumenti</t>
  </si>
  <si>
    <t>3.5</t>
  </si>
  <si>
    <t>032 + 036 +040</t>
  </si>
  <si>
    <t>IMOVINA IZ UGOVORA O OSIGURANJU</t>
  </si>
  <si>
    <t>034+035+036</t>
  </si>
  <si>
    <t xml:space="preserve">- Imovina za novčane tokove od pribave osiguranja </t>
  </si>
  <si>
    <t>037+038+039</t>
  </si>
  <si>
    <t>041 +042 +043</t>
  </si>
  <si>
    <t>3.1.</t>
  </si>
  <si>
    <t>3.2.</t>
  </si>
  <si>
    <t>IMOVINA IZ UGOVORA O REOSIGURANJU</t>
  </si>
  <si>
    <t>046 +047</t>
  </si>
  <si>
    <t>ODGOĐENA I TEKUĆA POREZNA IMOVINA</t>
  </si>
  <si>
    <t>Odgođena porezna imovina</t>
  </si>
  <si>
    <t>Tekuća porezna imovina</t>
  </si>
  <si>
    <t>OSTALA  IMOVINA</t>
  </si>
  <si>
    <t>050 +051 +052</t>
  </si>
  <si>
    <t>Novac u banci i blagajni</t>
  </si>
  <si>
    <t>Sredstva na poslovnom računu</t>
  </si>
  <si>
    <t>Sredstva na računu imovine za pokriće obveza iz ugovora za životna osiguranja</t>
  </si>
  <si>
    <t>1.3</t>
  </si>
  <si>
    <t>Novčana sredstva u blagajni</t>
  </si>
  <si>
    <t>Dugotrajna imovina namjenjena za prodaju i prestanak poslovanja</t>
  </si>
  <si>
    <t xml:space="preserve">UKUPNA  AKTIVA </t>
  </si>
  <si>
    <t>IZVANBILANČNI  ZAPISI</t>
  </si>
  <si>
    <t xml:space="preserve">KAPITAL  I  REZERVE  </t>
  </si>
  <si>
    <t>059 +060</t>
  </si>
  <si>
    <t>Upisani kapital</t>
  </si>
  <si>
    <t>Uplaćeni kapital - redovne dionice</t>
  </si>
  <si>
    <t>Uplaćeni kapital - povlaštene dionice</t>
  </si>
  <si>
    <t>Premije na emitirane dionice (rezerve kapitala)</t>
  </si>
  <si>
    <t>063 +064 +065</t>
  </si>
  <si>
    <t>Zemljišta i građevinskih objekata</t>
  </si>
  <si>
    <t>Financijske imovine</t>
  </si>
  <si>
    <t>3.3</t>
  </si>
  <si>
    <t>Ostale revalorizacijske rezerve</t>
  </si>
  <si>
    <t xml:space="preserve">Rezerve </t>
  </si>
  <si>
    <t>5.1.</t>
  </si>
  <si>
    <t xml:space="preserve">Zakonske rezerve </t>
  </si>
  <si>
    <t>5.2.</t>
  </si>
  <si>
    <t xml:space="preserve">Statutarna rezerva </t>
  </si>
  <si>
    <t>5.3.</t>
  </si>
  <si>
    <t xml:space="preserve">Ostale rezerve </t>
  </si>
  <si>
    <t>071</t>
  </si>
  <si>
    <t>072</t>
  </si>
  <si>
    <t>Zadržana dobit</t>
  </si>
  <si>
    <t>073</t>
  </si>
  <si>
    <t>Preneseni gubitak  (-)</t>
  </si>
  <si>
    <t>074</t>
  </si>
  <si>
    <t>Dobit ili gubitak tekućeg obračunskog razdoblja</t>
  </si>
  <si>
    <t>075</t>
  </si>
  <si>
    <t>7.1.</t>
  </si>
  <si>
    <t>Dobit tekućeg obračunskog razdoblja</t>
  </si>
  <si>
    <t>076</t>
  </si>
  <si>
    <t>7.2.</t>
  </si>
  <si>
    <t>Gubitak tekućeg obračunskog razdoblja  ( - )</t>
  </si>
  <si>
    <t>077</t>
  </si>
  <si>
    <t>OBVEZE  DRUGOG  REDA (PODREĐENE  OBVEZE)</t>
  </si>
  <si>
    <t>078</t>
  </si>
  <si>
    <t>MANJINSKI INTERES</t>
  </si>
  <si>
    <t>079</t>
  </si>
  <si>
    <t>OBVEZE IZ UGOVORA O OSIGURANJU</t>
  </si>
  <si>
    <t>080</t>
  </si>
  <si>
    <t>081+082+083</t>
  </si>
  <si>
    <t>081</t>
  </si>
  <si>
    <t>082</t>
  </si>
  <si>
    <t>083</t>
  </si>
  <si>
    <t>084</t>
  </si>
  <si>
    <t>085+086+087</t>
  </si>
  <si>
    <t>085</t>
  </si>
  <si>
    <t>086</t>
  </si>
  <si>
    <t>087</t>
  </si>
  <si>
    <t>088</t>
  </si>
  <si>
    <t>089 +090 +091</t>
  </si>
  <si>
    <t>089</t>
  </si>
  <si>
    <t>090</t>
  </si>
  <si>
    <t>091</t>
  </si>
  <si>
    <t>092</t>
  </si>
  <si>
    <t>OBVEZE IZ UGOVORA O REOSIGURANJU</t>
  </si>
  <si>
    <t>093</t>
  </si>
  <si>
    <t>OBVEZA ZA UGOVORE O ULAGANJU</t>
  </si>
  <si>
    <t>094</t>
  </si>
  <si>
    <t>OSTALE PRIČUVE</t>
  </si>
  <si>
    <t>095</t>
  </si>
  <si>
    <t>Pričuve za mirovine i slične obveze</t>
  </si>
  <si>
    <t>096</t>
  </si>
  <si>
    <t>Ostale pričuve</t>
  </si>
  <si>
    <t>097</t>
  </si>
  <si>
    <t>XVII</t>
  </si>
  <si>
    <t>ODGOĐENA I TEKUĆA POREZNA OBVEZA</t>
  </si>
  <si>
    <t>098</t>
  </si>
  <si>
    <t>Odgođena porezna obveza</t>
  </si>
  <si>
    <t>099</t>
  </si>
  <si>
    <t>Tekuća porezna obveza</t>
  </si>
  <si>
    <t>100</t>
  </si>
  <si>
    <t>XVIII</t>
  </si>
  <si>
    <t>FINANCIJSKE OBVEZE</t>
  </si>
  <si>
    <t>101</t>
  </si>
  <si>
    <t>Obveze po zajmovima</t>
  </si>
  <si>
    <t>102</t>
  </si>
  <si>
    <t>Obveze po izdanim financijskim instrumentima</t>
  </si>
  <si>
    <t>103</t>
  </si>
  <si>
    <t>Obveza za izvedene financijske instrumente</t>
  </si>
  <si>
    <t>104</t>
  </si>
  <si>
    <t>Obveza za neisplaćenu dividendu</t>
  </si>
  <si>
    <t>105</t>
  </si>
  <si>
    <t>Ostale financijske obveze</t>
  </si>
  <si>
    <t>106</t>
  </si>
  <si>
    <t>XIX</t>
  </si>
  <si>
    <t>OSTALE  OBVEZE</t>
  </si>
  <si>
    <t>107</t>
  </si>
  <si>
    <t>Obveze za otuđenje i prekinuto poslovanje</t>
  </si>
  <si>
    <t>108</t>
  </si>
  <si>
    <t>Odgođeno plaćanje troškova i prihod budućeg razdoblja</t>
  </si>
  <si>
    <t>109</t>
  </si>
  <si>
    <t>Ostale obveze</t>
  </si>
  <si>
    <t>110</t>
  </si>
  <si>
    <t>XX</t>
  </si>
  <si>
    <t>UKUPNA  PASIVA</t>
  </si>
  <si>
    <t>111</t>
  </si>
  <si>
    <t>XXI</t>
  </si>
  <si>
    <t>Napomena: poziciju 078 popunjavaju društva koja sastavljaju konsolidirane financijske izvještaje</t>
  </si>
  <si>
    <t>Nastale štete</t>
  </si>
  <si>
    <t>Amortizacija troškova pribave osiguranja</t>
  </si>
  <si>
    <t xml:space="preserve">Provizije </t>
  </si>
  <si>
    <t>006+007+….+012</t>
  </si>
  <si>
    <t>057 + 058 + ...+ 063</t>
  </si>
  <si>
    <t>047+ 050</t>
  </si>
  <si>
    <t>043+ 044</t>
  </si>
  <si>
    <t>001+005+013+016+017+035+039+040+041+042</t>
  </si>
  <si>
    <t>026 + 027+…. +030</t>
  </si>
  <si>
    <t>001+004+008+031+044+045+048</t>
  </si>
  <si>
    <t>058+061+062+066+067+071+074</t>
  </si>
  <si>
    <t>068+069+070</t>
  </si>
  <si>
    <t>072+073</t>
  </si>
  <si>
    <t>075+076</t>
  </si>
  <si>
    <t>080+084+088</t>
  </si>
  <si>
    <t>095+096</t>
  </si>
  <si>
    <t>098+099</t>
  </si>
  <si>
    <t>101+102+…+105</t>
  </si>
  <si>
    <t>107+108+109</t>
  </si>
  <si>
    <t>057+077+078+079+092+093+094+097+100+106</t>
  </si>
  <si>
    <t xml:space="preserve">Ostali rashodi od pružanja usluga osiguranja </t>
  </si>
  <si>
    <t>039+040+…+045</t>
  </si>
  <si>
    <t>047+048+...+057</t>
  </si>
  <si>
    <t>001+038+046</t>
  </si>
  <si>
    <t>058+059</t>
  </si>
  <si>
    <t>060+061</t>
  </si>
  <si>
    <t>Neto rezultat ulaganja</t>
  </si>
  <si>
    <t>Neto rezultat ulaganja u zemljišta i građevinske objekte</t>
  </si>
  <si>
    <t>Dobici/gubici (neto) od najmova</t>
  </si>
  <si>
    <t>- Imovina za preostalo pokriće</t>
  </si>
  <si>
    <t>- Imovina iz nastalih šteta</t>
  </si>
  <si>
    <t>- Obveza za preostalo pokriće</t>
  </si>
  <si>
    <t>- Imovina za novčane tokove od pribave osiguranja</t>
  </si>
  <si>
    <t>- Obveza za nastale štete</t>
  </si>
  <si>
    <t>d) objašnjenje poslovnih rezultata u slučaju da izdavatelj obavlja djelatnost sezonske prirode (točke 37. i 38. MRS 34- Financijsko izvještavanje za razdoblja tijekom godine)</t>
  </si>
  <si>
    <t>e) ostale objave koje propisuje MRS 34- Financijsko izvještavanje za razdoblja tijekom godine te</t>
  </si>
  <si>
    <t>1. naziv, sjedište poduzetnika (adresa), pravni oblik poduzetnika, državu osnivanja, matični broj subjekta, osobni identifikacijski broj te, ako je primjenjivo, da je poduzetnik u likvidaciji, stečaju, skraćenom postupku prestanka ili izvanrednoj upravi</t>
  </si>
  <si>
    <t>2. usvojene računovodstvene politike (samo naznaku je li došlo do promjene u odnosu na prethodno razdoblje)</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</si>
  <si>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</si>
  <si>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4. iznos i prirodu pojedinih stavki prihoda ili rashoda izuzetne veličine ili pojave</t>
  </si>
  <si>
    <t>5. iznose koje poduzetnik duguje i koji dospijevaju nakon više od pet godina, kao i ukupna dugovanja poduzetnika pokrivena vrijednim osiguranjem koje je dao poduzetnik, uz naznaku vrste i oblika osiguranja</t>
  </si>
  <si>
    <t>6. prosječan broj zaposlenih tijekom tekućeg razdoblja</t>
  </si>
  <si>
    <t>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</si>
  <si>
    <t>8. ako su u bilanci priznata rezerviranja za odgođeni porez, stanja odgođenog poreza na kraju poslovne godine i kretanja tih stanja tijekom poslovne godine</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</si>
  <si>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</si>
  <si>
    <t>10. broj i nominalnu vrijednost, ili ako ne postoji nominalna vrijednost, knjigovodstvenu vrijednost dionica ili udjela upisanih tijekom poslovne godine u okviru odobrenog kapitala</t>
  </si>
  <si>
    <t>11. postojanje bilo kakvih potvrda o sudjelovanju, konvertibilnih zadužnica, jamstava, opcija ili sličnih vrijednosnica ili prava, s naznakom njihovog broja i prava koja daju</t>
  </si>
  <si>
    <t>12. naziv, sjedište te pravni oblik svakog poduzetnika u kojemu poduzetnik ima neograničenu odgovornost</t>
  </si>
  <si>
    <t>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</si>
  <si>
    <t>17. prirodu i financijski učinak značajnih događaja koji su nastupili nakon datuma bilance i nisu odraženi u računu dobiti i gubitka ili bilanci</t>
  </si>
  <si>
    <t>u eurima</t>
  </si>
  <si>
    <t>Prilog 1.</t>
  </si>
  <si>
    <t>OPĆI PODACI ZA IZDAVATELJE</t>
  </si>
  <si>
    <t>Razdoblje izvještavanja:</t>
  </si>
  <si>
    <t>do</t>
  </si>
  <si>
    <t>Godina:</t>
  </si>
  <si>
    <t>Polugodišnje 
razdoblje:</t>
  </si>
  <si>
    <t xml:space="preserve">Polugodišnji financijski izvještaji </t>
  </si>
  <si>
    <t>Matični broj (MB):</t>
  </si>
  <si>
    <t>Oznaka matične države članice izdavatelja:</t>
  </si>
  <si>
    <t>Matični broj 
subjekta (MBS):</t>
  </si>
  <si>
    <t>Osobni identifikacijski broj (OIB):</t>
  </si>
  <si>
    <t>LEI:</t>
  </si>
  <si>
    <t>Šifra ustanove:</t>
  </si>
  <si>
    <t>Tvrtka izdavatelja:</t>
  </si>
  <si>
    <t>Poštanski broj i mjesto:</t>
  </si>
  <si>
    <t>Ulica i kućni broj:</t>
  </si>
  <si>
    <t>Adresa e-pošte:</t>
  </si>
  <si>
    <t>Internet adresa:</t>
  </si>
  <si>
    <t>Broj zaposlenih (krajem
 izvještajnog razdoblja):</t>
  </si>
  <si>
    <t>Konsolidirani izvještaj:</t>
  </si>
  <si>
    <t xml:space="preserve">          (KN-nije konsolidirano/KD-konsolidirano)</t>
  </si>
  <si>
    <t>KN</t>
  </si>
  <si>
    <t>KD</t>
  </si>
  <si>
    <t xml:space="preserve">Revidirano:   </t>
  </si>
  <si>
    <t>(RN-nije revidirano/RD-revidirano)</t>
  </si>
  <si>
    <t>RN</t>
  </si>
  <si>
    <t>RD</t>
  </si>
  <si>
    <t>Tvrtke ovisnih subjekata (prema MSFI):</t>
  </si>
  <si>
    <t>Sjedište:</t>
  </si>
  <si>
    <t>MB:</t>
  </si>
  <si>
    <t>Da</t>
  </si>
  <si>
    <t>Ne</t>
  </si>
  <si>
    <t>Knjigovodstveni servis:</t>
  </si>
  <si>
    <t xml:space="preserve">    (Da/Ne)</t>
  </si>
  <si>
    <t>(tvrtka knjigovodstvenog servisa)</t>
  </si>
  <si>
    <t>Osoba za kontakt:</t>
  </si>
  <si>
    <t>(unosi se samo prezime i ime osobe za kontakt)</t>
  </si>
  <si>
    <t>Telefon:</t>
  </si>
  <si>
    <t>Revizorsko društvo:</t>
  </si>
  <si>
    <t>(tvrtka revizorskog društva)</t>
  </si>
  <si>
    <t>Ovlašteni revizor:</t>
  </si>
  <si>
    <t>(ime i prezime)</t>
  </si>
  <si>
    <t>(koji se sastavljaju za polugodišnja razdoblja)</t>
  </si>
  <si>
    <t>Bilješke uz financijske izvještaje za polugodišnja razdoblja uključuju:</t>
  </si>
  <si>
    <t>a) objašnjenje poslovnih događaja koji su značajni za razumijevanje promjena u izvještaju o financijskog položaju i poslovnim rezultatima za izvještajno polugodišnje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</si>
  <si>
    <t>b) informacije gdje je omogućen pristup posljednjim godišnjim financijskim izvještajima, radi razumijevanja informacija objavljenih u bilješkama uz financijske izvještaje sastavljene za izvještajno polugodišnje razdoblje,</t>
  </si>
  <si>
    <t>c) izjava da se iste računovodstvene politike primjenjuju prilikom sastavljanja financijskih izvještaja za izvještajno polugodišnje razdoblje kao i u posljednjim godišnjim financijskim izvještajima ili, ako su te računovodstvene politike mijenjale, opis prirode i učinka promjene (točka 16.A (a) MRS 34- Financijsko izvještavanje za razdoblja tijekom godine),</t>
  </si>
  <si>
    <t>f) u bilješkama uz financijske izvještaje za polugodišnja razdoblja, osim gore navedenih informacija, objavljuju se i sljedeće informacije:</t>
  </si>
  <si>
    <t>13. naziv i sjedište poduzetnika koji sastavlja polugodišnji konsolidirani financijski izvještaj najveće grupe poduzetnika u kojoj poduzetnik sudjeluje kao kontrolirani član grupe</t>
  </si>
  <si>
    <t>14. naziv i sjedište poduzetnika koji sastavlja polugodišnji konsolidirani financijski izvještaj najmanje grupe poduzetnika u kojoj poduzetnik sudjeluje kao kontrolirani član i koji je također uključen u grupu poduzetnika iz točke 13.</t>
  </si>
  <si>
    <t>15. mjesto na kojem je moguće dobiti primjerke polugodišnjih konsolidiranih financijskih izvještaja iz točaka 13. i 14., pod uvjetom da su dostupni</t>
  </si>
  <si>
    <t>BILJEŠKE UZ FINANCIJSKE IZVJEŠTAJE - PFI</t>
  </si>
  <si>
    <t>01578740</t>
  </si>
  <si>
    <t>080401248</t>
  </si>
  <si>
    <t>00432869176</t>
  </si>
  <si>
    <t>4503</t>
  </si>
  <si>
    <t>HR</t>
  </si>
  <si>
    <t>7478000090THK2NOZI72</t>
  </si>
  <si>
    <t>HOK OSIGURANJE DD</t>
  </si>
  <si>
    <t>ZAGREB</t>
  </si>
  <si>
    <t>CAPRAŠKA ULICA 6</t>
  </si>
  <si>
    <t>hok@hok-osiguranje.hr</t>
  </si>
  <si>
    <t>www.hok-osiguranje.hr</t>
  </si>
  <si>
    <t>Petrić Dubravka</t>
  </si>
  <si>
    <t>01/5392-541</t>
  </si>
  <si>
    <t>dubravka.petric@hok-osiguranje.hr</t>
  </si>
  <si>
    <t>BDO Croatia d.o.o.</t>
  </si>
  <si>
    <t>ODGOVORI</t>
  </si>
  <si>
    <t>Naziv: HOK-OSIGURANJE d.d., Zagreb</t>
  </si>
  <si>
    <t>Sjedište (adresa) poduzetnika: Capraška ulica 6</t>
  </si>
  <si>
    <t>Pravni oblik poduzetnika: Dioničko društvo</t>
  </si>
  <si>
    <t>Država osnivanja: Republika Hrvatska</t>
  </si>
  <si>
    <t>Matični broj subjekta: 080401248 Trgovački sud u Zagrebu</t>
  </si>
  <si>
    <t>Osobni identifikacijski broj: 00432869176</t>
  </si>
  <si>
    <t>3. Društvo nema financijskih obveza, jamstava ili nepredviđenih izdataka, a da nisu uključeni u bilancu.</t>
  </si>
  <si>
    <t>11. Društvo nema potvrda o sudjelovanju, konvertibilnih zadužnica, jamstava, opcija ili sličnih vrijednosnica ili prava.</t>
  </si>
  <si>
    <t>12. Društvo nema udjela u društvima s neograničenom odgovornosti.</t>
  </si>
  <si>
    <t>16. Nije bilo materijalnih aranžmana sa društvima koji nisu uključeni u financijske izvještaje.</t>
  </si>
  <si>
    <t>Naziv izdavatelja:   HOK OSIGURANJE D.D.</t>
  </si>
  <si>
    <t>OIB:  00432869176</t>
  </si>
  <si>
    <t>4. Neto rezultat ulaganja u razdoblju 01.01.2025. do 30.06.2025. u odnosu na isto razdoblje prethodne godine se povećao za 1.292.752 EUR, a odnosi se na povećanje nerealiziranih dobitaka/gubitaka (neto) od financijske imovine koja se vodi po fer vrijednosti kroz RDG 1.407.507 EUR,  povećanje kamatnih prihoda izračunatih metodom efektivne kamatne stope za 152.074 EUR, povećanje prihoda od dividendi za 70.097 EUR i smanjenja realiziranih dobitaka/gubitaka (neto) od nekretnina koje se ne koriste za vlastitu upotrebu za 285.406 EUR.</t>
  </si>
  <si>
    <t>Prihodi od ugovora o osiguranju u razdoblju 01.01.2025. do 30.06.2025. u odnosu na isto razdoblje prethodne godine su veći za 2.765.012 EUR, a rashodi od ugovora o osiguranju u razdoblju 01.01.2025. do 30.06.2025. u odnosu na isto razdoblje prethodne godine su manji za 15.577.296 EUR</t>
  </si>
  <si>
    <t>5. Društvo ANCHOR ONE d.o.o. je odobrilo pozajmicu društvu HOK – OSIGURANJE d.d. za održavanje kapitalne adekvatnosti, te predstavlja podređenu obvezu. Knjigovodstvena vrijednost zajma na 30.06.2025. iznosi 812.045,89 EUR i dospijeće glavnice je 28.12.2030. godine.</t>
  </si>
  <si>
    <t>Izvještajno razdoblje: 01.01.2025. - 30.06.2025.</t>
  </si>
  <si>
    <t>a) Objašnjenje poslovnih događaja nalazi se u sklopu nerevidiranog polugodišnjeg izvještaja na dan 30.06.2025.</t>
  </si>
  <si>
    <t>b) Godišnji financijski izvještaj za 2024. godinu dostupan je na službenoj stranici Društva, službenim stranicama Zagrebačke burze te u Službenom registru propisanih informacija HANFA-e</t>
  </si>
  <si>
    <t>8. Na dan 30.06.2025. Društvo ima priznatu odgođenu poreznu imovinu i obveze. Odgođena poreza imovina na 30.06.2025. je ista kao i na 31.12.2024. godine i iznosi 67.624 EUR. Odgođena porezna obveza na 30.06.2025. iznosi 99.883 EUR i manja je za 55.785 EUR u odnosu na 31.12.2024. kada je iznosila 155.668 EUR.</t>
  </si>
  <si>
    <t>17. Nije bilo značajnih događaja koji su nastupili nakon datuma bilance 30.06.2025.</t>
  </si>
  <si>
    <t xml:space="preserve">10. Temeljni kapital Društva na 30.06.2025. godine iznosi 4.000.000 EUR  i nije se mijenjao u odnosu na 31.12.2024. godine. Sve su dionice u cijelosti plaćene. Izdane redovne dionice su nominalne vrijednosti 13,42 EUR po dionici. Jedini dioničar Društva na dan 31.12.2024. i 30.06.2025. godine bilo je društvo ANCHOR ONE d.o.o., Zagreb.
</t>
  </si>
  <si>
    <t>6. Prosječan broj zaposlenih tijekom prvog polugodišta 2025. godine je 290.</t>
  </si>
  <si>
    <t>9. Društvo je u vlasništvu od 41,67% društva Štasni d.o.o., Samoborska cesta 294, 10000 Zagreb. Društvo Štasni d.o.o. je ostvarilo dobit prošle poslovne godine (nakon poreza) u iznosu od 2.088.357 EUR, a u prvom polugodištu 2025. dobit od 1.677.834 EUR. Stanje udjela u društvu Štasni d.o.o. na dan 31.12.2024. godine iznosi 3.173.686 EUR, dok na dan 30.06.2025. godine stanje udjela iznosi 3.391.923 EUR.                                                                                                                                                                    Društvo je od 20.02.2025. u vlasništvu od 45,00% društva IM-73 PARK d.o.o. Capraška 6, 10000 zagreb. Stanje udjela u društvu IM-73 PARK d.o.o. na dan 30.06.2025. iznosi 3.088 EUR.</t>
  </si>
  <si>
    <t>c) Prilikom sastavljanja financijskih izvještaja za izvještajno polugodišnje razdoblje, koristile su se iste računovodstvene politike kao i za posljednje godišnje financijske izvještaje za 2024. godinu.</t>
  </si>
  <si>
    <t>2. Prilikom sastavljanja financijskih izvještaja za izvještajno polugodišnje razdoblje, koristile su se iste računovodstvene politike kao i za posljednje godišnje financijske izvještaje za 2024. godinu.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</si>
</sst>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0.000"/>
  </numFmts>
  <fonts count="63" x14ac:knownFonts="1">
    <font>
      <sz val="11"/>
      <color theme="1"/>
      <name val="Calibri"/>
      <family val="2"/>
      <charset val="238"/>
      <scheme val="minor"/>
    </font>
    <font>
      <sz val="10"/>
      <name val="Arial"/>
      <family val="2"/>
      <charset val="238"/>
    </font>
    <font>
      <sz val="8"/>
      <name val="Arial Narrow"/>
      <family val="2"/>
    </font>
    <font>
      <sz val="10"/>
      <color indexed="8"/>
      <name val="Arial"/>
      <family val="2"/>
      <charset val="238"/>
    </font>
    <font>
      <sz val="10"/>
      <name val="Arial Narrow"/>
      <family val="2"/>
    </font>
    <font>
      <sz val="10"/>
      <name val="Arial"/>
      <family val="2"/>
    </font>
    <font>
      <b/>
      <sz val="10"/>
      <name val="Arial Narrow"/>
      <family val="2"/>
    </font>
    <font>
      <sz val="10"/>
      <name val="Arial CE"/>
      <charset val="238"/>
    </font>
    <font>
      <b/>
      <sz val="8"/>
      <name val="Arial Narrow"/>
      <family val="2"/>
    </font>
    <font>
      <sz val="10"/>
      <color indexed="8"/>
      <name val="Arial Narrow"/>
      <family val="2"/>
    </font>
    <font>
      <i/>
      <sz val="10"/>
      <name val="Arial Narrow"/>
      <family val="2"/>
    </font>
    <font>
      <b/>
      <sz val="9"/>
      <name val="Arial Narrow"/>
      <family val="2"/>
    </font>
    <font>
      <sz val="11"/>
      <name val="Arial Narrow"/>
      <family val="2"/>
    </font>
    <font>
      <b/>
      <sz val="11"/>
      <name val="Arial Narrow"/>
      <family val="2"/>
    </font>
    <font>
      <b/>
      <sz val="9"/>
      <name val="Arial"/>
      <family val="2"/>
    </font>
    <font>
      <i/>
      <sz val="8"/>
      <name val="Arial"/>
      <family val="2"/>
    </font>
    <font>
      <b/>
      <sz val="10"/>
      <color indexed="8"/>
      <name val="Arial Narrow"/>
      <family val="2"/>
    </font>
    <font>
      <sz val="10"/>
      <color indexed="13"/>
      <name val="Arial Narrow"/>
      <family val="2"/>
    </font>
    <font>
      <b/>
      <i/>
      <sz val="10"/>
      <name val="Arial Narrow"/>
      <family val="2"/>
    </font>
    <font>
      <sz val="9"/>
      <color theme="1"/>
      <name val="Calibri"/>
      <family val="2"/>
      <charset val="238"/>
      <scheme val="minor"/>
    </font>
    <font>
      <sz val="10"/>
      <color theme="1"/>
      <name val="Arial Narrow"/>
      <family val="2"/>
      <charset val="238"/>
    </font>
    <font>
      <b/>
      <sz val="10"/>
      <color theme="1"/>
      <name val="Arial Narrow"/>
      <family val="2"/>
      <charset val="238"/>
    </font>
    <font>
      <i/>
      <sz val="10"/>
      <name val="Arial Narrow"/>
      <family val="2"/>
      <charset val="238"/>
    </font>
    <font>
      <sz val="10"/>
      <name val="Arial Narrow"/>
      <family val="2"/>
      <charset val="238"/>
    </font>
    <font>
      <b/>
      <sz val="10"/>
      <name val="Arial Narrow"/>
      <family val="2"/>
      <charset val="238"/>
    </font>
    <font>
      <sz val="11"/>
      <color theme="1"/>
      <name val="Arial"/>
      <family val="2"/>
      <charset val="238"/>
    </font>
    <font>
      <sz val="11"/>
      <color theme="1"/>
      <name val="Arial Narrow"/>
      <family val="2"/>
      <charset val="238"/>
    </font>
    <font>
      <b/>
      <sz val="11"/>
      <color theme="1"/>
      <name val="Arial Narrow"/>
      <family val="2"/>
      <charset val="238"/>
    </font>
    <font>
      <b/>
      <sz val="11"/>
      <name val="Arial Narrow"/>
      <family val="2"/>
      <charset val="238"/>
    </font>
    <font>
      <sz val="12"/>
      <color theme="1"/>
      <name val="Arial Narrow"/>
      <family val="2"/>
      <charset val="238"/>
    </font>
    <font>
      <b/>
      <i/>
      <sz val="11"/>
      <color theme="1"/>
      <name val="Arial Narrow"/>
      <family val="2"/>
      <charset val="238"/>
    </font>
    <font>
      <sz val="11"/>
      <name val="Arial"/>
      <family val="2"/>
      <charset val="238"/>
    </font>
    <font>
      <b/>
      <sz val="12"/>
      <color theme="1"/>
      <name val="Arial Narrow"/>
      <family val="2"/>
      <charset val="238"/>
    </font>
    <font>
      <b/>
      <sz val="12"/>
      <name val="Arial Narrow"/>
      <family val="2"/>
      <charset val="238"/>
    </font>
    <font>
      <i/>
      <sz val="10"/>
      <color theme="1"/>
      <name val="Arial Narrow"/>
      <family val="2"/>
      <charset val="238"/>
    </font>
    <font>
      <sz val="6"/>
      <color theme="1"/>
      <name val="Arial Narrow"/>
      <family val="2"/>
      <charset val="238"/>
    </font>
    <font>
      <b/>
      <sz val="11"/>
      <color theme="1"/>
      <name val="Arial"/>
      <family val="2"/>
      <charset val="238"/>
    </font>
    <font>
      <sz val="8"/>
      <color rgb="FF000000"/>
      <name val="Verdana"/>
      <family val="2"/>
    </font>
    <font>
      <sz val="10"/>
      <color rgb="FFFF0000"/>
      <name val="Arial Narrow"/>
      <family val="2"/>
      <charset val="238"/>
    </font>
    <font>
      <sz val="6"/>
      <color rgb="FFFF0000"/>
      <name val="Arial narrow"/>
      <family val="2"/>
      <charset val="238"/>
    </font>
    <font>
      <sz val="10"/>
      <color rgb="FF000000"/>
      <name val="Arial Narrow"/>
      <family val="2"/>
      <charset val="238"/>
    </font>
    <font>
      <b/>
      <i/>
      <sz val="10"/>
      <color theme="1"/>
      <name val="Arial Narrow"/>
      <family val="2"/>
      <charset val="238"/>
    </font>
    <font>
      <b/>
      <sz val="9"/>
      <color theme="1"/>
      <name val="Arial Narrow"/>
      <family val="2"/>
      <charset val="238"/>
    </font>
    <font>
      <b/>
      <sz val="9"/>
      <name val="Arial Narrow"/>
      <family val="2"/>
      <charset val="238"/>
    </font>
    <font>
      <sz val="11"/>
      <color theme="1"/>
      <name val="Arial"/>
      <family val="2"/>
    </font>
    <font>
      <sz val="10"/>
      <color theme="1"/>
      <name val="Arial"/>
      <family val="2"/>
    </font>
    <font>
      <sz val="10"/>
      <color theme="1"/>
      <name val="Arial Narrow"/>
      <family val="2"/>
    </font>
    <font>
      <b/>
      <sz val="12"/>
      <color theme="1"/>
      <name val="Arial"/>
      <family val="2"/>
      <charset val="238"/>
    </font>
    <font>
      <b/>
      <sz val="11"/>
      <name val="Arial"/>
      <family val="2"/>
      <charset val="238"/>
    </font>
    <font>
      <b/>
      <sz val="9"/>
      <name val="Arial"/>
      <family val="2"/>
      <charset val="238"/>
    </font>
    <font>
      <sz val="9"/>
      <name val="Arial"/>
      <family val="2"/>
      <charset val="238"/>
    </font>
    <font>
      <b/>
      <sz val="12"/>
      <color theme="1"/>
      <name val="Arial Rounded MT Bold"/>
      <family val="2"/>
    </font>
    <font>
      <sz val="10"/>
      <name val="Times New Roman"/>
      <family val="1"/>
      <charset val="238"/>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10"/>
      <color theme="1"/>
      <name val="Arial Narrow"/>
      <family val="2"/>
    </font>
    <font>
      <b/>
      <sz val="12"/>
      <name val="Arial"/>
      <family val="2"/>
      <charset val="238"/>
    </font>
    <font>
      <sz val="12"/>
      <color theme="1"/>
      <name val="Arial"/>
      <family val="2"/>
      <charset val="238"/>
    </font>
    <font>
      <sz val="12"/>
      <name val="Arial"/>
      <family val="2"/>
      <charset val="238"/>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FFFFFF"/>
        <bgColor rgb="FFFFFFFF"/>
      </patternFill>
    </fill>
    <fill>
      <patternFill patternType="solid">
        <fgColor rgb="FFF1F5FB"/>
        <bgColor rgb="FF000000"/>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s>
  <borders count="27">
    <border>
      <left/>
      <right/>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bottom style="thin">
        <color theme="2" tint="-9.9948118533890809E-2"/>
      </bottom>
      <diagonal/>
    </border>
    <border>
      <left style="medium">
        <color theme="2" tint="-9.9948118533890809E-2"/>
      </left>
      <right style="thin">
        <color theme="2" tint="-9.9948118533890809E-2"/>
      </right>
      <top style="medium">
        <color theme="2" tint="-9.9948118533890809E-2"/>
      </top>
      <bottom style="thin">
        <color theme="2" tint="-9.9948118533890809E-2"/>
      </bottom>
      <diagonal/>
    </border>
    <border>
      <left style="thin">
        <color theme="2" tint="-9.9948118533890809E-2"/>
      </left>
      <right style="thin">
        <color theme="2" tint="-9.9948118533890809E-2"/>
      </right>
      <top style="medium">
        <color theme="2" tint="-9.9948118533890809E-2"/>
      </top>
      <bottom style="thin">
        <color theme="2" tint="-9.9948118533890809E-2"/>
      </bottom>
      <diagonal/>
    </border>
    <border>
      <left style="thin">
        <color theme="2" tint="-9.9948118533890809E-2"/>
      </left>
      <right style="medium">
        <color theme="2" tint="-9.9948118533890809E-2"/>
      </right>
      <top style="medium">
        <color theme="2" tint="-9.9948118533890809E-2"/>
      </top>
      <bottom style="thin">
        <color theme="2" tint="-9.9948118533890809E-2"/>
      </bottom>
      <diagonal/>
    </border>
    <border>
      <left style="medium">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medium">
        <color theme="2" tint="-9.9948118533890809E-2"/>
      </right>
      <top style="thin">
        <color theme="2" tint="-9.9948118533890809E-2"/>
      </top>
      <bottom style="thin">
        <color theme="2" tint="-9.9948118533890809E-2"/>
      </bottom>
      <diagonal/>
    </border>
    <border>
      <left style="medium">
        <color theme="2" tint="-9.9948118533890809E-2"/>
      </left>
      <right style="thin">
        <color theme="2" tint="-9.9948118533890809E-2"/>
      </right>
      <top style="thin">
        <color theme="2" tint="-9.9948118533890809E-2"/>
      </top>
      <bottom/>
      <diagonal/>
    </border>
    <border>
      <left style="thin">
        <color theme="2" tint="-9.9948118533890809E-2"/>
      </left>
      <right style="thin">
        <color theme="2" tint="-9.9948118533890809E-2"/>
      </right>
      <top style="thin">
        <color theme="2" tint="-9.9948118533890809E-2"/>
      </top>
      <bottom/>
      <diagonal/>
    </border>
    <border>
      <left style="medium">
        <color theme="2" tint="-9.9917600024414813E-2"/>
      </left>
      <right style="thin">
        <color theme="2" tint="-9.9948118533890809E-2"/>
      </right>
      <top style="medium">
        <color theme="2" tint="-9.9917600024414813E-2"/>
      </top>
      <bottom style="thin">
        <color theme="2" tint="-9.9948118533890809E-2"/>
      </bottom>
      <diagonal/>
    </border>
    <border>
      <left style="thin">
        <color theme="2" tint="-9.9948118533890809E-2"/>
      </left>
      <right style="thin">
        <color theme="2" tint="-9.9948118533890809E-2"/>
      </right>
      <top style="medium">
        <color theme="2" tint="-9.9917600024414813E-2"/>
      </top>
      <bottom style="thin">
        <color theme="2" tint="-9.9948118533890809E-2"/>
      </bottom>
      <diagonal/>
    </border>
    <border>
      <left style="medium">
        <color theme="2" tint="-9.9917600024414813E-2"/>
      </left>
      <right style="thin">
        <color theme="2" tint="-9.9948118533890809E-2"/>
      </right>
      <top style="thin">
        <color theme="2" tint="-9.9948118533890809E-2"/>
      </top>
      <bottom style="thin">
        <color theme="2" tint="-9.9948118533890809E-2"/>
      </bottom>
      <diagonal/>
    </border>
    <border>
      <left style="medium">
        <color theme="2" tint="-9.9917600024414813E-2"/>
      </left>
      <right style="thin">
        <color theme="2" tint="-9.9948118533890809E-2"/>
      </right>
      <top style="thin">
        <color theme="2" tint="-9.9948118533890809E-2"/>
      </top>
      <bottom style="medium">
        <color theme="2" tint="-9.9917600024414813E-2"/>
      </bottom>
      <diagonal/>
    </border>
    <border>
      <left style="thin">
        <color theme="2" tint="-9.9948118533890809E-2"/>
      </left>
      <right style="thin">
        <color theme="2" tint="-9.9948118533890809E-2"/>
      </right>
      <top style="thin">
        <color theme="2" tint="-9.9948118533890809E-2"/>
      </top>
      <bottom style="medium">
        <color theme="2" tint="-9.9917600024414813E-2"/>
      </bottom>
      <diagonal/>
    </border>
    <border>
      <left style="thin">
        <color rgb="FF808080"/>
      </left>
      <right style="thin">
        <color rgb="FF808080"/>
      </right>
      <top style="thin">
        <color rgb="FF808080"/>
      </top>
      <bottom style="thin">
        <color rgb="FF80808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12">
    <xf numFmtId="0" fontId="0" fillId="0" borderId="0"/>
    <xf numFmtId="0" fontId="1" fillId="0" borderId="0"/>
    <xf numFmtId="0" fontId="3" fillId="0" borderId="0">
      <alignment vertical="top"/>
    </xf>
    <xf numFmtId="0" fontId="3" fillId="0" borderId="0">
      <alignment vertical="top"/>
    </xf>
    <xf numFmtId="0" fontId="5" fillId="0" borderId="0">
      <alignment vertical="top"/>
    </xf>
    <xf numFmtId="0" fontId="7" fillId="0" borderId="0"/>
    <xf numFmtId="0" fontId="1" fillId="0" borderId="0"/>
    <xf numFmtId="0" fontId="7" fillId="0" borderId="0"/>
    <xf numFmtId="0" fontId="5" fillId="0" borderId="0">
      <alignment vertical="top"/>
    </xf>
    <xf numFmtId="0" fontId="5" fillId="0" borderId="0">
      <alignment vertical="top"/>
    </xf>
    <xf numFmtId="0" fontId="25" fillId="0" borderId="0"/>
    <xf numFmtId="0" fontId="37" fillId="5" borderId="15" applyNumberFormat="0" applyAlignment="0" applyProtection="0">
      <alignment horizontal="left" vertical="center" indent="1"/>
    </xf>
  </cellStyleXfs>
  <cellXfs count="356">
    <xf numFmtId="0" fontId="0" fillId="0" borderId="0" xfId="0"/>
    <xf numFmtId="0" fontId="4" fillId="2" borderId="0" xfId="1" applyFont="1" applyFill="1" applyAlignment="1">
      <alignment vertical="center"/>
    </xf>
    <xf numFmtId="0" fontId="4" fillId="2" borderId="0" xfId="1" applyFont="1" applyFill="1" applyAlignment="1" applyProtection="1">
      <alignment vertical="center"/>
      <protection locked="0"/>
    </xf>
    <xf numFmtId="3" fontId="4" fillId="2" borderId="0" xfId="1" applyNumberFormat="1" applyFont="1" applyFill="1" applyAlignment="1" applyProtection="1">
      <alignment vertical="center"/>
      <protection locked="0"/>
    </xf>
    <xf numFmtId="3" fontId="4" fillId="2" borderId="0" xfId="3" applyNumberFormat="1" applyFont="1" applyFill="1" applyBorder="1" applyAlignment="1" applyProtection="1">
      <alignment vertical="center"/>
      <protection locked="0"/>
    </xf>
    <xf numFmtId="0" fontId="4" fillId="2" borderId="0" xfId="3" applyFont="1" applyFill="1" applyBorder="1" applyAlignment="1" applyProtection="1">
      <alignment vertical="center"/>
      <protection locked="0"/>
    </xf>
    <xf numFmtId="0" fontId="2" fillId="2" borderId="0" xfId="3" applyFont="1" applyFill="1" applyBorder="1" applyAlignment="1" applyProtection="1">
      <alignment horizontal="left" vertical="center"/>
      <protection locked="0"/>
    </xf>
    <xf numFmtId="0" fontId="4" fillId="2" borderId="0" xfId="1" applyFont="1" applyFill="1" applyBorder="1" applyAlignment="1" applyProtection="1">
      <alignment vertical="center"/>
      <protection locked="0"/>
    </xf>
    <xf numFmtId="0" fontId="4" fillId="0" borderId="0" xfId="4" applyFont="1" applyProtection="1">
      <alignment vertical="top"/>
      <protection locked="0"/>
    </xf>
    <xf numFmtId="0" fontId="8" fillId="0" borderId="0" xfId="1" applyFont="1" applyAlignment="1">
      <alignment vertical="center"/>
    </xf>
    <xf numFmtId="0" fontId="8" fillId="0" borderId="0" xfId="1" applyFont="1" applyAlignment="1" applyProtection="1">
      <alignment vertical="center"/>
      <protection locked="0"/>
    </xf>
    <xf numFmtId="0" fontId="12" fillId="3" borderId="0" xfId="8" applyFont="1" applyFill="1" applyBorder="1" applyAlignment="1" applyProtection="1">
      <alignment vertical="center"/>
      <protection hidden="1"/>
    </xf>
    <xf numFmtId="0" fontId="6" fillId="0" borderId="0" xfId="1" applyFont="1" applyBorder="1" applyAlignment="1" applyProtection="1">
      <alignment vertical="center"/>
      <protection hidden="1"/>
    </xf>
    <xf numFmtId="0" fontId="6" fillId="0" borderId="0" xfId="1" applyFont="1" applyBorder="1" applyAlignment="1" applyProtection="1">
      <protection hidden="1"/>
    </xf>
    <xf numFmtId="0" fontId="13" fillId="0" borderId="0" xfId="1" applyFont="1" applyAlignment="1" applyProtection="1">
      <alignment vertical="center"/>
      <protection hidden="1"/>
    </xf>
    <xf numFmtId="0" fontId="4" fillId="0" borderId="0" xfId="2" applyFont="1" applyAlignment="1"/>
    <xf numFmtId="0" fontId="4" fillId="0" borderId="0" xfId="2" applyFont="1" applyAlignment="1" applyProtection="1"/>
    <xf numFmtId="0" fontId="4" fillId="0" borderId="0" xfId="2" applyFont="1" applyFill="1" applyAlignment="1" applyProtection="1"/>
    <xf numFmtId="0" fontId="9" fillId="0" borderId="0" xfId="1" applyFont="1" applyAlignment="1">
      <alignment vertical="center"/>
    </xf>
    <xf numFmtId="0" fontId="9" fillId="0" borderId="0" xfId="1" applyFont="1" applyFill="1" applyAlignment="1">
      <alignment vertical="center"/>
    </xf>
    <xf numFmtId="0" fontId="9" fillId="0" borderId="0" xfId="1" applyFont="1" applyAlignment="1">
      <alignment horizontal="center" vertical="center"/>
    </xf>
    <xf numFmtId="3" fontId="9" fillId="0" borderId="0" xfId="1" applyNumberFormat="1" applyFont="1" applyAlignment="1">
      <alignment vertical="center"/>
    </xf>
    <xf numFmtId="3" fontId="9" fillId="0" borderId="0" xfId="1" applyNumberFormat="1" applyFont="1" applyFill="1" applyAlignment="1">
      <alignment vertical="center"/>
    </xf>
    <xf numFmtId="0" fontId="9" fillId="0" borderId="0" xfId="1" applyFont="1" applyAlignment="1" applyProtection="1">
      <alignment vertical="center"/>
      <protection locked="0"/>
    </xf>
    <xf numFmtId="3" fontId="9" fillId="0" borderId="0" xfId="1" applyNumberFormat="1" applyFont="1" applyAlignment="1" applyProtection="1">
      <alignment vertical="center"/>
      <protection locked="0"/>
    </xf>
    <xf numFmtId="0" fontId="14" fillId="0" borderId="0" xfId="9" applyFont="1" applyAlignment="1">
      <alignment vertical="center"/>
    </xf>
    <xf numFmtId="0" fontId="14" fillId="0" borderId="0" xfId="9" applyFont="1" applyBorder="1" applyAlignment="1">
      <alignment vertical="center"/>
    </xf>
    <xf numFmtId="49" fontId="15" fillId="0" borderId="0" xfId="9" applyNumberFormat="1" applyFont="1" applyBorder="1" applyAlignment="1">
      <alignment horizontal="left" vertical="center" wrapText="1"/>
    </xf>
    <xf numFmtId="0" fontId="9" fillId="0" borderId="0" xfId="1" applyFont="1" applyAlignment="1">
      <alignment horizontal="left" vertical="center"/>
    </xf>
    <xf numFmtId="3" fontId="9" fillId="0" borderId="0" xfId="1" applyNumberFormat="1" applyFont="1" applyBorder="1" applyAlignment="1" applyProtection="1">
      <alignment vertical="center"/>
      <protection locked="0"/>
    </xf>
    <xf numFmtId="3" fontId="9" fillId="3" borderId="0" xfId="1" applyNumberFormat="1" applyFont="1" applyFill="1" applyAlignment="1" applyProtection="1">
      <alignment vertical="center"/>
      <protection locked="0"/>
    </xf>
    <xf numFmtId="3" fontId="17" fillId="3" borderId="0" xfId="1" applyNumberFormat="1" applyFont="1" applyFill="1" applyAlignment="1" applyProtection="1">
      <alignment vertical="center"/>
      <protection locked="0"/>
    </xf>
    <xf numFmtId="0" fontId="9" fillId="0" borderId="0" xfId="1" applyFont="1" applyBorder="1" applyAlignment="1">
      <alignment vertical="center"/>
    </xf>
    <xf numFmtId="0" fontId="9" fillId="0" borderId="0" xfId="1" applyFont="1" applyBorder="1" applyAlignment="1" applyProtection="1">
      <alignment vertical="center"/>
      <protection hidden="1"/>
    </xf>
    <xf numFmtId="0" fontId="9" fillId="0" borderId="0" xfId="1" applyFont="1" applyFill="1" applyBorder="1" applyAlignment="1" applyProtection="1">
      <alignment vertical="center"/>
      <protection hidden="1"/>
    </xf>
    <xf numFmtId="0" fontId="4" fillId="0" borderId="0" xfId="1" applyFont="1" applyBorder="1" applyAlignment="1" applyProtection="1">
      <alignment horizontal="center" vertical="center"/>
      <protection hidden="1"/>
    </xf>
    <xf numFmtId="0" fontId="18" fillId="0" borderId="0" xfId="1" applyFont="1" applyBorder="1" applyAlignment="1" applyProtection="1">
      <alignment horizontal="right" vertical="center"/>
      <protection hidden="1"/>
    </xf>
    <xf numFmtId="0" fontId="0" fillId="0" borderId="0" xfId="0" applyFill="1"/>
    <xf numFmtId="0" fontId="19" fillId="0" borderId="0" xfId="0" applyFont="1" applyFill="1"/>
    <xf numFmtId="49" fontId="6" fillId="0" borderId="1" xfId="5" applyNumberFormat="1" applyFont="1" applyFill="1" applyBorder="1" applyAlignment="1" applyProtection="1">
      <alignment horizontal="center" vertical="center"/>
      <protection hidden="1"/>
    </xf>
    <xf numFmtId="0" fontId="6" fillId="0" borderId="1" xfId="1" applyNumberFormat="1" applyFont="1" applyFill="1" applyBorder="1" applyAlignment="1" applyProtection="1">
      <alignment horizontal="center" vertical="center"/>
      <protection hidden="1"/>
    </xf>
    <xf numFmtId="0" fontId="6" fillId="0" borderId="1" xfId="1" applyFont="1" applyFill="1" applyBorder="1" applyAlignment="1" applyProtection="1">
      <alignment horizontal="left" vertical="center" wrapText="1"/>
      <protection hidden="1"/>
    </xf>
    <xf numFmtId="49" fontId="2" fillId="0" borderId="1" xfId="5" applyNumberFormat="1" applyFont="1" applyFill="1" applyBorder="1" applyAlignment="1" applyProtection="1">
      <alignment horizontal="center" vertical="center"/>
      <protection hidden="1"/>
    </xf>
    <xf numFmtId="0" fontId="6" fillId="0" borderId="1" xfId="1" applyFont="1" applyFill="1" applyBorder="1" applyAlignment="1" applyProtection="1">
      <alignment vertical="center" wrapText="1"/>
      <protection hidden="1"/>
    </xf>
    <xf numFmtId="0" fontId="4" fillId="0" borderId="1" xfId="1" quotePrefix="1" applyNumberFormat="1" applyFont="1" applyFill="1" applyBorder="1" applyAlignment="1" applyProtection="1">
      <alignment horizontal="center" vertical="center"/>
      <protection hidden="1"/>
    </xf>
    <xf numFmtId="0" fontId="4" fillId="0" borderId="1" xfId="1" applyFont="1" applyFill="1" applyBorder="1" applyAlignment="1" applyProtection="1">
      <alignment horizontal="left" vertical="center" wrapText="1"/>
      <protection hidden="1"/>
    </xf>
    <xf numFmtId="164" fontId="4" fillId="0" borderId="1" xfId="1" applyNumberFormat="1" applyFont="1" applyFill="1" applyBorder="1" applyAlignment="1" applyProtection="1">
      <alignment vertical="center"/>
      <protection locked="0"/>
    </xf>
    <xf numFmtId="49" fontId="2" fillId="0" borderId="1" xfId="5" applyNumberFormat="1" applyFont="1" applyFill="1" applyBorder="1" applyAlignment="1" applyProtection="1">
      <alignment horizontal="center" vertical="center" wrapText="1"/>
      <protection hidden="1"/>
    </xf>
    <xf numFmtId="0" fontId="4" fillId="0" borderId="1" xfId="1" applyFont="1" applyFill="1" applyBorder="1" applyAlignment="1" applyProtection="1">
      <alignment vertical="center"/>
      <protection hidden="1"/>
    </xf>
    <xf numFmtId="0" fontId="10" fillId="0" borderId="1" xfId="1" quotePrefix="1" applyNumberFormat="1" applyFont="1" applyFill="1" applyBorder="1" applyAlignment="1" applyProtection="1">
      <alignment horizontal="center" vertical="center"/>
      <protection hidden="1"/>
    </xf>
    <xf numFmtId="0" fontId="10" fillId="0" borderId="1" xfId="1" applyFont="1" applyFill="1" applyBorder="1" applyAlignment="1" applyProtection="1">
      <alignment vertical="center"/>
      <protection hidden="1"/>
    </xf>
    <xf numFmtId="0" fontId="10" fillId="0" borderId="1" xfId="1" applyFont="1" applyFill="1" applyBorder="1" applyAlignment="1" applyProtection="1">
      <alignment vertical="center" wrapText="1"/>
      <protection hidden="1"/>
    </xf>
    <xf numFmtId="0" fontId="10" fillId="0" borderId="1" xfId="1" applyFont="1" applyFill="1" applyBorder="1" applyAlignment="1" applyProtection="1">
      <alignment horizontal="left" vertical="center" wrapText="1"/>
      <protection hidden="1"/>
    </xf>
    <xf numFmtId="0" fontId="6" fillId="0" borderId="1" xfId="1" applyFont="1" applyFill="1" applyBorder="1" applyAlignment="1" applyProtection="1">
      <alignment vertical="center"/>
      <protection hidden="1"/>
    </xf>
    <xf numFmtId="0" fontId="4" fillId="0" borderId="1" xfId="1" applyFont="1" applyFill="1" applyBorder="1" applyAlignment="1" applyProtection="1">
      <alignment vertical="center" wrapText="1"/>
      <protection hidden="1"/>
    </xf>
    <xf numFmtId="0" fontId="4" fillId="0" borderId="1" xfId="6" applyFont="1" applyFill="1" applyBorder="1" applyAlignment="1" applyProtection="1">
      <alignment vertical="center" wrapText="1"/>
      <protection hidden="1"/>
    </xf>
    <xf numFmtId="0" fontId="6" fillId="0" borderId="1" xfId="1" quotePrefix="1" applyNumberFormat="1" applyFont="1" applyFill="1" applyBorder="1" applyAlignment="1" applyProtection="1">
      <alignment horizontal="center" vertical="center"/>
      <protection hidden="1"/>
    </xf>
    <xf numFmtId="0" fontId="6" fillId="0" borderId="1" xfId="6" applyFont="1" applyFill="1" applyBorder="1" applyAlignment="1" applyProtection="1">
      <alignment vertical="center" wrapText="1"/>
      <protection hidden="1"/>
    </xf>
    <xf numFmtId="164" fontId="6" fillId="0" borderId="1" xfId="1" applyNumberFormat="1" applyFont="1" applyFill="1" applyBorder="1" applyAlignment="1" applyProtection="1">
      <alignment vertical="center"/>
      <protection locked="0"/>
    </xf>
    <xf numFmtId="0" fontId="4" fillId="0" borderId="1" xfId="1" applyNumberFormat="1" applyFont="1" applyFill="1" applyBorder="1" applyAlignment="1" applyProtection="1">
      <alignment horizontal="center" vertical="center"/>
      <protection hidden="1"/>
    </xf>
    <xf numFmtId="49" fontId="8" fillId="0" borderId="1" xfId="5" applyNumberFormat="1" applyFont="1" applyFill="1" applyBorder="1" applyAlignment="1" applyProtection="1">
      <alignment horizontal="center" vertical="center"/>
      <protection hidden="1"/>
    </xf>
    <xf numFmtId="0" fontId="10" fillId="0" borderId="2" xfId="1" quotePrefix="1" applyNumberFormat="1" applyFont="1" applyFill="1" applyBorder="1" applyAlignment="1" applyProtection="1">
      <alignment horizontal="center" vertical="center"/>
      <protection hidden="1"/>
    </xf>
    <xf numFmtId="49" fontId="23" fillId="0" borderId="1" xfId="5" applyNumberFormat="1" applyFont="1" applyFill="1" applyBorder="1" applyAlignment="1" applyProtection="1">
      <alignment horizontal="center" vertical="center"/>
      <protection hidden="1"/>
    </xf>
    <xf numFmtId="0" fontId="9" fillId="0" borderId="1" xfId="1" applyFont="1" applyFill="1" applyBorder="1" applyAlignment="1" applyProtection="1">
      <alignment horizontal="center" vertical="center" wrapText="1"/>
      <protection hidden="1"/>
    </xf>
    <xf numFmtId="0" fontId="4" fillId="0" borderId="1" xfId="1" applyFont="1" applyFill="1" applyBorder="1" applyAlignment="1" applyProtection="1">
      <alignment vertical="center" wrapText="1"/>
      <protection locked="0"/>
    </xf>
    <xf numFmtId="0" fontId="4" fillId="0" borderId="1" xfId="1" applyFont="1" applyFill="1" applyBorder="1" applyAlignment="1" applyProtection="1">
      <alignment horizontal="center" vertical="center" wrapText="1"/>
      <protection hidden="1"/>
    </xf>
    <xf numFmtId="0" fontId="6" fillId="0" borderId="1" xfId="1" applyFont="1" applyFill="1" applyBorder="1" applyAlignment="1" applyProtection="1">
      <alignment horizontal="center" vertical="center" wrapText="1"/>
      <protection hidden="1"/>
    </xf>
    <xf numFmtId="164" fontId="16" fillId="0" borderId="1" xfId="1" applyNumberFormat="1" applyFont="1" applyFill="1" applyBorder="1" applyAlignment="1" applyProtection="1">
      <alignment vertical="center"/>
      <protection locked="0"/>
    </xf>
    <xf numFmtId="0" fontId="4" fillId="0" borderId="1" xfId="1" applyFont="1" applyFill="1" applyBorder="1" applyAlignment="1" applyProtection="1">
      <alignment vertical="center"/>
      <protection locked="0"/>
    </xf>
    <xf numFmtId="164" fontId="9" fillId="0" borderId="1" xfId="1" applyNumberFormat="1" applyFont="1" applyFill="1" applyBorder="1" applyAlignment="1" applyProtection="1">
      <alignment vertical="center"/>
      <protection locked="0"/>
    </xf>
    <xf numFmtId="0" fontId="4" fillId="0" borderId="1" xfId="1" applyFont="1" applyFill="1" applyBorder="1" applyAlignment="1" applyProtection="1">
      <alignment horizontal="left" vertical="center" wrapText="1"/>
      <protection locked="0"/>
    </xf>
    <xf numFmtId="0" fontId="6" fillId="0" borderId="6" xfId="1" applyFont="1" applyFill="1" applyBorder="1" applyAlignment="1" applyProtection="1">
      <alignment horizontal="center" vertical="center" wrapText="1"/>
      <protection hidden="1"/>
    </xf>
    <xf numFmtId="0" fontId="4" fillId="0" borderId="6" xfId="1" applyFont="1" applyFill="1" applyBorder="1" applyAlignment="1" applyProtection="1">
      <alignment horizontal="center" vertical="center" wrapText="1"/>
      <protection locked="0"/>
    </xf>
    <xf numFmtId="0" fontId="4" fillId="0" borderId="6" xfId="1" applyFont="1" applyFill="1" applyBorder="1" applyAlignment="1" applyProtection="1">
      <alignment horizontal="center" vertical="center"/>
      <protection locked="0"/>
    </xf>
    <xf numFmtId="0" fontId="4" fillId="0" borderId="6" xfId="1" applyFont="1" applyFill="1" applyBorder="1" applyAlignment="1" applyProtection="1">
      <alignment horizontal="center" vertical="center"/>
      <protection hidden="1"/>
    </xf>
    <xf numFmtId="0" fontId="4" fillId="0" borderId="6" xfId="1" quotePrefix="1" applyFont="1" applyFill="1" applyBorder="1" applyAlignment="1" applyProtection="1">
      <alignment horizontal="center" vertical="center"/>
      <protection locked="0"/>
    </xf>
    <xf numFmtId="0" fontId="6" fillId="0" borderId="6" xfId="1" applyFont="1" applyFill="1" applyBorder="1" applyAlignment="1" applyProtection="1">
      <alignment horizontal="center" vertical="center"/>
      <protection hidden="1"/>
    </xf>
    <xf numFmtId="0" fontId="6" fillId="0" borderId="8" xfId="1" applyFont="1" applyFill="1" applyBorder="1" applyAlignment="1" applyProtection="1">
      <alignment horizontal="center" vertical="center"/>
      <protection hidden="1"/>
    </xf>
    <xf numFmtId="0" fontId="6" fillId="0" borderId="9" xfId="1" applyFont="1" applyFill="1" applyBorder="1" applyAlignment="1" applyProtection="1">
      <alignment vertical="center" wrapText="1"/>
      <protection hidden="1"/>
    </xf>
    <xf numFmtId="0" fontId="6" fillId="0" borderId="10" xfId="1" applyFont="1" applyFill="1" applyBorder="1" applyAlignment="1" applyProtection="1">
      <alignment horizontal="center" vertical="center"/>
      <protection hidden="1"/>
    </xf>
    <xf numFmtId="0" fontId="6" fillId="0" borderId="11" xfId="1" applyFont="1" applyFill="1" applyBorder="1" applyAlignment="1" applyProtection="1">
      <alignment vertical="center"/>
      <protection hidden="1"/>
    </xf>
    <xf numFmtId="0" fontId="4" fillId="0" borderId="12" xfId="1" applyFont="1" applyFill="1" applyBorder="1" applyAlignment="1" applyProtection="1">
      <alignment horizontal="center" vertical="center"/>
      <protection locked="0"/>
    </xf>
    <xf numFmtId="0" fontId="6" fillId="0" borderId="12" xfId="1" applyFont="1" applyFill="1" applyBorder="1" applyAlignment="1" applyProtection="1">
      <alignment horizontal="center" vertical="center"/>
      <protection hidden="1"/>
    </xf>
    <xf numFmtId="0" fontId="4" fillId="0" borderId="12" xfId="1" applyFont="1" applyFill="1" applyBorder="1" applyAlignment="1" applyProtection="1">
      <alignment horizontal="center" vertical="center"/>
      <protection hidden="1"/>
    </xf>
    <xf numFmtId="0" fontId="16" fillId="0" borderId="13" xfId="1" applyFont="1" applyFill="1" applyBorder="1" applyAlignment="1" applyProtection="1">
      <alignment horizontal="center" vertical="center"/>
      <protection hidden="1"/>
    </xf>
    <xf numFmtId="0" fontId="6" fillId="0" borderId="14" xfId="1" applyFont="1" applyFill="1" applyBorder="1" applyAlignment="1" applyProtection="1">
      <alignment vertical="center" wrapText="1"/>
      <protection hidden="1"/>
    </xf>
    <xf numFmtId="0" fontId="25" fillId="0" borderId="0" xfId="10"/>
    <xf numFmtId="0" fontId="20" fillId="0" borderId="0" xfId="10" applyFont="1" applyAlignment="1">
      <alignment vertical="center"/>
    </xf>
    <xf numFmtId="0" fontId="26" fillId="0" borderId="0" xfId="10" applyFont="1" applyFill="1" applyAlignment="1">
      <alignment vertical="center"/>
    </xf>
    <xf numFmtId="0" fontId="20" fillId="0" borderId="0" xfId="10" applyFont="1" applyFill="1" applyAlignment="1">
      <alignment vertical="center"/>
    </xf>
    <xf numFmtId="0" fontId="27" fillId="0" borderId="0" xfId="10" applyFont="1" applyFill="1" applyAlignment="1">
      <alignment vertical="center"/>
    </xf>
    <xf numFmtId="0" fontId="28" fillId="0" borderId="0" xfId="10" applyFont="1" applyFill="1" applyAlignment="1">
      <alignment vertical="center"/>
    </xf>
    <xf numFmtId="0" fontId="20" fillId="0" borderId="0" xfId="10" applyFont="1" applyFill="1"/>
    <xf numFmtId="0" fontId="25" fillId="0" borderId="0" xfId="10" applyFill="1"/>
    <xf numFmtId="0" fontId="25" fillId="0" borderId="0" xfId="10" applyFill="1" applyAlignment="1"/>
    <xf numFmtId="0" fontId="21" fillId="0" borderId="0" xfId="10" applyFont="1" applyFill="1" applyAlignment="1">
      <alignment horizontal="right"/>
    </xf>
    <xf numFmtId="0" fontId="29" fillId="0" borderId="0" xfId="10" applyFont="1" applyFill="1"/>
    <xf numFmtId="0" fontId="30" fillId="0" borderId="0" xfId="10" applyFont="1" applyFill="1" applyAlignment="1">
      <alignment vertical="center"/>
    </xf>
    <xf numFmtId="0" fontId="31" fillId="0" borderId="0" xfId="10" applyFont="1" applyFill="1" applyAlignment="1"/>
    <xf numFmtId="49" fontId="32" fillId="0" borderId="0" xfId="10" applyNumberFormat="1" applyFont="1" applyFill="1" applyAlignment="1">
      <alignment horizontal="center" vertical="center"/>
    </xf>
    <xf numFmtId="0" fontId="33" fillId="0" borderId="0" xfId="10" applyFont="1" applyFill="1" applyAlignment="1">
      <alignment vertical="center"/>
    </xf>
    <xf numFmtId="0" fontId="32" fillId="0" borderId="0" xfId="10" applyFont="1" applyFill="1" applyAlignment="1">
      <alignment vertical="center"/>
    </xf>
    <xf numFmtId="0" fontId="21" fillId="0" borderId="0" xfId="10" applyFont="1" applyFill="1"/>
    <xf numFmtId="0" fontId="36" fillId="0" borderId="0" xfId="10" applyFont="1" applyFill="1"/>
    <xf numFmtId="0" fontId="23" fillId="0" borderId="0" xfId="10" applyFont="1" applyFill="1"/>
    <xf numFmtId="0" fontId="20" fillId="0" borderId="0" xfId="10" applyFont="1" applyFill="1" applyAlignment="1">
      <alignment vertical="top"/>
    </xf>
    <xf numFmtId="0" fontId="23" fillId="0" borderId="0" xfId="10" applyFont="1" applyFill="1" applyAlignment="1">
      <alignment vertical="top"/>
    </xf>
    <xf numFmtId="0" fontId="23" fillId="0" borderId="0" xfId="10" applyFont="1" applyFill="1" applyAlignment="1">
      <alignment vertical="center"/>
    </xf>
    <xf numFmtId="4" fontId="20" fillId="0" borderId="0" xfId="10" applyNumberFormat="1" applyFont="1" applyFill="1" applyAlignment="1">
      <alignment vertical="center"/>
    </xf>
    <xf numFmtId="0" fontId="20" fillId="0" borderId="0" xfId="10" applyFont="1" applyFill="1" applyAlignment="1">
      <alignment horizontal="left" vertical="center"/>
    </xf>
    <xf numFmtId="4" fontId="20" fillId="0" borderId="0" xfId="10" applyNumberFormat="1" applyFont="1" applyFill="1" applyAlignment="1">
      <alignment horizontal="left" vertical="center"/>
    </xf>
    <xf numFmtId="3" fontId="20" fillId="0" borderId="0" xfId="10" applyNumberFormat="1" applyFont="1" applyFill="1" applyAlignment="1">
      <alignment vertical="center"/>
    </xf>
    <xf numFmtId="0" fontId="31" fillId="0" borderId="0" xfId="10" applyFont="1" applyFill="1"/>
    <xf numFmtId="4" fontId="21" fillId="0" borderId="1" xfId="10" applyNumberFormat="1" applyFont="1" applyFill="1" applyBorder="1" applyAlignment="1">
      <alignment horizontal="center" vertical="center"/>
    </xf>
    <xf numFmtId="49" fontId="21" fillId="0" borderId="1" xfId="10" applyNumberFormat="1" applyFont="1" applyFill="1" applyBorder="1" applyAlignment="1">
      <alignment horizontal="center" vertical="center"/>
    </xf>
    <xf numFmtId="49" fontId="35" fillId="0" borderId="1" xfId="10" applyNumberFormat="1" applyFont="1" applyFill="1" applyBorder="1" applyAlignment="1">
      <alignment horizontal="center" vertical="center" wrapText="1"/>
    </xf>
    <xf numFmtId="49" fontId="24" fillId="0" borderId="1" xfId="10" applyNumberFormat="1" applyFont="1" applyFill="1" applyBorder="1" applyAlignment="1">
      <alignment horizontal="left" vertical="center" wrapText="1"/>
    </xf>
    <xf numFmtId="49" fontId="20" fillId="0" borderId="1" xfId="10" applyNumberFormat="1" applyFont="1" applyFill="1" applyBorder="1" applyAlignment="1">
      <alignment horizontal="center" vertical="center"/>
    </xf>
    <xf numFmtId="49" fontId="23" fillId="0" borderId="1" xfId="10" applyNumberFormat="1" applyFont="1" applyFill="1" applyBorder="1" applyAlignment="1">
      <alignment horizontal="left" vertical="center" wrapText="1"/>
    </xf>
    <xf numFmtId="0" fontId="23" fillId="0" borderId="1" xfId="10" applyFont="1" applyFill="1" applyBorder="1" applyAlignment="1">
      <alignment wrapText="1"/>
    </xf>
    <xf numFmtId="49" fontId="39" fillId="0" borderId="1" xfId="10" applyNumberFormat="1" applyFont="1" applyFill="1" applyBorder="1" applyAlignment="1">
      <alignment horizontal="center" vertical="center" wrapText="1"/>
    </xf>
    <xf numFmtId="0" fontId="27" fillId="0" borderId="0" xfId="10" applyFont="1" applyFill="1" applyAlignment="1"/>
    <xf numFmtId="0" fontId="38" fillId="0" borderId="0" xfId="10" applyFont="1" applyFill="1" applyAlignment="1">
      <alignment vertical="center"/>
    </xf>
    <xf numFmtId="49" fontId="35" fillId="0" borderId="0" xfId="10" applyNumberFormat="1" applyFont="1" applyFill="1" applyAlignment="1">
      <alignment horizontal="center" vertical="center" wrapText="1"/>
    </xf>
    <xf numFmtId="49" fontId="21" fillId="0" borderId="0" xfId="10" applyNumberFormat="1" applyFont="1" applyFill="1" applyAlignment="1">
      <alignment horizontal="center" vertical="center"/>
    </xf>
    <xf numFmtId="0" fontId="24" fillId="0" borderId="0" xfId="10" applyFont="1" applyFill="1" applyAlignment="1">
      <alignment horizontal="left" vertical="center" wrapText="1"/>
    </xf>
    <xf numFmtId="164" fontId="21" fillId="0" borderId="0" xfId="10" applyNumberFormat="1" applyFont="1" applyFill="1" applyAlignment="1">
      <alignment vertical="center"/>
    </xf>
    <xf numFmtId="165" fontId="20" fillId="0" borderId="0" xfId="10" applyNumberFormat="1" applyFont="1" applyFill="1" applyAlignment="1">
      <alignment vertical="center"/>
    </xf>
    <xf numFmtId="0" fontId="35" fillId="0" borderId="0" xfId="10" applyFont="1" applyFill="1" applyAlignment="1">
      <alignment vertical="center"/>
    </xf>
    <xf numFmtId="49" fontId="21" fillId="0" borderId="0" xfId="10" applyNumberFormat="1" applyFont="1" applyFill="1" applyBorder="1" applyAlignment="1">
      <alignment vertical="center"/>
    </xf>
    <xf numFmtId="49" fontId="35" fillId="0" borderId="0" xfId="10" applyNumberFormat="1" applyFont="1" applyFill="1" applyBorder="1" applyAlignment="1">
      <alignment vertical="center"/>
    </xf>
    <xf numFmtId="49" fontId="20" fillId="0" borderId="0" xfId="10" applyNumberFormat="1" applyFont="1" applyFill="1" applyBorder="1" applyAlignment="1">
      <alignment horizontal="center" vertical="center" wrapText="1"/>
    </xf>
    <xf numFmtId="49" fontId="23" fillId="0" borderId="0" xfId="10" applyNumberFormat="1" applyFont="1" applyFill="1" applyBorder="1" applyAlignment="1">
      <alignment vertical="center" wrapText="1"/>
    </xf>
    <xf numFmtId="3" fontId="41" fillId="0" borderId="0" xfId="10" applyNumberFormat="1" applyFont="1" applyFill="1" applyBorder="1" applyAlignment="1">
      <alignment vertical="center"/>
    </xf>
    <xf numFmtId="3" fontId="21" fillId="0" borderId="1" xfId="10" applyNumberFormat="1" applyFont="1" applyFill="1" applyBorder="1" applyAlignment="1">
      <alignment horizontal="center" vertical="center"/>
    </xf>
    <xf numFmtId="3" fontId="21" fillId="0" borderId="1" xfId="10" applyNumberFormat="1" applyFont="1" applyFill="1" applyBorder="1" applyAlignment="1">
      <alignment horizontal="center" vertical="center" wrapText="1"/>
    </xf>
    <xf numFmtId="49" fontId="35" fillId="0" borderId="1" xfId="10" applyNumberFormat="1" applyFont="1" applyFill="1" applyBorder="1" applyAlignment="1">
      <alignment horizontal="center" vertical="center"/>
    </xf>
    <xf numFmtId="49" fontId="21" fillId="0" borderId="1" xfId="10" applyNumberFormat="1" applyFont="1" applyFill="1" applyBorder="1" applyAlignment="1">
      <alignment horizontal="center" vertical="center" wrapText="1"/>
    </xf>
    <xf numFmtId="49" fontId="20" fillId="0" borderId="1" xfId="10" applyNumberFormat="1" applyFont="1" applyFill="1" applyBorder="1" applyAlignment="1">
      <alignment horizontal="center" vertical="center" wrapText="1"/>
    </xf>
    <xf numFmtId="49" fontId="34" fillId="0" borderId="1" xfId="10" applyNumberFormat="1" applyFont="1" applyFill="1" applyBorder="1" applyAlignment="1">
      <alignment horizontal="center" vertical="center" wrapText="1"/>
    </xf>
    <xf numFmtId="49" fontId="22" fillId="0" borderId="1" xfId="10" applyNumberFormat="1" applyFont="1" applyFill="1" applyBorder="1" applyAlignment="1">
      <alignment horizontal="left" vertical="center" wrapText="1"/>
    </xf>
    <xf numFmtId="0" fontId="24" fillId="0" borderId="1" xfId="10" applyFont="1" applyFill="1" applyBorder="1" applyAlignment="1">
      <alignment horizontal="left" vertical="center" wrapText="1"/>
    </xf>
    <xf numFmtId="49" fontId="34" fillId="0" borderId="1" xfId="10" quotePrefix="1" applyNumberFormat="1" applyFont="1" applyFill="1" applyBorder="1" applyAlignment="1">
      <alignment horizontal="center" vertical="center"/>
    </xf>
    <xf numFmtId="0" fontId="22" fillId="0" borderId="1" xfId="10" applyFont="1" applyFill="1" applyBorder="1" applyAlignment="1">
      <alignment horizontal="left" vertical="center" wrapText="1"/>
    </xf>
    <xf numFmtId="49" fontId="34" fillId="0" borderId="1" xfId="10" applyNumberFormat="1" applyFont="1" applyFill="1" applyBorder="1" applyAlignment="1">
      <alignment horizontal="center" vertical="center"/>
    </xf>
    <xf numFmtId="0" fontId="23" fillId="0" borderId="1" xfId="10" applyFont="1" applyFill="1" applyBorder="1" applyAlignment="1">
      <alignment horizontal="left" vertical="center" wrapText="1"/>
    </xf>
    <xf numFmtId="0" fontId="6" fillId="0" borderId="0" xfId="1" applyFont="1" applyAlignment="1">
      <alignment horizontal="right" vertical="center"/>
    </xf>
    <xf numFmtId="0" fontId="13" fillId="0" borderId="0" xfId="1" applyFont="1" applyFill="1" applyAlignment="1" applyProtection="1">
      <alignment vertical="center"/>
      <protection hidden="1"/>
    </xf>
    <xf numFmtId="0" fontId="6" fillId="0" borderId="0" xfId="1" applyFont="1" applyFill="1" applyBorder="1" applyAlignment="1" applyProtection="1">
      <protection hidden="1"/>
    </xf>
    <xf numFmtId="0" fontId="6" fillId="0" borderId="0" xfId="1" applyFont="1" applyFill="1" applyBorder="1" applyAlignment="1" applyProtection="1">
      <alignment vertical="center"/>
      <protection hidden="1"/>
    </xf>
    <xf numFmtId="0" fontId="2" fillId="0" borderId="0" xfId="1" applyFont="1" applyFill="1" applyAlignment="1">
      <alignment vertical="center"/>
    </xf>
    <xf numFmtId="49" fontId="12" fillId="0" borderId="0" xfId="7" applyNumberFormat="1" applyFont="1" applyFill="1" applyAlignment="1" applyProtection="1">
      <alignment horizontal="left" vertical="center"/>
      <protection hidden="1"/>
    </xf>
    <xf numFmtId="49" fontId="11" fillId="0" borderId="1" xfId="5" applyNumberFormat="1" applyFont="1" applyFill="1" applyBorder="1" applyAlignment="1" applyProtection="1">
      <alignment horizontal="center" vertical="center" wrapText="1"/>
      <protection hidden="1"/>
    </xf>
    <xf numFmtId="0" fontId="11" fillId="0" borderId="1" xfId="1" applyFont="1" applyFill="1" applyBorder="1" applyAlignment="1" applyProtection="1">
      <alignment horizontal="center" vertical="center" wrapText="1"/>
      <protection hidden="1"/>
    </xf>
    <xf numFmtId="0" fontId="2" fillId="0" borderId="0" xfId="1" applyFont="1" applyFill="1" applyAlignment="1" applyProtection="1">
      <alignment vertical="center"/>
      <protection locked="0"/>
    </xf>
    <xf numFmtId="0" fontId="4" fillId="0" borderId="0" xfId="1" applyFont="1" applyFill="1" applyBorder="1" applyAlignment="1" applyProtection="1">
      <alignment vertical="center"/>
      <protection locked="0"/>
    </xf>
    <xf numFmtId="0" fontId="4" fillId="0" borderId="0" xfId="4" applyFont="1" applyFill="1" applyProtection="1">
      <alignment vertical="top"/>
      <protection locked="0"/>
    </xf>
    <xf numFmtId="0" fontId="2" fillId="0" borderId="0" xfId="3" applyFont="1" applyFill="1" applyBorder="1" applyAlignment="1" applyProtection="1">
      <alignment horizontal="left" vertical="center"/>
      <protection locked="0"/>
    </xf>
    <xf numFmtId="0" fontId="4" fillId="0" borderId="0" xfId="3" applyFont="1" applyFill="1" applyBorder="1" applyAlignment="1" applyProtection="1">
      <alignment vertical="center"/>
      <protection locked="0"/>
    </xf>
    <xf numFmtId="3" fontId="4" fillId="0" borderId="0" xfId="3" applyNumberFormat="1" applyFont="1" applyFill="1" applyBorder="1" applyAlignment="1" applyProtection="1">
      <alignment vertical="center"/>
      <protection locked="0"/>
    </xf>
    <xf numFmtId="3" fontId="4" fillId="0" borderId="0" xfId="1" applyNumberFormat="1" applyFont="1" applyFill="1" applyAlignment="1" applyProtection="1">
      <alignment vertical="center"/>
      <protection locked="0"/>
    </xf>
    <xf numFmtId="0" fontId="2" fillId="0" borderId="0" xfId="1" applyFont="1" applyFill="1" applyAlignment="1" applyProtection="1">
      <alignment horizontal="center" vertical="center"/>
      <protection locked="0"/>
    </xf>
    <xf numFmtId="0" fontId="2" fillId="0" borderId="0" xfId="1" applyFont="1" applyFill="1" applyAlignment="1" applyProtection="1">
      <alignment vertical="center" wrapText="1"/>
      <protection locked="0"/>
    </xf>
    <xf numFmtId="0" fontId="2" fillId="0" borderId="0" xfId="1" applyFont="1" applyFill="1" applyAlignment="1">
      <alignment horizontal="center" vertical="center"/>
    </xf>
    <xf numFmtId="0" fontId="2" fillId="0" borderId="0" xfId="1" applyFont="1" applyFill="1" applyAlignment="1">
      <alignment vertical="center" wrapText="1"/>
    </xf>
    <xf numFmtId="49" fontId="6" fillId="0" borderId="1" xfId="5" applyNumberFormat="1" applyFont="1" applyFill="1" applyBorder="1" applyAlignment="1" applyProtection="1">
      <alignment horizontal="center" vertical="center" wrapText="1"/>
      <protection hidden="1"/>
    </xf>
    <xf numFmtId="0" fontId="0" fillId="0" borderId="0" xfId="0" applyAlignment="1">
      <alignment vertical="center" wrapText="1"/>
    </xf>
    <xf numFmtId="0" fontId="45" fillId="0" borderId="0" xfId="0" applyFont="1" applyAlignment="1">
      <alignment vertical="center" wrapText="1"/>
    </xf>
    <xf numFmtId="0" fontId="0" fillId="0" borderId="0" xfId="0" applyAlignment="1">
      <alignment vertical="top" wrapText="1"/>
    </xf>
    <xf numFmtId="0" fontId="44" fillId="0" borderId="0" xfId="0" applyFont="1" applyAlignment="1">
      <alignment vertical="center" wrapText="1"/>
    </xf>
    <xf numFmtId="0" fontId="46" fillId="0" borderId="0" xfId="10" applyFont="1" applyFill="1" applyAlignment="1">
      <alignment horizontal="right" wrapText="1"/>
    </xf>
    <xf numFmtId="0" fontId="25" fillId="6" borderId="17" xfId="10" applyFont="1" applyFill="1" applyBorder="1"/>
    <xf numFmtId="0" fontId="25" fillId="6" borderId="18" xfId="10" applyFill="1" applyBorder="1"/>
    <xf numFmtId="0" fontId="48" fillId="6" borderId="19" xfId="10" applyFont="1" applyFill="1" applyBorder="1" applyAlignment="1">
      <alignment horizontal="center" vertical="center"/>
    </xf>
    <xf numFmtId="0" fontId="48" fillId="6" borderId="0" xfId="10" applyFont="1" applyFill="1" applyBorder="1" applyAlignment="1">
      <alignment horizontal="center" vertical="center"/>
    </xf>
    <xf numFmtId="0" fontId="48" fillId="6" borderId="20" xfId="10" applyFont="1" applyFill="1" applyBorder="1" applyAlignment="1">
      <alignment horizontal="center" vertical="center"/>
    </xf>
    <xf numFmtId="0" fontId="50" fillId="6" borderId="0" xfId="10" applyFont="1" applyFill="1" applyBorder="1" applyAlignment="1">
      <alignment horizontal="center" vertical="center"/>
    </xf>
    <xf numFmtId="0" fontId="50" fillId="6" borderId="23" xfId="10" applyFont="1" applyFill="1" applyBorder="1" applyAlignment="1">
      <alignment vertical="center"/>
    </xf>
    <xf numFmtId="0" fontId="49" fillId="6" borderId="19" xfId="10" applyFont="1" applyFill="1" applyBorder="1" applyAlignment="1">
      <alignment vertical="center" wrapText="1"/>
    </xf>
    <xf numFmtId="0" fontId="49" fillId="6" borderId="0" xfId="10" applyFont="1" applyFill="1" applyBorder="1" applyAlignment="1">
      <alignment horizontal="right" vertical="center" wrapText="1"/>
    </xf>
    <xf numFmtId="0" fontId="49" fillId="6" borderId="0" xfId="10" applyFont="1" applyFill="1" applyBorder="1" applyAlignment="1">
      <alignment vertical="center" wrapText="1"/>
    </xf>
    <xf numFmtId="1" fontId="49" fillId="7" borderId="24" xfId="10" applyNumberFormat="1" applyFont="1" applyFill="1" applyBorder="1" applyAlignment="1" applyProtection="1">
      <alignment horizontal="center" vertical="center"/>
      <protection locked="0"/>
    </xf>
    <xf numFmtId="14" fontId="49" fillId="8" borderId="0" xfId="10" applyNumberFormat="1" applyFont="1" applyFill="1" applyBorder="1" applyAlignment="1" applyProtection="1">
      <alignment horizontal="center" vertical="center"/>
      <protection locked="0"/>
    </xf>
    <xf numFmtId="0" fontId="50" fillId="6" borderId="20" xfId="10" applyFont="1" applyFill="1" applyBorder="1" applyAlignment="1">
      <alignment vertical="center"/>
    </xf>
    <xf numFmtId="14" fontId="49" fillId="9" borderId="0" xfId="10" applyNumberFormat="1" applyFont="1" applyFill="1" applyBorder="1" applyAlignment="1" applyProtection="1">
      <alignment horizontal="center" vertical="center"/>
      <protection locked="0"/>
    </xf>
    <xf numFmtId="1" fontId="49" fillId="8" borderId="0" xfId="10" applyNumberFormat="1" applyFont="1" applyFill="1" applyBorder="1" applyAlignment="1" applyProtection="1">
      <alignment horizontal="center" vertical="center"/>
      <protection locked="0"/>
    </xf>
    <xf numFmtId="1" fontId="50" fillId="6" borderId="0" xfId="10" applyNumberFormat="1" applyFont="1" applyFill="1" applyBorder="1" applyAlignment="1">
      <alignment horizontal="center" vertical="center"/>
    </xf>
    <xf numFmtId="1" fontId="50" fillId="6" borderId="20" xfId="10" applyNumberFormat="1" applyFont="1" applyFill="1" applyBorder="1" applyAlignment="1">
      <alignment vertical="center"/>
    </xf>
    <xf numFmtId="0" fontId="25" fillId="6" borderId="20" xfId="10" applyFill="1" applyBorder="1"/>
    <xf numFmtId="0" fontId="31" fillId="6" borderId="19" xfId="10" applyFont="1" applyFill="1" applyBorder="1" applyAlignment="1">
      <alignment wrapText="1"/>
    </xf>
    <xf numFmtId="0" fontId="31" fillId="6" borderId="20" xfId="10" applyFont="1" applyFill="1" applyBorder="1" applyAlignment="1">
      <alignment wrapText="1"/>
    </xf>
    <xf numFmtId="0" fontId="31" fillId="6" borderId="19" xfId="10" applyFont="1" applyFill="1" applyBorder="1"/>
    <xf numFmtId="0" fontId="31" fillId="6" borderId="0" xfId="10" applyFont="1" applyFill="1" applyBorder="1"/>
    <xf numFmtId="0" fontId="31" fillId="6" borderId="0" xfId="10" applyFont="1" applyFill="1" applyBorder="1" applyAlignment="1">
      <alignment wrapText="1"/>
    </xf>
    <xf numFmtId="0" fontId="31" fillId="6" borderId="20" xfId="10" applyFont="1" applyFill="1" applyBorder="1"/>
    <xf numFmtId="0" fontId="50" fillId="6" borderId="0" xfId="10" applyFont="1" applyFill="1" applyBorder="1" applyAlignment="1">
      <alignment horizontal="right" vertical="center" wrapText="1"/>
    </xf>
    <xf numFmtId="0" fontId="52" fillId="6" borderId="20" xfId="10" applyFont="1" applyFill="1" applyBorder="1" applyAlignment="1">
      <alignment vertical="center"/>
    </xf>
    <xf numFmtId="0" fontId="50" fillId="6" borderId="19" xfId="10" applyFont="1" applyFill="1" applyBorder="1" applyAlignment="1">
      <alignment horizontal="right" vertical="center" wrapText="1"/>
    </xf>
    <xf numFmtId="0" fontId="52" fillId="6" borderId="0" xfId="10" applyFont="1" applyFill="1" applyBorder="1" applyAlignment="1">
      <alignment vertical="center"/>
    </xf>
    <xf numFmtId="0" fontId="31" fillId="6" borderId="0" xfId="10" applyFont="1" applyFill="1" applyBorder="1" applyAlignment="1">
      <alignment vertical="top"/>
    </xf>
    <xf numFmtId="0" fontId="49" fillId="7" borderId="24" xfId="10" applyFont="1" applyFill="1" applyBorder="1" applyAlignment="1" applyProtection="1">
      <alignment horizontal="center" vertical="center"/>
      <protection locked="0"/>
    </xf>
    <xf numFmtId="0" fontId="49" fillId="6" borderId="0" xfId="10" applyFont="1" applyFill="1" applyBorder="1" applyAlignment="1">
      <alignment vertical="center"/>
    </xf>
    <xf numFmtId="49" fontId="49" fillId="7" borderId="24" xfId="10" applyNumberFormat="1" applyFont="1" applyFill="1" applyBorder="1" applyAlignment="1" applyProtection="1">
      <alignment horizontal="center" vertical="center"/>
      <protection locked="0"/>
    </xf>
    <xf numFmtId="0" fontId="53" fillId="6" borderId="0" xfId="10" applyFont="1" applyFill="1" applyBorder="1" applyAlignment="1"/>
    <xf numFmtId="0" fontId="54" fillId="6" borderId="0" xfId="10" applyFont="1" applyFill="1" applyBorder="1" applyAlignment="1">
      <alignment vertical="center"/>
    </xf>
    <xf numFmtId="0" fontId="55" fillId="6" borderId="20" xfId="10" applyFont="1" applyFill="1" applyBorder="1" applyAlignment="1">
      <alignment vertical="center"/>
    </xf>
    <xf numFmtId="0" fontId="49" fillId="6" borderId="0" xfId="10" applyFont="1" applyFill="1" applyBorder="1" applyAlignment="1">
      <alignment horizontal="center" vertical="center"/>
    </xf>
    <xf numFmtId="0" fontId="57" fillId="6" borderId="0" xfId="10" applyFont="1" applyFill="1" applyBorder="1" applyAlignment="1">
      <alignment vertical="center"/>
    </xf>
    <xf numFmtId="0" fontId="58" fillId="6" borderId="0" xfId="10" applyFont="1" applyFill="1" applyBorder="1" applyAlignment="1">
      <alignment vertical="center"/>
    </xf>
    <xf numFmtId="0" fontId="56" fillId="6" borderId="20" xfId="10" applyFont="1" applyFill="1" applyBorder="1" applyAlignment="1">
      <alignment vertical="center"/>
    </xf>
    <xf numFmtId="0" fontId="50" fillId="6" borderId="20" xfId="10" applyFont="1" applyFill="1" applyBorder="1" applyAlignment="1">
      <alignment horizontal="center" vertical="center"/>
    </xf>
    <xf numFmtId="0" fontId="31" fillId="6" borderId="20" xfId="10" applyFont="1" applyFill="1" applyBorder="1" applyAlignment="1">
      <alignment vertical="center"/>
    </xf>
    <xf numFmtId="0" fontId="31" fillId="6" borderId="19" xfId="10" applyFont="1" applyFill="1" applyBorder="1" applyAlignment="1">
      <alignment vertical="top"/>
    </xf>
    <xf numFmtId="0" fontId="53" fillId="6" borderId="20" xfId="10" applyFont="1" applyFill="1" applyBorder="1"/>
    <xf numFmtId="0" fontId="25" fillId="6" borderId="21" xfId="10" applyFill="1" applyBorder="1"/>
    <xf numFmtId="0" fontId="25" fillId="6" borderId="25" xfId="10" applyFill="1" applyBorder="1"/>
    <xf numFmtId="0" fontId="25" fillId="6" borderId="22" xfId="10" applyFill="1" applyBorder="1"/>
    <xf numFmtId="0" fontId="20" fillId="0" borderId="0" xfId="10" applyFont="1" applyFill="1" applyAlignment="1" applyProtection="1">
      <alignment vertical="center"/>
      <protection locked="0"/>
    </xf>
    <xf numFmtId="0" fontId="23" fillId="0" borderId="0" xfId="10" applyFont="1" applyFill="1" applyAlignment="1" applyProtection="1">
      <alignment vertical="center"/>
      <protection locked="0"/>
    </xf>
    <xf numFmtId="0" fontId="20" fillId="0" borderId="0" xfId="10" applyFont="1" applyFill="1" applyProtection="1">
      <protection locked="0"/>
    </xf>
    <xf numFmtId="3" fontId="20" fillId="0" borderId="0" xfId="10" applyNumberFormat="1" applyFont="1" applyFill="1" applyAlignment="1" applyProtection="1">
      <alignment vertical="center"/>
      <protection locked="0"/>
    </xf>
    <xf numFmtId="4" fontId="20" fillId="0" borderId="0" xfId="10" applyNumberFormat="1" applyFont="1" applyFill="1" applyAlignment="1" applyProtection="1">
      <alignment vertical="center"/>
      <protection locked="0"/>
    </xf>
    <xf numFmtId="0" fontId="40" fillId="0" borderId="0" xfId="10" applyFont="1" applyFill="1" applyAlignment="1" applyProtection="1">
      <alignment horizontal="left" vertical="center"/>
      <protection locked="0"/>
    </xf>
    <xf numFmtId="0" fontId="20" fillId="0" borderId="0" xfId="10" applyFont="1" applyFill="1" applyAlignment="1" applyProtection="1">
      <alignment horizontal="left" vertical="center"/>
      <protection locked="0"/>
    </xf>
    <xf numFmtId="4" fontId="20" fillId="0" borderId="0" xfId="10" applyNumberFormat="1" applyFont="1" applyFill="1" applyAlignment="1" applyProtection="1">
      <alignment horizontal="left" vertical="center"/>
      <protection locked="0"/>
    </xf>
    <xf numFmtId="0" fontId="35" fillId="0" borderId="0" xfId="10" applyFont="1" applyFill="1" applyAlignment="1" applyProtection="1">
      <alignment vertical="center"/>
      <protection locked="0"/>
    </xf>
    <xf numFmtId="0" fontId="25" fillId="0" borderId="0" xfId="10" applyFill="1" applyProtection="1">
      <protection locked="0"/>
    </xf>
    <xf numFmtId="0" fontId="4" fillId="0" borderId="1" xfId="6" applyFont="1" applyFill="1" applyBorder="1" applyAlignment="1" applyProtection="1">
      <alignment vertical="center" wrapText="1"/>
      <protection locked="0"/>
    </xf>
    <xf numFmtId="0" fontId="20" fillId="0" borderId="0" xfId="10" applyFont="1" applyAlignment="1" applyProtection="1">
      <alignment vertical="center"/>
      <protection locked="0"/>
    </xf>
    <xf numFmtId="0" fontId="23" fillId="0" borderId="0" xfId="10" applyFont="1" applyAlignment="1" applyProtection="1">
      <alignment vertical="center"/>
      <protection locked="0"/>
    </xf>
    <xf numFmtId="0" fontId="20" fillId="0" borderId="0" xfId="10" applyFont="1" applyProtection="1">
      <protection locked="0"/>
    </xf>
    <xf numFmtId="3" fontId="20" fillId="0" borderId="0" xfId="10" applyNumberFormat="1" applyFont="1" applyAlignment="1" applyProtection="1">
      <alignment vertical="center"/>
      <protection locked="0"/>
    </xf>
    <xf numFmtId="3" fontId="20" fillId="4" borderId="0" xfId="10" applyNumberFormat="1" applyFont="1" applyFill="1" applyAlignment="1" applyProtection="1">
      <alignment vertical="center"/>
      <protection locked="0"/>
    </xf>
    <xf numFmtId="4" fontId="20" fillId="0" borderId="0" xfId="10" applyNumberFormat="1" applyFont="1" applyAlignment="1" applyProtection="1">
      <alignment vertical="center"/>
      <protection locked="0"/>
    </xf>
    <xf numFmtId="0" fontId="40" fillId="0" borderId="0" xfId="10" applyFont="1" applyAlignment="1" applyProtection="1">
      <alignment horizontal="left" vertical="center"/>
      <protection locked="0"/>
    </xf>
    <xf numFmtId="0" fontId="20" fillId="0" borderId="0" xfId="10" applyFont="1" applyAlignment="1" applyProtection="1">
      <alignment horizontal="left" vertical="center"/>
      <protection locked="0"/>
    </xf>
    <xf numFmtId="4" fontId="20" fillId="0" borderId="0" xfId="10" applyNumberFormat="1" applyFont="1" applyAlignment="1" applyProtection="1">
      <alignment horizontal="left" vertical="center"/>
      <protection locked="0"/>
    </xf>
    <xf numFmtId="0" fontId="35" fillId="0" borderId="0" xfId="10" applyFont="1" applyAlignment="1" applyProtection="1">
      <alignment vertical="center"/>
      <protection locked="0"/>
    </xf>
    <xf numFmtId="0" fontId="44" fillId="0" borderId="0" xfId="0" applyFont="1" applyAlignment="1">
      <alignment vertical="center" wrapText="1"/>
    </xf>
    <xf numFmtId="0" fontId="49" fillId="7" borderId="22" xfId="10" applyFont="1" applyFill="1" applyBorder="1" applyAlignment="1" applyProtection="1">
      <alignment horizontal="center" vertical="center"/>
      <protection locked="0"/>
    </xf>
    <xf numFmtId="0" fontId="31" fillId="6" borderId="0" xfId="10" applyFont="1" applyFill="1" applyBorder="1" applyProtection="1">
      <protection locked="0"/>
    </xf>
    <xf numFmtId="0" fontId="31" fillId="6" borderId="19" xfId="10" applyFont="1" applyFill="1" applyBorder="1" applyProtection="1">
      <protection locked="0"/>
    </xf>
    <xf numFmtId="0" fontId="31" fillId="6" borderId="0" xfId="10" applyFont="1" applyFill="1" applyBorder="1" applyAlignment="1" applyProtection="1">
      <alignment vertical="top"/>
      <protection locked="0"/>
    </xf>
    <xf numFmtId="0" fontId="31" fillId="6" borderId="20" xfId="10" applyFont="1" applyFill="1" applyBorder="1" applyProtection="1">
      <protection locked="0"/>
    </xf>
    <xf numFmtId="0" fontId="31" fillId="6" borderId="0" xfId="10" applyFont="1" applyFill="1" applyBorder="1" applyAlignment="1" applyProtection="1">
      <alignment vertical="top" wrapText="1"/>
      <protection locked="0"/>
    </xf>
    <xf numFmtId="0" fontId="31" fillId="6" borderId="0" xfId="10" applyFont="1" applyFill="1" applyBorder="1" applyAlignment="1" applyProtection="1">
      <alignment wrapText="1"/>
      <protection locked="0"/>
    </xf>
    <xf numFmtId="0" fontId="31" fillId="6" borderId="19" xfId="10" applyFont="1" applyFill="1" applyBorder="1" applyAlignment="1" applyProtection="1">
      <alignment vertical="top"/>
      <protection locked="0"/>
    </xf>
    <xf numFmtId="49" fontId="59" fillId="0" borderId="1" xfId="10" applyNumberFormat="1" applyFont="1" applyFill="1" applyBorder="1" applyAlignment="1">
      <alignment horizontal="center" vertical="center" wrapText="1"/>
    </xf>
    <xf numFmtId="49" fontId="6" fillId="0" borderId="1" xfId="10" applyNumberFormat="1" applyFont="1" applyFill="1" applyBorder="1" applyAlignment="1">
      <alignment horizontal="left" vertical="center" wrapText="1"/>
    </xf>
    <xf numFmtId="164" fontId="6" fillId="0" borderId="1" xfId="1" applyNumberFormat="1" applyFont="1" applyFill="1" applyBorder="1" applyAlignment="1" applyProtection="1">
      <alignment horizontal="left" vertical="center" wrapText="1"/>
      <protection locked="0"/>
    </xf>
    <xf numFmtId="164" fontId="16" fillId="0" borderId="7" xfId="1" applyNumberFormat="1" applyFont="1" applyFill="1" applyBorder="1" applyAlignment="1" applyProtection="1">
      <alignment vertical="center"/>
      <protection locked="0"/>
    </xf>
    <xf numFmtId="164" fontId="16" fillId="0" borderId="9" xfId="1" applyNumberFormat="1" applyFont="1" applyFill="1" applyBorder="1" applyAlignment="1" applyProtection="1">
      <alignment vertical="center"/>
      <protection locked="0"/>
    </xf>
    <xf numFmtId="164" fontId="6" fillId="0" borderId="11" xfId="1" applyNumberFormat="1" applyFont="1" applyFill="1" applyBorder="1" applyAlignment="1" applyProtection="1">
      <alignment vertical="center"/>
      <protection locked="0"/>
    </xf>
    <xf numFmtId="164" fontId="16" fillId="0" borderId="11" xfId="1" applyNumberFormat="1" applyFont="1" applyFill="1" applyBorder="1" applyAlignment="1" applyProtection="1">
      <alignment vertical="center"/>
      <protection locked="0"/>
    </xf>
    <xf numFmtId="164" fontId="16" fillId="0" borderId="14" xfId="1" applyNumberFormat="1" applyFont="1" applyFill="1" applyBorder="1" applyAlignment="1" applyProtection="1">
      <alignment vertical="center"/>
      <protection locked="0"/>
    </xf>
    <xf numFmtId="0" fontId="60" fillId="0" borderId="0" xfId="0" applyFont="1" applyAlignment="1">
      <alignment horizontal="left"/>
    </xf>
    <xf numFmtId="0" fontId="61" fillId="0" borderId="0" xfId="0" applyFont="1"/>
    <xf numFmtId="0" fontId="60" fillId="0" borderId="0" xfId="0" applyFont="1"/>
    <xf numFmtId="0" fontId="62" fillId="0" borderId="0" xfId="0" applyFont="1" applyFill="1"/>
    <xf numFmtId="0" fontId="61" fillId="0" borderId="0" xfId="0" applyFont="1" applyFill="1"/>
    <xf numFmtId="0" fontId="62" fillId="0" borderId="0" xfId="0" applyFont="1" applyFill="1" applyAlignment="1">
      <alignment vertical="center"/>
    </xf>
    <xf numFmtId="0" fontId="61" fillId="0" borderId="0" xfId="0" applyFont="1" applyAlignment="1">
      <alignment vertical="center"/>
    </xf>
    <xf numFmtId="3" fontId="24" fillId="0" borderId="1" xfId="10" applyNumberFormat="1" applyFont="1" applyBorder="1" applyAlignment="1" applyProtection="1">
      <alignment vertical="center"/>
      <protection locked="0"/>
    </xf>
    <xf numFmtId="3" fontId="21" fillId="0" borderId="1" xfId="10" applyNumberFormat="1" applyFont="1" applyBorder="1" applyAlignment="1" applyProtection="1">
      <alignment vertical="center"/>
      <protection locked="0"/>
    </xf>
    <xf numFmtId="3" fontId="23" fillId="0" borderId="1" xfId="10" applyNumberFormat="1" applyFont="1" applyBorder="1" applyAlignment="1" applyProtection="1">
      <alignment vertical="center"/>
      <protection locked="0"/>
    </xf>
    <xf numFmtId="3" fontId="20" fillId="0" borderId="1" xfId="10" applyNumberFormat="1" applyFont="1" applyBorder="1" applyAlignment="1" applyProtection="1">
      <alignment vertical="center"/>
      <protection locked="0"/>
    </xf>
    <xf numFmtId="0" fontId="50" fillId="6" borderId="17" xfId="10" applyFont="1" applyFill="1" applyBorder="1" applyAlignment="1">
      <alignment horizontal="left" vertical="center" wrapText="1"/>
    </xf>
    <xf numFmtId="0" fontId="50" fillId="6" borderId="19" xfId="10" applyFont="1" applyFill="1" applyBorder="1" applyAlignment="1">
      <alignment horizontal="right" vertical="center" wrapText="1"/>
    </xf>
    <xf numFmtId="0" fontId="50" fillId="6" borderId="0" xfId="10" applyFont="1" applyFill="1" applyBorder="1" applyAlignment="1">
      <alignment horizontal="right" vertical="center" wrapText="1"/>
    </xf>
    <xf numFmtId="0" fontId="31" fillId="7" borderId="21" xfId="10" applyFont="1" applyFill="1" applyBorder="1" applyAlignment="1" applyProtection="1">
      <alignment vertical="center"/>
      <protection locked="0"/>
    </xf>
    <xf numFmtId="0" fontId="31" fillId="7" borderId="25" xfId="10" applyFont="1" applyFill="1" applyBorder="1" applyAlignment="1" applyProtection="1">
      <alignment vertical="center"/>
      <protection locked="0"/>
    </xf>
    <xf numFmtId="0" fontId="31" fillId="7" borderId="22" xfId="10" applyFont="1" applyFill="1" applyBorder="1" applyAlignment="1" applyProtection="1">
      <alignment vertical="center"/>
      <protection locked="0"/>
    </xf>
    <xf numFmtId="0" fontId="50" fillId="6" borderId="26" xfId="10" applyFont="1" applyFill="1" applyBorder="1" applyAlignment="1">
      <alignment horizontal="left" vertical="center" wrapText="1"/>
    </xf>
    <xf numFmtId="0" fontId="31" fillId="6" borderId="0" xfId="10" applyFont="1" applyFill="1" applyBorder="1"/>
    <xf numFmtId="49" fontId="49" fillId="7" borderId="21" xfId="10" applyNumberFormat="1" applyFont="1" applyFill="1" applyBorder="1" applyAlignment="1" applyProtection="1">
      <alignment vertical="center"/>
      <protection locked="0"/>
    </xf>
    <xf numFmtId="49" fontId="49" fillId="7" borderId="25" xfId="10" applyNumberFormat="1" applyFont="1" applyFill="1" applyBorder="1" applyAlignment="1" applyProtection="1">
      <alignment vertical="center"/>
      <protection locked="0"/>
    </xf>
    <xf numFmtId="49" fontId="49" fillId="7" borderId="22" xfId="10" applyNumberFormat="1" applyFont="1" applyFill="1" applyBorder="1" applyAlignment="1" applyProtection="1">
      <alignment vertical="center"/>
      <protection locked="0"/>
    </xf>
    <xf numFmtId="0" fontId="50" fillId="6" borderId="0" xfId="10" applyFont="1" applyFill="1" applyBorder="1" applyAlignment="1">
      <alignment horizontal="center" vertical="center"/>
    </xf>
    <xf numFmtId="0" fontId="50" fillId="6" borderId="20" xfId="10" applyFont="1" applyFill="1" applyBorder="1" applyAlignment="1">
      <alignment horizontal="center" vertical="center"/>
    </xf>
    <xf numFmtId="0" fontId="31" fillId="6" borderId="0" xfId="10" applyFont="1" applyFill="1" applyBorder="1" applyAlignment="1">
      <alignment vertical="top"/>
    </xf>
    <xf numFmtId="0" fontId="50" fillId="6" borderId="0" xfId="10" applyFont="1" applyFill="1" applyBorder="1" applyAlignment="1">
      <alignment vertical="top"/>
    </xf>
    <xf numFmtId="0" fontId="49" fillId="7" borderId="21" xfId="10" applyFont="1" applyFill="1" applyBorder="1" applyAlignment="1" applyProtection="1">
      <alignment vertical="center"/>
      <protection locked="0"/>
    </xf>
    <xf numFmtId="0" fontId="49" fillId="7" borderId="25" xfId="10" applyFont="1" applyFill="1" applyBorder="1" applyAlignment="1" applyProtection="1">
      <alignment vertical="center"/>
      <protection locked="0"/>
    </xf>
    <xf numFmtId="0" fontId="49" fillId="7" borderId="22" xfId="10" applyFont="1" applyFill="1" applyBorder="1" applyAlignment="1" applyProtection="1">
      <alignment vertical="center"/>
      <protection locked="0"/>
    </xf>
    <xf numFmtId="0" fontId="50" fillId="6" borderId="0" xfId="10" applyFont="1" applyFill="1" applyBorder="1" applyAlignment="1">
      <alignment vertical="center"/>
    </xf>
    <xf numFmtId="0" fontId="49" fillId="7" borderId="21" xfId="10" applyFont="1" applyFill="1" applyBorder="1" applyAlignment="1" applyProtection="1">
      <alignment horizontal="center" vertical="center"/>
      <protection locked="0"/>
    </xf>
    <xf numFmtId="0" fontId="49" fillId="7" borderId="22" xfId="10" applyFont="1" applyFill="1" applyBorder="1" applyAlignment="1" applyProtection="1">
      <alignment horizontal="center" vertical="center"/>
      <protection locked="0"/>
    </xf>
    <xf numFmtId="0" fontId="50" fillId="6" borderId="19" xfId="10" applyFont="1" applyFill="1" applyBorder="1" applyAlignment="1">
      <alignment horizontal="left" vertical="center"/>
    </xf>
    <xf numFmtId="0" fontId="50" fillId="6" borderId="0" xfId="10" applyFont="1" applyFill="1" applyBorder="1" applyAlignment="1">
      <alignment horizontal="left" vertical="center"/>
    </xf>
    <xf numFmtId="0" fontId="31" fillId="6" borderId="0" xfId="10" applyFont="1" applyFill="1" applyBorder="1" applyProtection="1">
      <protection locked="0"/>
    </xf>
    <xf numFmtId="0" fontId="31" fillId="6" borderId="0" xfId="10" applyFont="1" applyFill="1" applyBorder="1" applyAlignment="1" applyProtection="1">
      <alignment vertical="top"/>
      <protection locked="0"/>
    </xf>
    <xf numFmtId="0" fontId="49" fillId="7" borderId="21" xfId="10" applyFont="1" applyFill="1" applyBorder="1" applyAlignment="1" applyProtection="1">
      <alignment horizontal="right" vertical="center"/>
      <protection locked="0"/>
    </xf>
    <xf numFmtId="0" fontId="49" fillId="7" borderId="25" xfId="10" applyFont="1" applyFill="1" applyBorder="1" applyAlignment="1" applyProtection="1">
      <alignment horizontal="right" vertical="center"/>
      <protection locked="0"/>
    </xf>
    <xf numFmtId="0" fontId="49" fillId="7" borderId="22" xfId="10" applyFont="1" applyFill="1" applyBorder="1" applyAlignment="1" applyProtection="1">
      <alignment horizontal="right" vertical="center"/>
      <protection locked="0"/>
    </xf>
    <xf numFmtId="0" fontId="31" fillId="6" borderId="0" xfId="10" applyFont="1" applyFill="1" applyBorder="1" applyAlignment="1" applyProtection="1">
      <alignment vertical="top" wrapText="1"/>
      <protection locked="0"/>
    </xf>
    <xf numFmtId="0" fontId="56" fillId="6" borderId="0" xfId="10" applyFont="1" applyFill="1" applyBorder="1" applyAlignment="1">
      <alignment vertical="center"/>
    </xf>
    <xf numFmtId="0" fontId="56" fillId="6" borderId="20" xfId="10" applyFont="1" applyFill="1" applyBorder="1" applyAlignment="1">
      <alignment vertical="center"/>
    </xf>
    <xf numFmtId="0" fontId="50" fillId="6" borderId="19" xfId="10" applyFont="1" applyFill="1" applyBorder="1" applyAlignment="1">
      <alignment horizontal="right" vertical="center"/>
    </xf>
    <xf numFmtId="0" fontId="50" fillId="6" borderId="0" xfId="10" applyFont="1" applyFill="1" applyBorder="1" applyAlignment="1">
      <alignment horizontal="right" vertical="center"/>
    </xf>
    <xf numFmtId="0" fontId="50" fillId="6" borderId="19" xfId="10" applyFont="1" applyFill="1" applyBorder="1" applyAlignment="1">
      <alignment horizontal="center" vertical="center"/>
    </xf>
    <xf numFmtId="0" fontId="52" fillId="6" borderId="0" xfId="10" applyFont="1" applyFill="1" applyBorder="1" applyAlignment="1">
      <alignment vertical="center"/>
    </xf>
    <xf numFmtId="0" fontId="31" fillId="6" borderId="0" xfId="10" applyFont="1" applyFill="1" applyBorder="1" applyAlignment="1">
      <alignment vertical="center"/>
    </xf>
    <xf numFmtId="0" fontId="31" fillId="6" borderId="20" xfId="10" applyFont="1" applyFill="1" applyBorder="1" applyAlignment="1">
      <alignment vertical="center"/>
    </xf>
    <xf numFmtId="0" fontId="31" fillId="7" borderId="21" xfId="10" applyFont="1" applyFill="1" applyBorder="1" applyProtection="1">
      <protection locked="0"/>
    </xf>
    <xf numFmtId="0" fontId="31" fillId="7" borderId="25" xfId="10" applyFont="1" applyFill="1" applyBorder="1" applyProtection="1">
      <protection locked="0"/>
    </xf>
    <xf numFmtId="0" fontId="31" fillId="7" borderId="22" xfId="10" applyFont="1" applyFill="1" applyBorder="1" applyProtection="1">
      <protection locked="0"/>
    </xf>
    <xf numFmtId="49" fontId="49" fillId="7" borderId="21" xfId="10" applyNumberFormat="1" applyFont="1" applyFill="1" applyBorder="1" applyAlignment="1" applyProtection="1">
      <alignment horizontal="center" vertical="center"/>
      <protection locked="0"/>
    </xf>
    <xf numFmtId="49" fontId="49" fillId="7" borderId="22" xfId="10" applyNumberFormat="1" applyFont="1" applyFill="1" applyBorder="1" applyAlignment="1" applyProtection="1">
      <alignment horizontal="center" vertical="center"/>
      <protection locked="0"/>
    </xf>
    <xf numFmtId="0" fontId="31" fillId="6" borderId="19" xfId="10" applyFont="1" applyFill="1" applyBorder="1" applyAlignment="1">
      <alignment vertical="center" wrapText="1"/>
    </xf>
    <xf numFmtId="0" fontId="31" fillId="6" borderId="0" xfId="10" applyFont="1" applyFill="1" applyBorder="1" applyAlignment="1">
      <alignment vertical="center" wrapText="1"/>
    </xf>
    <xf numFmtId="0" fontId="50" fillId="6" borderId="20" xfId="10" applyFont="1" applyFill="1" applyBorder="1" applyAlignment="1">
      <alignment horizontal="right" vertical="center" wrapText="1"/>
    </xf>
    <xf numFmtId="0" fontId="52" fillId="6" borderId="19" xfId="10" applyFont="1" applyFill="1" applyBorder="1" applyAlignment="1">
      <alignment vertical="center"/>
    </xf>
    <xf numFmtId="0" fontId="31" fillId="6" borderId="0" xfId="10" applyFont="1" applyFill="1" applyBorder="1" applyAlignment="1">
      <alignment wrapText="1"/>
    </xf>
    <xf numFmtId="0" fontId="31" fillId="6" borderId="19" xfId="10" applyFont="1" applyFill="1" applyBorder="1" applyAlignment="1">
      <alignment wrapText="1"/>
    </xf>
    <xf numFmtId="0" fontId="49" fillId="6" borderId="19" xfId="10" applyFont="1" applyFill="1" applyBorder="1" applyAlignment="1">
      <alignment horizontal="right" vertical="center" wrapText="1"/>
    </xf>
    <xf numFmtId="0" fontId="49" fillId="6" borderId="0" xfId="10" applyFont="1" applyFill="1" applyBorder="1" applyAlignment="1">
      <alignment horizontal="right" vertical="center" wrapText="1"/>
    </xf>
    <xf numFmtId="0" fontId="51" fillId="6" borderId="19" xfId="10" applyFont="1" applyFill="1" applyBorder="1" applyAlignment="1">
      <alignment horizontal="center" vertical="center" wrapText="1"/>
    </xf>
    <xf numFmtId="0" fontId="51" fillId="6" borderId="0" xfId="10" applyFont="1" applyFill="1" applyBorder="1" applyAlignment="1">
      <alignment horizontal="center" vertical="center" wrapText="1"/>
    </xf>
    <xf numFmtId="0" fontId="47" fillId="6" borderId="16" xfId="10" applyFont="1" applyFill="1" applyBorder="1" applyAlignment="1">
      <alignment vertical="center"/>
    </xf>
    <xf numFmtId="0" fontId="47" fillId="6" borderId="17" xfId="10" applyFont="1" applyFill="1" applyBorder="1" applyAlignment="1">
      <alignment vertical="center"/>
    </xf>
    <xf numFmtId="0" fontId="48" fillId="6" borderId="19" xfId="10" applyFont="1" applyFill="1" applyBorder="1" applyAlignment="1">
      <alignment horizontal="center" vertical="center"/>
    </xf>
    <xf numFmtId="0" fontId="48" fillId="6" borderId="0" xfId="10" applyFont="1" applyFill="1" applyBorder="1" applyAlignment="1">
      <alignment horizontal="center" vertical="center"/>
    </xf>
    <xf numFmtId="0" fontId="48" fillId="6" borderId="20" xfId="10" applyFont="1" applyFill="1" applyBorder="1" applyAlignment="1">
      <alignment horizontal="center" vertical="center"/>
    </xf>
    <xf numFmtId="0" fontId="49" fillId="6" borderId="19" xfId="10" applyFont="1" applyFill="1" applyBorder="1" applyAlignment="1">
      <alignment vertical="center" wrapText="1"/>
    </xf>
    <xf numFmtId="0" fontId="49" fillId="6" borderId="0" xfId="10" applyFont="1" applyFill="1" applyBorder="1" applyAlignment="1">
      <alignment vertical="center" wrapText="1"/>
    </xf>
    <xf numFmtId="14" fontId="49" fillId="7" borderId="21" xfId="10" applyNumberFormat="1" applyFont="1" applyFill="1" applyBorder="1" applyAlignment="1" applyProtection="1">
      <alignment horizontal="center" vertical="center"/>
      <protection locked="0"/>
    </xf>
    <xf numFmtId="14" fontId="49" fillId="7" borderId="22" xfId="10" applyNumberFormat="1" applyFont="1" applyFill="1" applyBorder="1" applyAlignment="1" applyProtection="1">
      <alignment horizontal="center" vertical="center"/>
      <protection locked="0"/>
    </xf>
    <xf numFmtId="0" fontId="49" fillId="0" borderId="19" xfId="10" applyFont="1" applyFill="1" applyBorder="1" applyAlignment="1">
      <alignment horizontal="center" vertical="center" wrapText="1"/>
    </xf>
    <xf numFmtId="0" fontId="49" fillId="0" borderId="0" xfId="10" applyFont="1" applyFill="1" applyBorder="1" applyAlignment="1">
      <alignment horizontal="center" vertical="center" wrapText="1"/>
    </xf>
    <xf numFmtId="0" fontId="49" fillId="0" borderId="20" xfId="10" applyFont="1" applyFill="1" applyBorder="1" applyAlignment="1">
      <alignment horizontal="center" vertical="center" wrapText="1"/>
    </xf>
    <xf numFmtId="49" fontId="43" fillId="0" borderId="9" xfId="10" applyNumberFormat="1" applyFont="1" applyFill="1" applyBorder="1" applyAlignment="1">
      <alignment horizontal="center" vertical="center" wrapText="1"/>
    </xf>
    <xf numFmtId="49" fontId="43" fillId="0" borderId="2" xfId="10" applyNumberFormat="1" applyFont="1" applyFill="1" applyBorder="1" applyAlignment="1">
      <alignment horizontal="center" vertical="center" wrapText="1"/>
    </xf>
    <xf numFmtId="49" fontId="42" fillId="0" borderId="9" xfId="10" applyNumberFormat="1" applyFont="1" applyFill="1" applyBorder="1" applyAlignment="1">
      <alignment horizontal="center" vertical="center" wrapText="1"/>
    </xf>
    <xf numFmtId="49" fontId="42" fillId="0" borderId="2" xfId="10" applyNumberFormat="1" applyFont="1" applyFill="1" applyBorder="1" applyAlignment="1">
      <alignment horizontal="center" vertical="center" wrapText="1"/>
    </xf>
    <xf numFmtId="0" fontId="38" fillId="0" borderId="0" xfId="10" applyFont="1" applyFill="1" applyBorder="1" applyAlignment="1">
      <alignment horizontal="center" vertical="center"/>
    </xf>
    <xf numFmtId="0" fontId="20" fillId="0" borderId="1" xfId="10" applyFont="1" applyFill="1" applyBorder="1" applyAlignment="1">
      <alignment horizontal="center" vertical="center" wrapText="1"/>
    </xf>
    <xf numFmtId="0" fontId="31" fillId="0" borderId="1" xfId="10" applyFont="1" applyFill="1" applyBorder="1"/>
    <xf numFmtId="3" fontId="20" fillId="0" borderId="1" xfId="10" applyNumberFormat="1" applyFont="1" applyFill="1" applyBorder="1" applyAlignment="1">
      <alignment horizontal="center" vertical="center"/>
    </xf>
    <xf numFmtId="4" fontId="21" fillId="0" borderId="1" xfId="10" applyNumberFormat="1" applyFont="1" applyFill="1" applyBorder="1" applyAlignment="1">
      <alignment horizontal="center" vertical="center"/>
    </xf>
    <xf numFmtId="49" fontId="21" fillId="0" borderId="1" xfId="10" applyNumberFormat="1" applyFont="1" applyFill="1" applyBorder="1" applyAlignment="1">
      <alignment horizontal="center" vertical="center" wrapText="1"/>
    </xf>
    <xf numFmtId="49" fontId="24" fillId="0" borderId="1" xfId="10" applyNumberFormat="1" applyFont="1" applyFill="1" applyBorder="1" applyAlignment="1">
      <alignment horizontal="center" vertical="center" wrapText="1"/>
    </xf>
    <xf numFmtId="4" fontId="21" fillId="0" borderId="1" xfId="10" applyNumberFormat="1" applyFont="1" applyFill="1" applyBorder="1" applyAlignment="1">
      <alignment horizontal="center" vertical="center" wrapText="1"/>
    </xf>
    <xf numFmtId="0" fontId="10" fillId="0" borderId="0" xfId="1" applyFont="1" applyFill="1" applyBorder="1" applyAlignment="1" applyProtection="1">
      <alignment horizontal="left" vertical="center"/>
      <protection locked="0"/>
    </xf>
    <xf numFmtId="0" fontId="6" fillId="0" borderId="3" xfId="1" applyFont="1" applyFill="1" applyBorder="1" applyAlignment="1" applyProtection="1">
      <alignment horizontal="center" vertical="center" wrapText="1"/>
      <protection hidden="1"/>
    </xf>
    <xf numFmtId="0" fontId="6" fillId="0" borderId="6" xfId="1" applyFont="1" applyFill="1" applyBorder="1" applyAlignment="1" applyProtection="1">
      <alignment horizontal="center" vertical="center" wrapText="1"/>
      <protection hidden="1"/>
    </xf>
    <xf numFmtId="0" fontId="6" fillId="0" borderId="4" xfId="1" applyFont="1" applyFill="1" applyBorder="1" applyAlignment="1" applyProtection="1">
      <alignment horizontal="center" vertical="center"/>
      <protection hidden="1"/>
    </xf>
    <xf numFmtId="0" fontId="6" fillId="0" borderId="1" xfId="1" applyFont="1" applyFill="1" applyBorder="1" applyAlignment="1" applyProtection="1">
      <alignment horizontal="center" vertical="center"/>
      <protection hidden="1"/>
    </xf>
    <xf numFmtId="0" fontId="16" fillId="0" borderId="4" xfId="1" applyFont="1" applyFill="1" applyBorder="1" applyAlignment="1" applyProtection="1">
      <alignment horizontal="center" vertical="center"/>
      <protection hidden="1"/>
    </xf>
    <xf numFmtId="0" fontId="16" fillId="0" borderId="4" xfId="1" applyFont="1" applyFill="1" applyBorder="1" applyAlignment="1" applyProtection="1">
      <alignment horizontal="center" vertical="center" wrapText="1"/>
      <protection hidden="1"/>
    </xf>
    <xf numFmtId="0" fontId="16" fillId="0" borderId="1" xfId="1" applyFont="1" applyFill="1" applyBorder="1" applyAlignment="1" applyProtection="1">
      <alignment horizontal="center" vertical="center" wrapText="1"/>
      <protection hidden="1"/>
    </xf>
    <xf numFmtId="0" fontId="6" fillId="0" borderId="5" xfId="1" applyFont="1" applyFill="1" applyBorder="1" applyAlignment="1" applyProtection="1">
      <alignment horizontal="center" vertical="center" wrapText="1"/>
      <protection hidden="1"/>
    </xf>
    <xf numFmtId="0" fontId="6" fillId="0" borderId="7" xfId="1" applyFont="1" applyFill="1" applyBorder="1" applyAlignment="1" applyProtection="1">
      <alignment horizontal="center" vertical="center" wrapText="1"/>
      <protection hidden="1"/>
    </xf>
    <xf numFmtId="0" fontId="61" fillId="0" borderId="0" xfId="0" applyFont="1" applyFill="1" applyAlignment="1">
      <alignment horizontal="left" wrapText="1"/>
    </xf>
    <xf numFmtId="0" fontId="61" fillId="0" borderId="0" xfId="0" applyFont="1" applyFill="1" applyAlignment="1">
      <alignment wrapText="1"/>
    </xf>
    <xf numFmtId="0" fontId="62" fillId="0" borderId="0" xfId="0" applyFont="1" applyFill="1" applyAlignment="1">
      <alignment horizontal="left" wrapText="1"/>
    </xf>
    <xf numFmtId="0" fontId="62" fillId="0" borderId="0" xfId="0" applyFont="1" applyFill="1" applyAlignment="1">
      <alignment horizontal="left" vertical="center" wrapText="1"/>
    </xf>
  </cellXfs>
  <cellStyles count="12">
    <cellStyle name="Normal" xfId="0" builtinId="0"/>
    <cellStyle name="Normal 2" xfId="10" xr:uid="{00000000-0005-0000-0000-000001000000}"/>
    <cellStyle name="Normal 2 2 3" xfId="9" xr:uid="{00000000-0005-0000-0000-000002000000}"/>
    <cellStyle name="Normal 2 3" xfId="4" xr:uid="{00000000-0005-0000-0000-000003000000}"/>
    <cellStyle name="Normal 2 4" xfId="1" xr:uid="{00000000-0005-0000-0000-000004000000}"/>
    <cellStyle name="Normal 5" xfId="8" xr:uid="{00000000-0005-0000-0000-000005000000}"/>
    <cellStyle name="Normal_2005_AKTIVA" xfId="5" xr:uid="{00000000-0005-0000-0000-000006000000}"/>
    <cellStyle name="Normal_2005_racun d&amp;g" xfId="7" xr:uid="{00000000-0005-0000-0000-000007000000}"/>
    <cellStyle name="Normal_Kvartalna izvjesca-prazno_20_08_2008" xfId="2" xr:uid="{00000000-0005-0000-0000-000008000000}"/>
    <cellStyle name="Normal_Sheet1_bilanca_2008_ispravljeno 2 2" xfId="3" xr:uid="{00000000-0005-0000-0000-000009000000}"/>
    <cellStyle name="Normal_TFI-FIN 2" xfId="6" xr:uid="{00000000-0005-0000-0000-00000A000000}"/>
    <cellStyle name="SAPHierarchyCell4"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2" fixed="true"/>
          <xs:minInclusive value="1" fixed="true"/>
          <xs:totalDigits value="1" fixed="true"/>
        </xs:restriction>
      </xs:simpleType>
      <xs:simpleType name="ExternalList___3">
        <xs:restriction base="xs:string">
          <xs:whiteSpace value="preserve" fixed="true"/>
          <xs:enumeration value="4503">
            <xs:annotation>
              <xs:documentation>HOK-OSIGURANJE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Ptype_Decimalni_x0020_18_x0020_2_128">
        <xs:annotation>
          <xs:documentation>Decimalni broj s 2 decimale, ukupno do 18 znamenki</xs:documentation>
        </xs:annotation>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Polugodište</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E_1001244">
        <xs:annotation>
          <xs:documentation>Izvještaj o financijskom položaju, osiguranje, polugodišnje</xs:documentation>
        </xs:annotation>
        <xs:all>
          <xs:element name="P1269343" type="Ptype_Decimalni_x0020_18_x0020_2_128" nillable="false" minOccurs="1" maxOccurs="1"/>
          <xs:element name="P1269454" type="Ptype_Decimalni_x0020_18_x0020_2_128" nillable="false" minOccurs="1" maxOccurs="1"/>
          <xs:element name="P1269565" type="Ptype_Decimalni_x0020_18_x0020_2_128" nillable="false" minOccurs="1" maxOccurs="1"/>
          <xs:element name="P1269676" type="Ptype_Decimalni_x0020_18_x0020_2_128" nillable="false" minOccurs="1" maxOccurs="1"/>
          <xs:element name="P1269787" type="Ptype_Decimalni_x0020_18_x0020_2_128" nillable="false" minOccurs="1" maxOccurs="1"/>
          <xs:element name="P1269898" type="Ptype_Decimalni_x0020_18_x0020_2_128" nillable="false" minOccurs="1" maxOccurs="1"/>
          <xs:element name="P1269344" type="Ptype_Decimalni_x0020_18_x0020_2_128" nillable="false" minOccurs="1" maxOccurs="1"/>
          <xs:element name="P1269455" type="Ptype_Decimalni_x0020_18_x0020_2_128" nillable="false" minOccurs="1" maxOccurs="1"/>
          <xs:element name="P1269566" type="Ptype_Decimalni_x0020_18_x0020_2_128" nillable="false" minOccurs="1" maxOccurs="1"/>
          <xs:element name="P1269677" type="Ptype_Decimalni_x0020_18_x0020_2_128" nillable="false" minOccurs="1" maxOccurs="1"/>
          <xs:element name="P1269788" type="Ptype_Decimalni_x0020_18_x0020_2_128" nillable="false" minOccurs="1" maxOccurs="1"/>
          <xs:element name="P1269899" type="Ptype_Decimalni_x0020_18_x0020_2_128" nillable="false" minOccurs="1" maxOccurs="1"/>
          <xs:element name="P1269345" type="Ptype_Decimalni_x0020_18_x0020_2_128" nillable="false" minOccurs="1" maxOccurs="1"/>
          <xs:element name="P1269456" type="Ptype_Decimalni_x0020_18_x0020_2_128" nillable="false" minOccurs="1" maxOccurs="1"/>
          <xs:element name="P1269567" type="Ptype_Decimalni_x0020_18_x0020_2_128" nillable="false" minOccurs="1" maxOccurs="1"/>
          <xs:element name="P1269678" type="Ptype_Decimalni_x0020_18_x0020_2_128" nillable="false" minOccurs="1" maxOccurs="1"/>
          <xs:element name="P1269789" type="Ptype_Decimalni_x0020_18_x0020_2_128" nillable="false" minOccurs="1" maxOccurs="1"/>
          <xs:element name="P1269900" type="Ptype_Decimalni_x0020_18_x0020_2_128" nillable="false" minOccurs="1" maxOccurs="1"/>
          <xs:element name="P1269346" type="Ptype_Decimalni_x0020_18_x0020_2_128" nillable="false" minOccurs="1" maxOccurs="1"/>
          <xs:element name="P1269457" type="Ptype_Decimalni_x0020_18_x0020_2_128" nillable="false" minOccurs="1" maxOccurs="1"/>
          <xs:element name="P1269568" type="Ptype_Decimalni_x0020_18_x0020_2_128" nillable="false" minOccurs="1" maxOccurs="1"/>
          <xs:element name="P1269679" type="Ptype_Decimalni_x0020_18_x0020_2_128" nillable="false" minOccurs="1" maxOccurs="1"/>
          <xs:element name="P1269790" type="Ptype_Decimalni_x0020_18_x0020_2_128" nillable="false" minOccurs="1" maxOccurs="1"/>
          <xs:element name="P1269901" type="Ptype_Decimalni_x0020_18_x0020_2_128" nillable="false" minOccurs="1" maxOccurs="1"/>
          <xs:element name="P1269347" type="Ptype_Decimalni_x0020_18_x0020_2_128" nillable="false" minOccurs="1" maxOccurs="1"/>
          <xs:element name="P1269458" type="Ptype_Decimalni_x0020_18_x0020_2_128" nillable="false" minOccurs="1" maxOccurs="1"/>
          <xs:element name="P1269569" type="Ptype_Decimalni_x0020_18_x0020_2_128" nillable="false" minOccurs="1" maxOccurs="1"/>
          <xs:element name="P1269680" type="Ptype_Decimalni_x0020_18_x0020_2_128" nillable="false" minOccurs="1" maxOccurs="1"/>
          <xs:element name="P1269791" type="Ptype_Decimalni_x0020_18_x0020_2_128" nillable="false" minOccurs="1" maxOccurs="1"/>
          <xs:element name="P1269902" type="Ptype_Decimalni_x0020_18_x0020_2_128" nillable="false" minOccurs="1" maxOccurs="1"/>
          <xs:element name="P1269348" type="Ptype_Decimalni_x0020_18_x0020_2_128" nillable="false" minOccurs="1" maxOccurs="1"/>
          <xs:element name="P1269459" type="Ptype_Decimalni_x0020_18_x0020_2_128" nillable="false" minOccurs="1" maxOccurs="1"/>
          <xs:element name="P1269570" type="Ptype_Decimalni_x0020_18_x0020_2_128" nillable="false" minOccurs="1" maxOccurs="1"/>
          <xs:element name="P1269681" type="Ptype_Decimalni_x0020_18_x0020_2_128" nillable="false" minOccurs="1" maxOccurs="1"/>
          <xs:element name="P1269792" type="Ptype_Decimalni_x0020_18_x0020_2_128" nillable="false" minOccurs="1" maxOccurs="1"/>
          <xs:element name="P1269903" type="Ptype_Decimalni_x0020_18_x0020_2_128" nillable="false" minOccurs="1" maxOccurs="1"/>
          <xs:element name="P1269349" type="Ptype_Decimalni_x0020_18_x0020_2_128" nillable="false" minOccurs="1" maxOccurs="1"/>
          <xs:element name="P1269460" type="Ptype_Decimalni_x0020_18_x0020_2_128" nillable="false" minOccurs="1" maxOccurs="1"/>
          <xs:element name="P1269571" type="Ptype_Decimalni_x0020_18_x0020_2_128" nillable="false" minOccurs="1" maxOccurs="1"/>
          <xs:element name="P1269682" type="Ptype_Decimalni_x0020_18_x0020_2_128" nillable="false" minOccurs="1" maxOccurs="1"/>
          <xs:element name="P1269793" type="Ptype_Decimalni_x0020_18_x0020_2_128" nillable="false" minOccurs="1" maxOccurs="1"/>
          <xs:element name="P1269904" type="Ptype_Decimalni_x0020_18_x0020_2_128" nillable="false" minOccurs="1" maxOccurs="1"/>
          <xs:element name="P1269350" type="Ptype_Decimalni_x0020_18_x0020_2_128" nillable="false" minOccurs="1" maxOccurs="1"/>
          <xs:element name="P1269461" type="Ptype_Decimalni_x0020_18_x0020_2_128" nillable="false" minOccurs="1" maxOccurs="1"/>
          <xs:element name="P1269572" type="Ptype_Decimalni_x0020_18_x0020_2_128" nillable="false" minOccurs="1" maxOccurs="1"/>
          <xs:element name="P1269683" type="Ptype_Decimalni_x0020_18_x0020_2_128" nillable="false" minOccurs="1" maxOccurs="1"/>
          <xs:element name="P1269794" type="Ptype_Decimalni_x0020_18_x0020_2_128" nillable="false" minOccurs="1" maxOccurs="1"/>
          <xs:element name="P1269905" type="Ptype_Decimalni_x0020_18_x0020_2_128" nillable="false" minOccurs="1" maxOccurs="1"/>
          <xs:element name="P1269351" type="Ptype_Decimalni_x0020_18_x0020_2_128" nillable="false" minOccurs="1" maxOccurs="1"/>
          <xs:element name="P1269462" type="Ptype_Decimalni_x0020_18_x0020_2_128" nillable="false" minOccurs="1" maxOccurs="1"/>
          <xs:element name="P1269573" type="Ptype_Decimalni_x0020_18_x0020_2_128" nillable="false" minOccurs="1" maxOccurs="1"/>
          <xs:element name="P1269684" type="Ptype_Decimalni_x0020_18_x0020_2_128" nillable="false" minOccurs="1" maxOccurs="1"/>
          <xs:element name="P1269795" type="Ptype_Decimalni_x0020_18_x0020_2_128" nillable="false" minOccurs="1" maxOccurs="1"/>
          <xs:element name="P1269906" type="Ptype_Decimalni_x0020_18_x0020_2_128" nillable="false" minOccurs="1" maxOccurs="1"/>
          <xs:element name="P1269352" type="Ptype_Decimalni_x0020_18_x0020_2_128" nillable="false" minOccurs="1" maxOccurs="1"/>
          <xs:element name="P1269463" type="Ptype_Decimalni_x0020_18_x0020_2_128" nillable="false" minOccurs="1" maxOccurs="1"/>
          <xs:element name="P1269574" type="Ptype_Decimalni_x0020_18_x0020_2_128" nillable="false" minOccurs="1" maxOccurs="1"/>
          <xs:element name="P1269685" type="Ptype_Decimalni_x0020_18_x0020_2_128" nillable="false" minOccurs="1" maxOccurs="1"/>
          <xs:element name="P1269796" type="Ptype_Decimalni_x0020_18_x0020_2_128" nillable="false" minOccurs="1" maxOccurs="1"/>
          <xs:element name="P1269907" type="Ptype_Decimalni_x0020_18_x0020_2_128" nillable="false" minOccurs="1" maxOccurs="1"/>
          <xs:element name="P1269353" type="Ptype_Decimalni_x0020_18_x0020_2_128" nillable="false" minOccurs="1" maxOccurs="1"/>
          <xs:element name="P1269464" type="Ptype_Decimalni_x0020_18_x0020_2_128" nillable="false" minOccurs="1" maxOccurs="1"/>
          <xs:element name="P1269575" type="Ptype_Decimalni_x0020_18_x0020_2_128" nillable="false" minOccurs="1" maxOccurs="1"/>
          <xs:element name="P1269686" type="Ptype_Decimalni_x0020_18_x0020_2_128" nillable="false" minOccurs="1" maxOccurs="1"/>
          <xs:element name="P1269797" type="Ptype_Decimalni_x0020_18_x0020_2_128" nillable="false" minOccurs="1" maxOccurs="1"/>
          <xs:element name="P1269908" type="Ptype_Decimalni_x0020_18_x0020_2_128" nillable="false" minOccurs="1" maxOccurs="1"/>
          <xs:element name="P1269354" type="Ptype_Decimalni_x0020_18_x0020_2_128" nillable="false" minOccurs="1" maxOccurs="1"/>
          <xs:element name="P1269465" type="Ptype_Decimalni_x0020_18_x0020_2_128" nillable="false" minOccurs="1" maxOccurs="1"/>
          <xs:element name="P1269576" type="Ptype_Decimalni_x0020_18_x0020_2_128" nillable="false" minOccurs="1" maxOccurs="1"/>
          <xs:element name="P1269687" type="Ptype_Decimalni_x0020_18_x0020_2_128" nillable="false" minOccurs="1" maxOccurs="1"/>
          <xs:element name="P1269798" type="Ptype_Decimalni_x0020_18_x0020_2_128" nillable="false" minOccurs="1" maxOccurs="1"/>
          <xs:element name="P1269909" type="Ptype_Decimalni_x0020_18_x0020_2_128" nillable="false" minOccurs="1" maxOccurs="1"/>
          <xs:element name="P1269355" type="Ptype_Decimalni_x0020_18_x0020_2_128" nillable="false" minOccurs="1" maxOccurs="1"/>
          <xs:element name="P1269466" type="Ptype_Decimalni_x0020_18_x0020_2_128" nillable="false" minOccurs="1" maxOccurs="1"/>
          <xs:element name="P1269577" type="Ptype_Decimalni_x0020_18_x0020_2_128" nillable="false" minOccurs="1" maxOccurs="1"/>
          <xs:element name="P1269688" type="Ptype_Decimalni_x0020_18_x0020_2_128" nillable="false" minOccurs="1" maxOccurs="1"/>
          <xs:element name="P1269799" type="Ptype_Decimalni_x0020_18_x0020_2_128" nillable="false" minOccurs="1" maxOccurs="1"/>
          <xs:element name="P1269910" type="Ptype_Decimalni_x0020_18_x0020_2_128" nillable="false" minOccurs="1" maxOccurs="1"/>
          <xs:element name="P1269356" type="Ptype_Decimalni_x0020_18_x0020_2_128" nillable="false" minOccurs="1" maxOccurs="1"/>
          <xs:element name="P1269467" type="Ptype_Decimalni_x0020_18_x0020_2_128" nillable="false" minOccurs="1" maxOccurs="1"/>
          <xs:element name="P1269578" type="Ptype_Decimalni_x0020_18_x0020_2_128" nillable="false" minOccurs="1" maxOccurs="1"/>
          <xs:element name="P1269689" type="Ptype_Decimalni_x0020_18_x0020_2_128" nillable="false" minOccurs="1" maxOccurs="1"/>
          <xs:element name="P1269800" type="Ptype_Decimalni_x0020_18_x0020_2_128" nillable="false" minOccurs="1" maxOccurs="1"/>
          <xs:element name="P1269911" type="Ptype_Decimalni_x0020_18_x0020_2_128" nillable="false" minOccurs="1" maxOccurs="1"/>
          <xs:element name="P1269357" type="Ptype_Decimalni_x0020_18_x0020_2_128" nillable="false" minOccurs="1" maxOccurs="1"/>
          <xs:element name="P1269468" type="Ptype_Decimalni_x0020_18_x0020_2_128" nillable="false" minOccurs="1" maxOccurs="1"/>
          <xs:element name="P1269579" type="Ptype_Decimalni_x0020_18_x0020_2_128" nillable="false" minOccurs="1" maxOccurs="1"/>
          <xs:element name="P1269690" type="Ptype_Decimalni_x0020_18_x0020_2_128" nillable="false" minOccurs="1" maxOccurs="1"/>
          <xs:element name="P1269801" type="Ptype_Decimalni_x0020_18_x0020_2_128" nillable="false" minOccurs="1" maxOccurs="1"/>
          <xs:element name="P1269912" type="Ptype_Decimalni_x0020_18_x0020_2_128" nillable="false" minOccurs="1" maxOccurs="1"/>
          <xs:element name="P1269358" type="Ptype_Decimalni_x0020_18_x0020_2_128" nillable="false" minOccurs="1" maxOccurs="1"/>
          <xs:element name="P1269469" type="Ptype_Decimalni_x0020_18_x0020_2_128" nillable="false" minOccurs="1" maxOccurs="1"/>
          <xs:element name="P1269580" type="Ptype_Decimalni_x0020_18_x0020_2_128" nillable="false" minOccurs="1" maxOccurs="1"/>
          <xs:element name="P1269691" type="Ptype_Decimalni_x0020_18_x0020_2_128" nillable="false" minOccurs="1" maxOccurs="1"/>
          <xs:element name="P1269802" type="Ptype_Decimalni_x0020_18_x0020_2_128" nillable="false" minOccurs="1" maxOccurs="1"/>
          <xs:element name="P1269913" type="Ptype_Decimalni_x0020_18_x0020_2_128" nillable="false" minOccurs="1" maxOccurs="1"/>
          <xs:element name="P1269359" type="Ptype_Decimalni_x0020_18_x0020_2_128" nillable="false" minOccurs="1" maxOccurs="1"/>
          <xs:element name="P1269470" type="Ptype_Decimalni_x0020_18_x0020_2_128" nillable="false" minOccurs="1" maxOccurs="1"/>
          <xs:element name="P1269581" type="Ptype_Decimalni_x0020_18_x0020_2_128" nillable="false" minOccurs="1" maxOccurs="1"/>
          <xs:element name="P1269692" type="Ptype_Decimalni_x0020_18_x0020_2_128" nillable="false" minOccurs="1" maxOccurs="1"/>
          <xs:element name="P1269803" type="Ptype_Decimalni_x0020_18_x0020_2_128" nillable="false" minOccurs="1" maxOccurs="1"/>
          <xs:element name="P1269914" type="Ptype_Decimalni_x0020_18_x0020_2_128" nillable="false" minOccurs="1" maxOccurs="1"/>
          <xs:element name="P1269360" type="Ptype_Decimalni_x0020_18_x0020_2_128" nillable="false" minOccurs="1" maxOccurs="1"/>
          <xs:element name="P1269471" type="Ptype_Decimalni_x0020_18_x0020_2_128" nillable="false" minOccurs="1" maxOccurs="1"/>
          <xs:element name="P1269582" type="Ptype_Decimalni_x0020_18_x0020_2_128" nillable="false" minOccurs="1" maxOccurs="1"/>
          <xs:element name="P1269693" type="Ptype_Decimalni_x0020_18_x0020_2_128" nillable="false" minOccurs="1" maxOccurs="1"/>
          <xs:element name="P1269804" type="Ptype_Decimalni_x0020_18_x0020_2_128" nillable="false" minOccurs="1" maxOccurs="1"/>
          <xs:element name="P1269915" type="Ptype_Decimalni_x0020_18_x0020_2_128" nillable="false" minOccurs="1" maxOccurs="1"/>
          <xs:element name="P1269361" type="Ptype_Decimalni_x0020_18_x0020_2_128" nillable="false" minOccurs="1" maxOccurs="1"/>
          <xs:element name="P1269472" type="Ptype_Decimalni_x0020_18_x0020_2_128" nillable="false" minOccurs="1" maxOccurs="1"/>
          <xs:element name="P1269583" type="Ptype_Decimalni_x0020_18_x0020_2_128" nillable="false" minOccurs="1" maxOccurs="1"/>
          <xs:element name="P1269694" type="Ptype_Decimalni_x0020_18_x0020_2_128" nillable="false" minOccurs="1" maxOccurs="1"/>
          <xs:element name="P1269805" type="Ptype_Decimalni_x0020_18_x0020_2_128" nillable="false" minOccurs="1" maxOccurs="1"/>
          <xs:element name="P1269916" type="Ptype_Decimalni_x0020_18_x0020_2_128" nillable="false" minOccurs="1" maxOccurs="1"/>
          <xs:element name="P1269362" type="Ptype_Decimalni_x0020_18_x0020_2_128" nillable="false" minOccurs="1" maxOccurs="1"/>
          <xs:element name="P1269473" type="Ptype_Decimalni_x0020_18_x0020_2_128" nillable="false" minOccurs="1" maxOccurs="1"/>
          <xs:element name="P1269584" type="Ptype_Decimalni_x0020_18_x0020_2_128" nillable="false" minOccurs="1" maxOccurs="1"/>
          <xs:element name="P1269695" type="Ptype_Decimalni_x0020_18_x0020_2_128" nillable="false" minOccurs="1" maxOccurs="1"/>
          <xs:element name="P1269806" type="Ptype_Decimalni_x0020_18_x0020_2_128" nillable="false" minOccurs="1" maxOccurs="1"/>
          <xs:element name="P1269917" type="Ptype_Decimalni_x0020_18_x0020_2_128" nillable="false" minOccurs="1" maxOccurs="1"/>
          <xs:element name="P1269363" type="Ptype_Decimalni_x0020_18_x0020_2_128" nillable="false" minOccurs="1" maxOccurs="1"/>
          <xs:element name="P1269474" type="Ptype_Decimalni_x0020_18_x0020_2_128" nillable="false" minOccurs="1" maxOccurs="1"/>
          <xs:element name="P1269585" type="Ptype_Decimalni_x0020_18_x0020_2_128" nillable="false" minOccurs="1" maxOccurs="1"/>
          <xs:element name="P1269696" type="Ptype_Decimalni_x0020_18_x0020_2_128" nillable="false" minOccurs="1" maxOccurs="1"/>
          <xs:element name="P1269807" type="Ptype_Decimalni_x0020_18_x0020_2_128" nillable="false" minOccurs="1" maxOccurs="1"/>
          <xs:element name="P1269918" type="Ptype_Decimalni_x0020_18_x0020_2_128" nillable="false" minOccurs="1" maxOccurs="1"/>
          <xs:element name="P1269364" type="Ptype_Decimalni_x0020_18_x0020_2_128" nillable="false" minOccurs="1" maxOccurs="1"/>
          <xs:element name="P1269475" type="Ptype_Decimalni_x0020_18_x0020_2_128" nillable="false" minOccurs="1" maxOccurs="1"/>
          <xs:element name="P1269586" type="Ptype_Decimalni_x0020_18_x0020_2_128" nillable="false" minOccurs="1" maxOccurs="1"/>
          <xs:element name="P1269697" type="Ptype_Decimalni_x0020_18_x0020_2_128" nillable="false" minOccurs="1" maxOccurs="1"/>
          <xs:element name="P1269808" type="Ptype_Decimalni_x0020_18_x0020_2_128" nillable="false" minOccurs="1" maxOccurs="1"/>
          <xs:element name="P1269919" type="Ptype_Decimalni_x0020_18_x0020_2_128" nillable="false" minOccurs="1" maxOccurs="1"/>
          <xs:element name="P1269365" type="Ptype_Decimalni_x0020_18_x0020_2_128" nillable="false" minOccurs="1" maxOccurs="1"/>
          <xs:element name="P1269476" type="Ptype_Decimalni_x0020_18_x0020_2_128" nillable="false" minOccurs="1" maxOccurs="1"/>
          <xs:element name="P1269587" type="Ptype_Decimalni_x0020_18_x0020_2_128" nillable="false" minOccurs="1" maxOccurs="1"/>
          <xs:element name="P1269698" type="Ptype_Decimalni_x0020_18_x0020_2_128" nillable="false" minOccurs="1" maxOccurs="1"/>
          <xs:element name="P1269809" type="Ptype_Decimalni_x0020_18_x0020_2_128" nillable="false" minOccurs="1" maxOccurs="1"/>
          <xs:element name="P1269920" type="Ptype_Decimalni_x0020_18_x0020_2_128" nillable="false" minOccurs="1" maxOccurs="1"/>
          <xs:element name="P1269366" type="Ptype_Decimalni_x0020_18_x0020_2_128" nillable="false" minOccurs="1" maxOccurs="1"/>
          <xs:element name="P1269477" type="Ptype_Decimalni_x0020_18_x0020_2_128" nillable="false" minOccurs="1" maxOccurs="1"/>
          <xs:element name="P1269588" type="Ptype_Decimalni_x0020_18_x0020_2_128" nillable="false" minOccurs="1" maxOccurs="1"/>
          <xs:element name="P1269699" type="Ptype_Decimalni_x0020_18_x0020_2_128" nillable="false" minOccurs="1" maxOccurs="1"/>
          <xs:element name="P1269810" type="Ptype_Decimalni_x0020_18_x0020_2_128" nillable="false" minOccurs="1" maxOccurs="1"/>
          <xs:element name="P1269921" type="Ptype_Decimalni_x0020_18_x0020_2_128" nillable="false" minOccurs="1" maxOccurs="1"/>
          <xs:element name="P1269367" type="Ptype_Decimalni_x0020_18_x0020_2_128" nillable="false" minOccurs="1" maxOccurs="1"/>
          <xs:element name="P1269478" type="Ptype_Decimalni_x0020_18_x0020_2_128" nillable="false" minOccurs="1" maxOccurs="1"/>
          <xs:element name="P1269589" type="Ptype_Decimalni_x0020_18_x0020_2_128" nillable="false" minOccurs="1" maxOccurs="1"/>
          <xs:element name="P1269700" type="Ptype_Decimalni_x0020_18_x0020_2_128" nillable="false" minOccurs="1" maxOccurs="1"/>
          <xs:element name="P1269811" type="Ptype_Decimalni_x0020_18_x0020_2_128" nillable="false" minOccurs="1" maxOccurs="1"/>
          <xs:element name="P1269922" type="Ptype_Decimalni_x0020_18_x0020_2_128" nillable="false" minOccurs="1" maxOccurs="1"/>
          <xs:element name="P1269368" type="Ptype_Decimalni_x0020_18_x0020_2_128" nillable="false" minOccurs="1" maxOccurs="1"/>
          <xs:element name="P1269479" type="Ptype_Decimalni_x0020_18_x0020_2_128" nillable="false" minOccurs="1" maxOccurs="1"/>
          <xs:element name="P1269590" type="Ptype_Decimalni_x0020_18_x0020_2_128" nillable="false" minOccurs="1" maxOccurs="1"/>
          <xs:element name="P1269701" type="Ptype_Decimalni_x0020_18_x0020_2_128" nillable="false" minOccurs="1" maxOccurs="1"/>
          <xs:element name="P1269812" type="Ptype_Decimalni_x0020_18_x0020_2_128" nillable="false" minOccurs="1" maxOccurs="1"/>
          <xs:element name="P1269923" type="Ptype_Decimalni_x0020_18_x0020_2_128" nillable="false" minOccurs="1" maxOccurs="1"/>
          <xs:element name="P1269369" type="Ptype_Decimalni_x0020_18_x0020_2_128" nillable="false" minOccurs="1" maxOccurs="1"/>
          <xs:element name="P1269480" type="Ptype_Decimalni_x0020_18_x0020_2_128" nillable="false" minOccurs="1" maxOccurs="1"/>
          <xs:element name="P1269591" type="Ptype_Decimalni_x0020_18_x0020_2_128" nillable="false" minOccurs="1" maxOccurs="1"/>
          <xs:element name="P1269702" type="Ptype_Decimalni_x0020_18_x0020_2_128" nillable="false" minOccurs="1" maxOccurs="1"/>
          <xs:element name="P1269813" type="Ptype_Decimalni_x0020_18_x0020_2_128" nillable="false" minOccurs="1" maxOccurs="1"/>
          <xs:element name="P1269924" type="Ptype_Decimalni_x0020_18_x0020_2_128" nillable="false" minOccurs="1" maxOccurs="1"/>
          <xs:element name="P1269370" type="Ptype_Decimalni_x0020_18_x0020_2_128" nillable="false" minOccurs="1" maxOccurs="1"/>
          <xs:element name="P1269481" type="Ptype_Decimalni_x0020_18_x0020_2_128" nillable="false" minOccurs="1" maxOccurs="1"/>
          <xs:element name="P1269592" type="Ptype_Decimalni_x0020_18_x0020_2_128" nillable="false" minOccurs="1" maxOccurs="1"/>
          <xs:element name="P1269703" type="Ptype_Decimalni_x0020_18_x0020_2_128" nillable="false" minOccurs="1" maxOccurs="1"/>
          <xs:element name="P1269814" type="Ptype_Decimalni_x0020_18_x0020_2_128" nillable="false" minOccurs="1" maxOccurs="1"/>
          <xs:element name="P1269925" type="Ptype_Decimalni_x0020_18_x0020_2_128" nillable="false" minOccurs="1" maxOccurs="1"/>
          <xs:element name="P1269371" type="Ptype_Decimalni_x0020_18_x0020_2_128" nillable="false" minOccurs="1" maxOccurs="1"/>
          <xs:element name="P1269482" type="Ptype_Decimalni_x0020_18_x0020_2_128" nillable="false" minOccurs="1" maxOccurs="1"/>
          <xs:element name="P1269593" type="Ptype_Decimalni_x0020_18_x0020_2_128" nillable="false" minOccurs="1" maxOccurs="1"/>
          <xs:element name="P1269704" type="Ptype_Decimalni_x0020_18_x0020_2_128" nillable="false" minOccurs="1" maxOccurs="1"/>
          <xs:element name="P1269815" type="Ptype_Decimalni_x0020_18_x0020_2_128" nillable="false" minOccurs="1" maxOccurs="1"/>
          <xs:element name="P1269926" type="Ptype_Decimalni_x0020_18_x0020_2_128" nillable="false" minOccurs="1" maxOccurs="1"/>
          <xs:element name="P1269372" type="Ptype_Decimalni_x0020_18_x0020_2_128" nillable="false" minOccurs="1" maxOccurs="1"/>
          <xs:element name="P1269483" type="Ptype_Decimalni_x0020_18_x0020_2_128" nillable="false" minOccurs="1" maxOccurs="1"/>
          <xs:element name="P1269594" type="Ptype_Decimalni_x0020_18_x0020_2_128" nillable="false" minOccurs="1" maxOccurs="1"/>
          <xs:element name="P1269705" type="Ptype_Decimalni_x0020_18_x0020_2_128" nillable="false" minOccurs="1" maxOccurs="1"/>
          <xs:element name="P1269816" type="Ptype_Decimalni_x0020_18_x0020_2_128" nillable="false" minOccurs="1" maxOccurs="1"/>
          <xs:element name="P1269927" type="Ptype_Decimalni_x0020_18_x0020_2_128" nillable="false" minOccurs="1" maxOccurs="1"/>
          <xs:element name="P1269373" type="Ptype_Decimalni_x0020_18_x0020_2_128" nillable="false" minOccurs="1" maxOccurs="1"/>
          <xs:element name="P1269484" type="Ptype_Decimalni_x0020_18_x0020_2_128" nillable="false" minOccurs="1" maxOccurs="1"/>
          <xs:element name="P1269595" type="Ptype_Decimalni_x0020_18_x0020_2_128" nillable="false" minOccurs="1" maxOccurs="1"/>
          <xs:element name="P1269706" type="Ptype_Decimalni_x0020_18_x0020_2_128" nillable="false" minOccurs="1" maxOccurs="1"/>
          <xs:element name="P1269817" type="Ptype_Decimalni_x0020_18_x0020_2_128" nillable="false" minOccurs="1" maxOccurs="1"/>
          <xs:element name="P1269928" type="Ptype_Decimalni_x0020_18_x0020_2_128" nillable="false" minOccurs="1" maxOccurs="1"/>
          <xs:element name="P1269374" type="Ptype_Decimalni_x0020_18_x0020_2_128" nillable="false" minOccurs="1" maxOccurs="1"/>
          <xs:element name="P1269485" type="Ptype_Decimalni_x0020_18_x0020_2_128" nillable="false" minOccurs="1" maxOccurs="1"/>
          <xs:element name="P1269596" type="Ptype_Decimalni_x0020_18_x0020_2_128" nillable="false" minOccurs="1" maxOccurs="1"/>
          <xs:element name="P1269707" type="Ptype_Decimalni_x0020_18_x0020_2_128" nillable="false" minOccurs="1" maxOccurs="1"/>
          <xs:element name="P1269818" type="Ptype_Decimalni_x0020_18_x0020_2_128" nillable="false" minOccurs="1" maxOccurs="1"/>
          <xs:element name="P1269929" type="Ptype_Decimalni_x0020_18_x0020_2_128" nillable="false" minOccurs="1" maxOccurs="1"/>
          <xs:element name="P1269375" type="Ptype_Decimalni_x0020_18_x0020_2_128" nillable="false" minOccurs="1" maxOccurs="1"/>
          <xs:element name="P1269486" type="Ptype_Decimalni_x0020_18_x0020_2_128" nillable="false" minOccurs="1" maxOccurs="1"/>
          <xs:element name="P1269597" type="Ptype_Decimalni_x0020_18_x0020_2_128" nillable="false" minOccurs="1" maxOccurs="1"/>
          <xs:element name="P1269708" type="Ptype_Decimalni_x0020_18_x0020_2_128" nillable="false" minOccurs="1" maxOccurs="1"/>
          <xs:element name="P1269819" type="Ptype_Decimalni_x0020_18_x0020_2_128" nillable="false" minOccurs="1" maxOccurs="1"/>
          <xs:element name="P1269930" type="Ptype_Decimalni_x0020_18_x0020_2_128" nillable="false" minOccurs="1" maxOccurs="1"/>
          <xs:element name="P1269376" type="Ptype_Decimalni_x0020_18_x0020_2_128" nillable="false" minOccurs="1" maxOccurs="1"/>
          <xs:element name="P1269487" type="Ptype_Decimalni_x0020_18_x0020_2_128" nillable="false" minOccurs="1" maxOccurs="1"/>
          <xs:element name="P1269598" type="Ptype_Decimalni_x0020_18_x0020_2_128" nillable="false" minOccurs="1" maxOccurs="1"/>
          <xs:element name="P1269709" type="Ptype_Decimalni_x0020_18_x0020_2_128" nillable="false" minOccurs="1" maxOccurs="1"/>
          <xs:element name="P1269820" type="Ptype_Decimalni_x0020_18_x0020_2_128" nillable="false" minOccurs="1" maxOccurs="1"/>
          <xs:element name="P1269931" type="Ptype_Decimalni_x0020_18_x0020_2_128" nillable="false" minOccurs="1" maxOccurs="1"/>
          <xs:element name="P1269377" type="Ptype_Decimalni_x0020_18_x0020_2_128" nillable="false" minOccurs="1" maxOccurs="1"/>
          <xs:element name="P1269488" type="Ptype_Decimalni_x0020_18_x0020_2_128" nillable="false" minOccurs="1" maxOccurs="1"/>
          <xs:element name="P1269599" type="Ptype_Decimalni_x0020_18_x0020_2_128" nillable="false" minOccurs="1" maxOccurs="1"/>
          <xs:element name="P1269710" type="Ptype_Decimalni_x0020_18_x0020_2_128" nillable="false" minOccurs="1" maxOccurs="1"/>
          <xs:element name="P1269821" type="Ptype_Decimalni_x0020_18_x0020_2_128" nillable="false" minOccurs="1" maxOccurs="1"/>
          <xs:element name="P1269932" type="Ptype_Decimalni_x0020_18_x0020_2_128" nillable="false" minOccurs="1" maxOccurs="1"/>
          <xs:element name="P1269378" type="Ptype_Decimalni_x0020_18_x0020_2_128" nillable="false" minOccurs="1" maxOccurs="1"/>
          <xs:element name="P1269489" type="Ptype_Decimalni_x0020_18_x0020_2_128" nillable="false" minOccurs="1" maxOccurs="1"/>
          <xs:element name="P1269600" type="Ptype_Decimalni_x0020_18_x0020_2_128" nillable="false" minOccurs="1" maxOccurs="1"/>
          <xs:element name="P1269711" type="Ptype_Decimalni_x0020_18_x0020_2_128" nillable="false" minOccurs="1" maxOccurs="1"/>
          <xs:element name="P1269822" type="Ptype_Decimalni_x0020_18_x0020_2_128" nillable="false" minOccurs="1" maxOccurs="1"/>
          <xs:element name="P1269933" type="Ptype_Decimalni_x0020_18_x0020_2_128" nillable="false" minOccurs="1" maxOccurs="1"/>
          <xs:element name="P1269379" type="Ptype_Decimalni_x0020_18_x0020_2_128" nillable="false" minOccurs="1" maxOccurs="1"/>
          <xs:element name="P1269490" type="Ptype_Decimalni_x0020_18_x0020_2_128" nillable="false" minOccurs="1" maxOccurs="1"/>
          <xs:element name="P1269601" type="Ptype_Decimalni_x0020_18_x0020_2_128" nillable="false" minOccurs="1" maxOccurs="1"/>
          <xs:element name="P1269712" type="Ptype_Decimalni_x0020_18_x0020_2_128" nillable="false" minOccurs="1" maxOccurs="1"/>
          <xs:element name="P1269823" type="Ptype_Decimalni_x0020_18_x0020_2_128" nillable="false" minOccurs="1" maxOccurs="1"/>
          <xs:element name="P1269934" type="Ptype_Decimalni_x0020_18_x0020_2_128" nillable="false" minOccurs="1" maxOccurs="1"/>
          <xs:element name="P1269380" type="Ptype_Decimalni_x0020_18_x0020_2_128" nillable="false" minOccurs="1" maxOccurs="1"/>
          <xs:element name="P1269491" type="Ptype_Decimalni_x0020_18_x0020_2_128" nillable="false" minOccurs="1" maxOccurs="1"/>
          <xs:element name="P1269602" type="Ptype_Decimalni_x0020_18_x0020_2_128" nillable="false" minOccurs="1" maxOccurs="1"/>
          <xs:element name="P1269713" type="Ptype_Decimalni_x0020_18_x0020_2_128" nillable="false" minOccurs="1" maxOccurs="1"/>
          <xs:element name="P1269824" type="Ptype_Decimalni_x0020_18_x0020_2_128" nillable="false" minOccurs="1" maxOccurs="1"/>
          <xs:element name="P1269935" type="Ptype_Decimalni_x0020_18_x0020_2_128" nillable="false" minOccurs="1" maxOccurs="1"/>
          <xs:element name="P1269381" type="Ptype_Decimalni_x0020_18_x0020_2_128" nillable="false" minOccurs="1" maxOccurs="1"/>
          <xs:element name="P1269492" type="Ptype_Decimalni_x0020_18_x0020_2_128" nillable="false" minOccurs="1" maxOccurs="1"/>
          <xs:element name="P1269603" type="Ptype_Decimalni_x0020_18_x0020_2_128" nillable="false" minOccurs="1" maxOccurs="1"/>
          <xs:element name="P1269714" type="Ptype_Decimalni_x0020_18_x0020_2_128" nillable="false" minOccurs="1" maxOccurs="1"/>
          <xs:element name="P1269825" type="Ptype_Decimalni_x0020_18_x0020_2_128" nillable="false" minOccurs="1" maxOccurs="1"/>
          <xs:element name="P1269936" type="Ptype_Decimalni_x0020_18_x0020_2_128" nillable="false" minOccurs="1" maxOccurs="1"/>
          <xs:element name="P1269382" type="Ptype_Decimalni_x0020_18_x0020_2_128" nillable="false" minOccurs="1" maxOccurs="1"/>
          <xs:element name="P1269493" type="Ptype_Decimalni_x0020_18_x0020_2_128" nillable="false" minOccurs="1" maxOccurs="1"/>
          <xs:element name="P1269604" type="Ptype_Decimalni_x0020_18_x0020_2_128" nillable="false" minOccurs="1" maxOccurs="1"/>
          <xs:element name="P1269715" type="Ptype_Decimalni_x0020_18_x0020_2_128" nillable="false" minOccurs="1" maxOccurs="1"/>
          <xs:element name="P1269826" type="Ptype_Decimalni_x0020_18_x0020_2_128" nillable="false" minOccurs="1" maxOccurs="1"/>
          <xs:element name="P1269937" type="Ptype_Decimalni_x0020_18_x0020_2_128" nillable="false" minOccurs="1" maxOccurs="1"/>
          <xs:element name="P1269383" type="Ptype_Decimalni_x0020_18_x0020_2_128" nillable="false" minOccurs="1" maxOccurs="1"/>
          <xs:element name="P1269494" type="Ptype_Decimalni_x0020_18_x0020_2_128" nillable="false" minOccurs="1" maxOccurs="1"/>
          <xs:element name="P1269605" type="Ptype_Decimalni_x0020_18_x0020_2_128" nillable="false" minOccurs="1" maxOccurs="1"/>
          <xs:element name="P1269716" type="Ptype_Decimalni_x0020_18_x0020_2_128" nillable="false" minOccurs="1" maxOccurs="1"/>
          <xs:element name="P1269827" type="Ptype_Decimalni_x0020_18_x0020_2_128" nillable="false" minOccurs="1" maxOccurs="1"/>
          <xs:element name="P1269938" type="Ptype_Decimalni_x0020_18_x0020_2_128" nillable="false" minOccurs="1" maxOccurs="1"/>
          <xs:element name="P1269384" type="Ptype_Decimalni_x0020_18_x0020_2_128" nillable="false" minOccurs="1" maxOccurs="1"/>
          <xs:element name="P1269495" type="Ptype_Decimalni_x0020_18_x0020_2_128" nillable="false" minOccurs="1" maxOccurs="1"/>
          <xs:element name="P1269606" type="Ptype_Decimalni_x0020_18_x0020_2_128" nillable="false" minOccurs="1" maxOccurs="1"/>
          <xs:element name="P1269717" type="Ptype_Decimalni_x0020_18_x0020_2_128" nillable="false" minOccurs="1" maxOccurs="1"/>
          <xs:element name="P1269828" type="Ptype_Decimalni_x0020_18_x0020_2_128" nillable="false" minOccurs="1" maxOccurs="1"/>
          <xs:element name="P1269939" type="Ptype_Decimalni_x0020_18_x0020_2_128" nillable="false" minOccurs="1" maxOccurs="1"/>
          <xs:element name="P1269385" type="Ptype_Decimalni_x0020_18_x0020_2_128" nillable="false" minOccurs="1" maxOccurs="1"/>
          <xs:element name="P1269496" type="Ptype_Decimalni_x0020_18_x0020_2_128" nillable="false" minOccurs="1" maxOccurs="1"/>
          <xs:element name="P1269607" type="Ptype_Decimalni_x0020_18_x0020_2_128" nillable="false" minOccurs="1" maxOccurs="1"/>
          <xs:element name="P1269718" type="Ptype_Decimalni_x0020_18_x0020_2_128" nillable="false" minOccurs="1" maxOccurs="1"/>
          <xs:element name="P1269829" type="Ptype_Decimalni_x0020_18_x0020_2_128" nillable="false" minOccurs="1" maxOccurs="1"/>
          <xs:element name="P1269940" type="Ptype_Decimalni_x0020_18_x0020_2_128" nillable="false" minOccurs="1" maxOccurs="1"/>
          <xs:element name="P1269386" type="Ptype_Decimalni_x0020_18_x0020_2_128" nillable="false" minOccurs="1" maxOccurs="1"/>
          <xs:element name="P1269497" type="Ptype_Decimalni_x0020_18_x0020_2_128" nillable="false" minOccurs="1" maxOccurs="1"/>
          <xs:element name="P1269608" type="Ptype_Decimalni_x0020_18_x0020_2_128" nillable="false" minOccurs="1" maxOccurs="1"/>
          <xs:element name="P1269719" type="Ptype_Decimalni_x0020_18_x0020_2_128" nillable="false" minOccurs="1" maxOccurs="1"/>
          <xs:element name="P1269830" type="Ptype_Decimalni_x0020_18_x0020_2_128" nillable="false" minOccurs="1" maxOccurs="1"/>
          <xs:element name="P1269941" type="Ptype_Decimalni_x0020_18_x0020_2_128" nillable="false" minOccurs="1" maxOccurs="1"/>
          <xs:element name="P1269387" type="Ptype_Decimalni_x0020_18_x0020_2_128" nillable="false" minOccurs="1" maxOccurs="1"/>
          <xs:element name="P1269498" type="Ptype_Decimalni_x0020_18_x0020_2_128" nillable="false" minOccurs="1" maxOccurs="1"/>
          <xs:element name="P1269609" type="Ptype_Decimalni_x0020_18_x0020_2_128" nillable="false" minOccurs="1" maxOccurs="1"/>
          <xs:element name="P1269720" type="Ptype_Decimalni_x0020_18_x0020_2_128" nillable="false" minOccurs="1" maxOccurs="1"/>
          <xs:element name="P1269831" type="Ptype_Decimalni_x0020_18_x0020_2_128" nillable="false" minOccurs="1" maxOccurs="1"/>
          <xs:element name="P1269942" type="Ptype_Decimalni_x0020_18_x0020_2_128" nillable="false" minOccurs="1" maxOccurs="1"/>
          <xs:element name="P1269388" type="Ptype_Decimalni_x0020_18_x0020_2_128" nillable="false" minOccurs="1" maxOccurs="1"/>
          <xs:element name="P1269499" type="Ptype_Decimalni_x0020_18_x0020_2_128" nillable="false" minOccurs="1" maxOccurs="1"/>
          <xs:element name="P1269610" type="Ptype_Decimalni_x0020_18_x0020_2_128" nillable="false" minOccurs="1" maxOccurs="1"/>
          <xs:element name="P1269721" type="Ptype_Decimalni_x0020_18_x0020_2_128" nillable="false" minOccurs="1" maxOccurs="1"/>
          <xs:element name="P1269832" type="Ptype_Decimalni_x0020_18_x0020_2_128" nillable="false" minOccurs="1" maxOccurs="1"/>
          <xs:element name="P1269943" type="Ptype_Decimalni_x0020_18_x0020_2_128" nillable="false" minOccurs="1" maxOccurs="1"/>
          <xs:element name="P1269389" type="Ptype_Decimalni_x0020_18_x0020_2_128" nillable="false" minOccurs="1" maxOccurs="1"/>
          <xs:element name="P1269500" type="Ptype_Decimalni_x0020_18_x0020_2_128" nillable="false" minOccurs="1" maxOccurs="1"/>
          <xs:element name="P1269611" type="Ptype_Decimalni_x0020_18_x0020_2_128" nillable="false" minOccurs="1" maxOccurs="1"/>
          <xs:element name="P1269722" type="Ptype_Decimalni_x0020_18_x0020_2_128" nillable="false" minOccurs="1" maxOccurs="1"/>
          <xs:element name="P1269833" type="Ptype_Decimalni_x0020_18_x0020_2_128" nillable="false" minOccurs="1" maxOccurs="1"/>
          <xs:element name="P1269944" type="Ptype_Decimalni_x0020_18_x0020_2_128" nillable="false" minOccurs="1" maxOccurs="1"/>
          <xs:element name="P1269390" type="Ptype_Decimalni_x0020_18_x0020_2_128" nillable="false" minOccurs="1" maxOccurs="1"/>
          <xs:element name="P1269501" type="Ptype_Decimalni_x0020_18_x0020_2_128" nillable="false" minOccurs="1" maxOccurs="1"/>
          <xs:element name="P1269612" type="Ptype_Decimalni_x0020_18_x0020_2_128" nillable="false" minOccurs="1" maxOccurs="1"/>
          <xs:element name="P1269723" type="Ptype_Decimalni_x0020_18_x0020_2_128" nillable="false" minOccurs="1" maxOccurs="1"/>
          <xs:element name="P1269834" type="Ptype_Decimalni_x0020_18_x0020_2_128" nillable="false" minOccurs="1" maxOccurs="1"/>
          <xs:element name="P1269945" type="Ptype_Decimalni_x0020_18_x0020_2_128" nillable="false" minOccurs="1" maxOccurs="1"/>
          <xs:element name="P1269391" type="Ptype_Decimalni_x0020_18_x0020_2_128" nillable="false" minOccurs="1" maxOccurs="1"/>
          <xs:element name="P1269502" type="Ptype_Decimalni_x0020_18_x0020_2_128" nillable="false" minOccurs="1" maxOccurs="1"/>
          <xs:element name="P1269613" type="Ptype_Decimalni_x0020_18_x0020_2_128" nillable="false" minOccurs="1" maxOccurs="1"/>
          <xs:element name="P1269724" type="Ptype_Decimalni_x0020_18_x0020_2_128" nillable="false" minOccurs="1" maxOccurs="1"/>
          <xs:element name="P1269835" type="Ptype_Decimalni_x0020_18_x0020_2_128" nillable="false" minOccurs="1" maxOccurs="1"/>
          <xs:element name="P1269946" type="Ptype_Decimalni_x0020_18_x0020_2_128" nillable="false" minOccurs="1" maxOccurs="1"/>
          <xs:element name="P1269392" type="Ptype_Decimalni_x0020_18_x0020_2_128" nillable="false" minOccurs="1" maxOccurs="1"/>
          <xs:element name="P1269503" type="Ptype_Decimalni_x0020_18_x0020_2_128" nillable="false" minOccurs="1" maxOccurs="1"/>
          <xs:element name="P1269614" type="Ptype_Decimalni_x0020_18_x0020_2_128" nillable="false" minOccurs="1" maxOccurs="1"/>
          <xs:element name="P1269725" type="Ptype_Decimalni_x0020_18_x0020_2_128" nillable="false" minOccurs="1" maxOccurs="1"/>
          <xs:element name="P1269836" type="Ptype_Decimalni_x0020_18_x0020_2_128" nillable="false" minOccurs="1" maxOccurs="1"/>
          <xs:element name="P1269947" type="Ptype_Decimalni_x0020_18_x0020_2_128" nillable="false" minOccurs="1" maxOccurs="1"/>
          <xs:element name="P1269393" type="Ptype_Decimalni_x0020_18_x0020_2_128" nillable="false" minOccurs="1" maxOccurs="1"/>
          <xs:element name="P1269504" type="Ptype_Decimalni_x0020_18_x0020_2_128" nillable="false" minOccurs="1" maxOccurs="1"/>
          <xs:element name="P1269615" type="Ptype_Decimalni_x0020_18_x0020_2_128" nillable="false" minOccurs="1" maxOccurs="1"/>
          <xs:element name="P1269726" type="Ptype_Decimalni_x0020_18_x0020_2_128" nillable="false" minOccurs="1" maxOccurs="1"/>
          <xs:element name="P1269837" type="Ptype_Decimalni_x0020_18_x0020_2_128" nillable="false" minOccurs="1" maxOccurs="1"/>
          <xs:element name="P1269948" type="Ptype_Decimalni_x0020_18_x0020_2_128" nillable="false" minOccurs="1" maxOccurs="1"/>
          <xs:element name="P1269394" type="Ptype_Decimalni_x0020_18_x0020_2_128" nillable="false" minOccurs="1" maxOccurs="1"/>
          <xs:element name="P1269505" type="Ptype_Decimalni_x0020_18_x0020_2_128" nillable="false" minOccurs="1" maxOccurs="1"/>
          <xs:element name="P1269616" type="Ptype_Decimalni_x0020_18_x0020_2_128" nillable="false" minOccurs="1" maxOccurs="1"/>
          <xs:element name="P1269727" type="Ptype_Decimalni_x0020_18_x0020_2_128" nillable="false" minOccurs="1" maxOccurs="1"/>
          <xs:element name="P1269838" type="Ptype_Decimalni_x0020_18_x0020_2_128" nillable="false" minOccurs="1" maxOccurs="1"/>
          <xs:element name="P1269949" type="Ptype_Decimalni_x0020_18_x0020_2_128" nillable="false" minOccurs="1" maxOccurs="1"/>
          <xs:element name="P1269395" type="Ptype_Decimalni_x0020_18_x0020_2_128" nillable="false" minOccurs="1" maxOccurs="1"/>
          <xs:element name="P1269506" type="Ptype_Decimalni_x0020_18_x0020_2_128" nillable="false" minOccurs="1" maxOccurs="1"/>
          <xs:element name="P1269617" type="Ptype_Decimalni_x0020_18_x0020_2_128" nillable="false" minOccurs="1" maxOccurs="1"/>
          <xs:element name="P1269728" type="Ptype_Decimalni_x0020_18_x0020_2_128" nillable="false" minOccurs="1" maxOccurs="1"/>
          <xs:element name="P1269839" type="Ptype_Decimalni_x0020_18_x0020_2_128" nillable="false" minOccurs="1" maxOccurs="1"/>
          <xs:element name="P1269950" type="Ptype_Decimalni_x0020_18_x0020_2_128" nillable="false" minOccurs="1" maxOccurs="1"/>
          <xs:element name="P1269396" type="Ptype_Decimalni_x0020_18_x0020_2_128" nillable="false" minOccurs="1" maxOccurs="1"/>
          <xs:element name="P1269507" type="Ptype_Decimalni_x0020_18_x0020_2_128" nillable="false" minOccurs="1" maxOccurs="1"/>
          <xs:element name="P1269618" type="Ptype_Decimalni_x0020_18_x0020_2_128" nillable="false" minOccurs="1" maxOccurs="1"/>
          <xs:element name="P1269729" type="Ptype_Decimalni_x0020_18_x0020_2_128" nillable="false" minOccurs="1" maxOccurs="1"/>
          <xs:element name="P1269840" type="Ptype_Decimalni_x0020_18_x0020_2_128" nillable="false" minOccurs="1" maxOccurs="1"/>
          <xs:element name="P1269951" type="Ptype_Decimalni_x0020_18_x0020_2_128" nillable="false" minOccurs="1" maxOccurs="1"/>
          <xs:element name="P1269397" type="Ptype_Decimalni_x0020_18_x0020_2_128" nillable="false" minOccurs="1" maxOccurs="1"/>
          <xs:element name="P1269508" type="Ptype_Decimalni_x0020_18_x0020_2_128" nillable="false" minOccurs="1" maxOccurs="1"/>
          <xs:element name="P1269619" type="Ptype_Decimalni_x0020_18_x0020_2_128" nillable="false" minOccurs="1" maxOccurs="1"/>
          <xs:element name="P1269730" type="Ptype_Decimalni_x0020_18_x0020_2_128" nillable="false" minOccurs="1" maxOccurs="1"/>
          <xs:element name="P1269841" type="Ptype_Decimalni_x0020_18_x0020_2_128" nillable="false" minOccurs="1" maxOccurs="1"/>
          <xs:element name="P1269952" type="Ptype_Decimalni_x0020_18_x0020_2_128" nillable="false" minOccurs="1" maxOccurs="1"/>
          <xs:element name="P1269398" type="Ptype_Decimalni_x0020_18_x0020_2_128" nillable="false" minOccurs="1" maxOccurs="1"/>
          <xs:element name="P1269509" type="Ptype_Decimalni_x0020_18_x0020_2_128" nillable="false" minOccurs="1" maxOccurs="1"/>
          <xs:element name="P1269620" type="Ptype_Decimalni_x0020_18_x0020_2_128" nillable="false" minOccurs="1" maxOccurs="1"/>
          <xs:element name="P1269731" type="Ptype_Decimalni_x0020_18_x0020_2_128" nillable="false" minOccurs="1" maxOccurs="1"/>
          <xs:element name="P1269842" type="Ptype_Decimalni_x0020_18_x0020_2_128" nillable="false" minOccurs="1" maxOccurs="1"/>
          <xs:element name="P1269953" type="Ptype_Decimalni_x0020_18_x0020_2_128" nillable="false" minOccurs="1" maxOccurs="1"/>
          <xs:element name="P1269399" type="Ptype_Decimalni_x0020_18_x0020_2_128" nillable="false" minOccurs="1" maxOccurs="1"/>
          <xs:element name="P1269510" type="Ptype_Decimalni_x0020_18_x0020_2_128" nillable="false" minOccurs="1" maxOccurs="1"/>
          <xs:element name="P1269621" type="Ptype_Decimalni_x0020_18_x0020_2_128" nillable="false" minOccurs="1" maxOccurs="1"/>
          <xs:element name="P1269732" type="Ptype_Decimalni_x0020_18_x0020_2_128" nillable="false" minOccurs="1" maxOccurs="1"/>
          <xs:element name="P1269843" type="Ptype_Decimalni_x0020_18_x0020_2_128" nillable="false" minOccurs="1" maxOccurs="1"/>
          <xs:element name="P1269954" type="Ptype_Decimalni_x0020_18_x0020_2_128" nillable="false" minOccurs="1" maxOccurs="1"/>
          <xs:element name="P1269400" type="Ptype_Decimalni_x0020_18_x0020_2_128" nillable="false" minOccurs="1" maxOccurs="1"/>
          <xs:element name="P1269511" type="Ptype_Decimalni_x0020_18_x0020_2_128" nillable="false" minOccurs="1" maxOccurs="1"/>
          <xs:element name="P1269622" type="Ptype_Decimalni_x0020_18_x0020_2_128" nillable="false" minOccurs="1" maxOccurs="1"/>
          <xs:element name="P1269733" type="Ptype_Decimalni_x0020_18_x0020_2_128" nillable="false" minOccurs="1" maxOccurs="1"/>
          <xs:element name="P1269844" type="Ptype_Decimalni_x0020_18_x0020_2_128" nillable="false" minOccurs="1" maxOccurs="1"/>
          <xs:element name="P1269955" type="Ptype_Decimalni_x0020_18_x0020_2_128" nillable="false" minOccurs="1" maxOccurs="1"/>
          <xs:element name="P1269401" type="Ptype_Decimalni_x0020_18_x0020_2_128" nillable="false" minOccurs="1" maxOccurs="1"/>
          <xs:element name="P1269512" type="Ptype_Decimalni_x0020_18_x0020_2_128" nillable="false" minOccurs="1" maxOccurs="1"/>
          <xs:element name="P1269623" type="Ptype_Decimalni_x0020_18_x0020_2_128" nillable="false" minOccurs="1" maxOccurs="1"/>
          <xs:element name="P1269734" type="Ptype_Decimalni_x0020_18_x0020_2_128" nillable="false" minOccurs="1" maxOccurs="1"/>
          <xs:element name="P1269845" type="Ptype_Decimalni_x0020_18_x0020_2_128" nillable="false" minOccurs="1" maxOccurs="1"/>
          <xs:element name="P1269956" type="Ptype_Decimalni_x0020_18_x0020_2_128" nillable="false" minOccurs="1" maxOccurs="1"/>
          <xs:element name="P1269402" type="Ptype_Decimalni_x0020_18_x0020_2_128" nillable="false" minOccurs="1" maxOccurs="1"/>
          <xs:element name="P1269513" type="Ptype_Decimalni_x0020_18_x0020_2_128" nillable="false" minOccurs="1" maxOccurs="1"/>
          <xs:element name="P1269624" type="Ptype_Decimalni_x0020_18_x0020_2_128" nillable="false" minOccurs="1" maxOccurs="1"/>
          <xs:element name="P1269735" type="Ptype_Decimalni_x0020_18_x0020_2_128" nillable="false" minOccurs="1" maxOccurs="1"/>
          <xs:element name="P1269846" type="Ptype_Decimalni_x0020_18_x0020_2_128" nillable="false" minOccurs="1" maxOccurs="1"/>
          <xs:element name="P1269957" type="Ptype_Decimalni_x0020_18_x0020_2_128" nillable="false" minOccurs="1" maxOccurs="1"/>
          <xs:element name="P1269403" type="Ptype_Decimalni_x0020_18_x0020_2_128" nillable="false" minOccurs="1" maxOccurs="1"/>
          <xs:element name="P1269514" type="Ptype_Decimalni_x0020_18_x0020_2_128" nillable="false" minOccurs="1" maxOccurs="1"/>
          <xs:element name="P1269625" type="Ptype_Decimalni_x0020_18_x0020_2_128" nillable="false" minOccurs="1" maxOccurs="1"/>
          <xs:element name="P1269736" type="Ptype_Decimalni_x0020_18_x0020_2_128" nillable="false" minOccurs="1" maxOccurs="1"/>
          <xs:element name="P1269847" type="Ptype_Decimalni_x0020_18_x0020_2_128" nillable="false" minOccurs="1" maxOccurs="1"/>
          <xs:element name="P1269958" type="Ptype_Decimalni_x0020_18_x0020_2_128" nillable="false" minOccurs="1" maxOccurs="1"/>
          <xs:element name="P1269404" type="Ptype_Decimalni_x0020_18_x0020_2_128" nillable="false" minOccurs="1" maxOccurs="1"/>
          <xs:element name="P1269515" type="Ptype_Decimalni_x0020_18_x0020_2_128" nillable="false" minOccurs="1" maxOccurs="1"/>
          <xs:element name="P1269626" type="Ptype_Decimalni_x0020_18_x0020_2_128" nillable="false" minOccurs="1" maxOccurs="1"/>
          <xs:element name="P1269737" type="Ptype_Decimalni_x0020_18_x0020_2_128" nillable="false" minOccurs="1" maxOccurs="1"/>
          <xs:element name="P1269848" type="Ptype_Decimalni_x0020_18_x0020_2_128" nillable="false" minOccurs="1" maxOccurs="1"/>
          <xs:element name="P1269959" type="Ptype_Decimalni_x0020_18_x0020_2_128" nillable="false" minOccurs="1" maxOccurs="1"/>
          <xs:element name="P1269405" type="Ptype_Decimalni_x0020_18_x0020_2_128" nillable="false" minOccurs="1" maxOccurs="1"/>
          <xs:element name="P1269516" type="Ptype_Decimalni_x0020_18_x0020_2_128" nillable="false" minOccurs="1" maxOccurs="1"/>
          <xs:element name="P1269627" type="Ptype_Decimalni_x0020_18_x0020_2_128" nillable="false" minOccurs="1" maxOccurs="1"/>
          <xs:element name="P1269738" type="Ptype_Decimalni_x0020_18_x0020_2_128" nillable="false" minOccurs="1" maxOccurs="1"/>
          <xs:element name="P1269849" type="Ptype_Decimalni_x0020_18_x0020_2_128" nillable="false" minOccurs="1" maxOccurs="1"/>
          <xs:element name="P1269960" type="Ptype_Decimalni_x0020_18_x0020_2_128" nillable="false" minOccurs="1" maxOccurs="1"/>
          <xs:element name="P1269406" type="Ptype_Decimalni_x0020_18_x0020_2_128" nillable="false" minOccurs="1" maxOccurs="1"/>
          <xs:element name="P1269517" type="Ptype_Decimalni_x0020_18_x0020_2_128" nillable="false" minOccurs="1" maxOccurs="1"/>
          <xs:element name="P1269628" type="Ptype_Decimalni_x0020_18_x0020_2_128" nillable="false" minOccurs="1" maxOccurs="1"/>
          <xs:element name="P1269739" type="Ptype_Decimalni_x0020_18_x0020_2_128" nillable="false" minOccurs="1" maxOccurs="1"/>
          <xs:element name="P1269850" type="Ptype_Decimalni_x0020_18_x0020_2_128" nillable="false" minOccurs="1" maxOccurs="1"/>
          <xs:element name="P1269961" type="Ptype_Decimalni_x0020_18_x0020_2_128" nillable="false" minOccurs="1" maxOccurs="1"/>
          <xs:element name="P1269407" type="Ptype_Decimalni_x0020_18_x0020_2_128" nillable="false" minOccurs="1" maxOccurs="1"/>
          <xs:element name="P1269518" type="Ptype_Decimalni_x0020_18_x0020_2_128" nillable="false" minOccurs="1" maxOccurs="1"/>
          <xs:element name="P1269629" type="Ptype_Decimalni_x0020_18_x0020_2_128" nillable="false" minOccurs="1" maxOccurs="1"/>
          <xs:element name="P1269740" type="Ptype_Decimalni_x0020_18_x0020_2_128" nillable="false" minOccurs="1" maxOccurs="1"/>
          <xs:element name="P1269851" type="Ptype_Decimalni_x0020_18_x0020_2_128" nillable="false" minOccurs="1" maxOccurs="1"/>
          <xs:element name="P1269962" type="Ptype_Decimalni_x0020_18_x0020_2_128" nillable="false" minOccurs="1" maxOccurs="1"/>
          <xs:element name="P1269408" type="Ptype_Decimalni_x0020_18_x0020_2_128" nillable="false" minOccurs="1" maxOccurs="1"/>
          <xs:element name="P1269519" type="Ptype_Decimalni_x0020_18_x0020_2_128" nillable="false" minOccurs="1" maxOccurs="1"/>
          <xs:element name="P1269630" type="Ptype_Decimalni_x0020_18_x0020_2_128" nillable="false" minOccurs="1" maxOccurs="1"/>
          <xs:element name="P1269741" type="Ptype_Decimalni_x0020_18_x0020_2_128" nillable="false" minOccurs="1" maxOccurs="1"/>
          <xs:element name="P1269852" type="Ptype_Decimalni_x0020_18_x0020_2_128" nillable="false" minOccurs="1" maxOccurs="1"/>
          <xs:element name="P1269963" type="Ptype_Decimalni_x0020_18_x0020_2_128" nillable="false" minOccurs="1" maxOccurs="1"/>
          <xs:element name="P1269409" type="Ptype_Decimalni_x0020_18_x0020_2_128" nillable="false" minOccurs="1" maxOccurs="1"/>
          <xs:element name="P1269520" type="Ptype_Decimalni_x0020_18_x0020_2_128" nillable="false" minOccurs="1" maxOccurs="1"/>
          <xs:element name="P1269631" type="Ptype_Decimalni_x0020_18_x0020_2_128" nillable="false" minOccurs="1" maxOccurs="1"/>
          <xs:element name="P1269742" type="Ptype_Decimalni_x0020_18_x0020_2_128" nillable="false" minOccurs="1" maxOccurs="1"/>
          <xs:element name="P1269853" type="Ptype_Decimalni_x0020_18_x0020_2_128" nillable="false" minOccurs="1" maxOccurs="1"/>
          <xs:element name="P1269964" type="Ptype_Decimalni_x0020_18_x0020_2_128" nillable="false" minOccurs="1" maxOccurs="1"/>
          <xs:element name="P1269410" type="Ptype_Decimalni_x0020_18_x0020_2_128" nillable="false" minOccurs="1" maxOccurs="1"/>
          <xs:element name="P1269521" type="Ptype_Decimalni_x0020_18_x0020_2_128" nillable="false" minOccurs="1" maxOccurs="1"/>
          <xs:element name="P1269632" type="Ptype_Decimalni_x0020_18_x0020_2_128" nillable="false" minOccurs="1" maxOccurs="1"/>
          <xs:element name="P1269743" type="Ptype_Decimalni_x0020_18_x0020_2_128" nillable="false" minOccurs="1" maxOccurs="1"/>
          <xs:element name="P1269854" type="Ptype_Decimalni_x0020_18_x0020_2_128" nillable="false" minOccurs="1" maxOccurs="1"/>
          <xs:element name="P1269965" type="Ptype_Decimalni_x0020_18_x0020_2_128" nillable="false" minOccurs="1" maxOccurs="1"/>
          <xs:element name="P1269411" type="Ptype_Decimalni_x0020_18_x0020_2_128" nillable="false" minOccurs="1" maxOccurs="1"/>
          <xs:element name="P1269522" type="Ptype_Decimalni_x0020_18_x0020_2_128" nillable="false" minOccurs="1" maxOccurs="1"/>
          <xs:element name="P1269633" type="Ptype_Decimalni_x0020_18_x0020_2_128" nillable="false" minOccurs="1" maxOccurs="1"/>
          <xs:element name="P1269744" type="Ptype_Decimalni_x0020_18_x0020_2_128" nillable="false" minOccurs="1" maxOccurs="1"/>
          <xs:element name="P1269855" type="Ptype_Decimalni_x0020_18_x0020_2_128" nillable="false" minOccurs="1" maxOccurs="1"/>
          <xs:element name="P1269966" type="Ptype_Decimalni_x0020_18_x0020_2_128" nillable="false" minOccurs="1" maxOccurs="1"/>
          <xs:element name="P1269412" type="Ptype_Decimalni_x0020_18_x0020_2_128" nillable="false" minOccurs="1" maxOccurs="1"/>
          <xs:element name="P1269523" type="Ptype_Decimalni_x0020_18_x0020_2_128" nillable="false" minOccurs="1" maxOccurs="1"/>
          <xs:element name="P1269634" type="Ptype_Decimalni_x0020_18_x0020_2_128" nillable="false" minOccurs="1" maxOccurs="1"/>
          <xs:element name="P1269745" type="Ptype_Decimalni_x0020_18_x0020_2_128" nillable="false" minOccurs="1" maxOccurs="1"/>
          <xs:element name="P1269856" type="Ptype_Decimalni_x0020_18_x0020_2_128" nillable="false" minOccurs="1" maxOccurs="1"/>
          <xs:element name="P1269967" type="Ptype_Decimalni_x0020_18_x0020_2_128" nillable="false" minOccurs="1" maxOccurs="1"/>
          <xs:element name="P1269413" type="Ptype_Decimalni_x0020_18_x0020_2_128" nillable="false" minOccurs="1" maxOccurs="1"/>
          <xs:element name="P1269524" type="Ptype_Decimalni_x0020_18_x0020_2_128" nillable="false" minOccurs="1" maxOccurs="1"/>
          <xs:element name="P1269635" type="Ptype_Decimalni_x0020_18_x0020_2_128" nillable="false" minOccurs="1" maxOccurs="1"/>
          <xs:element name="P1269746" type="Ptype_Decimalni_x0020_18_x0020_2_128" nillable="false" minOccurs="1" maxOccurs="1"/>
          <xs:element name="P1269857" type="Ptype_Decimalni_x0020_18_x0020_2_128" nillable="false" minOccurs="1" maxOccurs="1"/>
          <xs:element name="P1269968" type="Ptype_Decimalni_x0020_18_x0020_2_128" nillable="false" minOccurs="1" maxOccurs="1"/>
          <xs:element name="P1269414" type="Ptype_Decimalni_x0020_18_x0020_2_128" nillable="false" minOccurs="1" maxOccurs="1"/>
          <xs:element name="P1269525" type="Ptype_Decimalni_x0020_18_x0020_2_128" nillable="false" minOccurs="1" maxOccurs="1"/>
          <xs:element name="P1269636" type="Ptype_Decimalni_x0020_18_x0020_2_128" nillable="false" minOccurs="1" maxOccurs="1"/>
          <xs:element name="P1269747" type="Ptype_Decimalni_x0020_18_x0020_2_128" nillable="false" minOccurs="1" maxOccurs="1"/>
          <xs:element name="P1269858" type="Ptype_Decimalni_x0020_18_x0020_2_128" nillable="false" minOccurs="1" maxOccurs="1"/>
          <xs:element name="P1269969" type="Ptype_Decimalni_x0020_18_x0020_2_128" nillable="false" minOccurs="1" maxOccurs="1"/>
          <xs:element name="P1269415" type="Ptype_Decimalni_x0020_18_x0020_2_128" nillable="false" minOccurs="1" maxOccurs="1"/>
          <xs:element name="P1269526" type="Ptype_Decimalni_x0020_18_x0020_2_128" nillable="false" minOccurs="1" maxOccurs="1"/>
          <xs:element name="P1269637" type="Ptype_Decimalni_x0020_18_x0020_2_128" nillable="false" minOccurs="1" maxOccurs="1"/>
          <xs:element name="P1269748" type="Ptype_Decimalni_x0020_18_x0020_2_128" nillable="false" minOccurs="1" maxOccurs="1"/>
          <xs:element name="P1269859" type="Ptype_Decimalni_x0020_18_x0020_2_128" nillable="false" minOccurs="1" maxOccurs="1"/>
          <xs:element name="P1269970" type="Ptype_Decimalni_x0020_18_x0020_2_128" nillable="false" minOccurs="1" maxOccurs="1"/>
          <xs:element name="P1269416" type="Ptype_Decimalni_x0020_18_x0020_2_128" nillable="false" minOccurs="1" maxOccurs="1"/>
          <xs:element name="P1269527" type="Ptype_Decimalni_x0020_18_x0020_2_128" nillable="false" minOccurs="1" maxOccurs="1"/>
          <xs:element name="P1269638" type="Ptype_Decimalni_x0020_18_x0020_2_128" nillable="false" minOccurs="1" maxOccurs="1"/>
          <xs:element name="P1269749" type="Ptype_Decimalni_x0020_18_x0020_2_128" nillable="false" minOccurs="1" maxOccurs="1"/>
          <xs:element name="P1269860" type="Ptype_Decimalni_x0020_18_x0020_2_128" nillable="false" minOccurs="1" maxOccurs="1"/>
          <xs:element name="P1269971" type="Ptype_Decimalni_x0020_18_x0020_2_128" nillable="false" minOccurs="1" maxOccurs="1"/>
          <xs:element name="P1269417" type="Ptype_Decimalni_x0020_18_x0020_2_128" nillable="false" minOccurs="1" maxOccurs="1"/>
          <xs:element name="P1269528" type="Ptype_Decimalni_x0020_18_x0020_2_128" nillable="false" minOccurs="1" maxOccurs="1"/>
          <xs:element name="P1269639" type="Ptype_Decimalni_x0020_18_x0020_2_128" nillable="false" minOccurs="1" maxOccurs="1"/>
          <xs:element name="P1269750" type="Ptype_Decimalni_x0020_18_x0020_2_128" nillable="false" minOccurs="1" maxOccurs="1"/>
          <xs:element name="P1269861" type="Ptype_Decimalni_x0020_18_x0020_2_128" nillable="false" minOccurs="1" maxOccurs="1"/>
          <xs:element name="P1269972" type="Ptype_Decimalni_x0020_18_x0020_2_128" nillable="false" minOccurs="1" maxOccurs="1"/>
          <xs:element name="P1269418" type="Ptype_Decimalni_x0020_18_x0020_2_128" nillable="false" minOccurs="1" maxOccurs="1"/>
          <xs:element name="P1269529" type="Ptype_Decimalni_x0020_18_x0020_2_128" nillable="false" minOccurs="1" maxOccurs="1"/>
          <xs:element name="P1269640" type="Ptype_Decimalni_x0020_18_x0020_2_128" nillable="false" minOccurs="1" maxOccurs="1"/>
          <xs:element name="P1269751" type="Ptype_Decimalni_x0020_18_x0020_2_128" nillable="false" minOccurs="1" maxOccurs="1"/>
          <xs:element name="P1269862" type="Ptype_Decimalni_x0020_18_x0020_2_128" nillable="false" minOccurs="1" maxOccurs="1"/>
          <xs:element name="P1269973" type="Ptype_Decimalni_x0020_18_x0020_2_128" nillable="false" minOccurs="1" maxOccurs="1"/>
          <xs:element name="P1269419" type="Ptype_Decimalni_x0020_18_x0020_2_128" nillable="false" minOccurs="1" maxOccurs="1"/>
          <xs:element name="P1269530" type="Ptype_Decimalni_x0020_18_x0020_2_128" nillable="false" minOccurs="1" maxOccurs="1"/>
          <xs:element name="P1269641" type="Ptype_Decimalni_x0020_18_x0020_2_128" nillable="false" minOccurs="1" maxOccurs="1"/>
          <xs:element name="P1269752" type="Ptype_Decimalni_x0020_18_x0020_2_128" nillable="false" minOccurs="1" maxOccurs="1"/>
          <xs:element name="P1269863" type="Ptype_Decimalni_x0020_18_x0020_2_128" nillable="false" minOccurs="1" maxOccurs="1"/>
          <xs:element name="P1269974" type="Ptype_Decimalni_x0020_18_x0020_2_128" nillable="false" minOccurs="1" maxOccurs="1"/>
          <xs:element name="P1269420" type="Ptype_Decimalni_x0020_18_x0020_2_128" nillable="false" minOccurs="1" maxOccurs="1"/>
          <xs:element name="P1269531" type="Ptype_Decimalni_x0020_18_x0020_2_128" nillable="false" minOccurs="1" maxOccurs="1"/>
          <xs:element name="P1269642" type="Ptype_Decimalni_x0020_18_x0020_2_128" nillable="false" minOccurs="1" maxOccurs="1"/>
          <xs:element name="P1269753" type="Ptype_Decimalni_x0020_18_x0020_2_128" nillable="false" minOccurs="1" maxOccurs="1"/>
          <xs:element name="P1269864" type="Ptype_Decimalni_x0020_18_x0020_2_128" nillable="false" minOccurs="1" maxOccurs="1"/>
          <xs:element name="P1269975" type="Ptype_Decimalni_x0020_18_x0020_2_128" nillable="false" minOccurs="1" maxOccurs="1"/>
          <xs:element name="P1269421" type="Ptype_Decimalni_x0020_18_x0020_2_128" nillable="false" minOccurs="1" maxOccurs="1"/>
          <xs:element name="P1269532" type="Ptype_Decimalni_x0020_18_x0020_2_128" nillable="false" minOccurs="1" maxOccurs="1"/>
          <xs:element name="P1269643" type="Ptype_Decimalni_x0020_18_x0020_2_128" nillable="false" minOccurs="1" maxOccurs="1"/>
          <xs:element name="P1269754" type="Ptype_Decimalni_x0020_18_x0020_2_128" nillable="false" minOccurs="1" maxOccurs="1"/>
          <xs:element name="P1269865" type="Ptype_Decimalni_x0020_18_x0020_2_128" nillable="false" minOccurs="1" maxOccurs="1"/>
          <xs:element name="P1269976" type="Ptype_Decimalni_x0020_18_x0020_2_128" nillable="false" minOccurs="1" maxOccurs="1"/>
          <xs:element name="P1269422" type="Ptype_Decimalni_x0020_18_x0020_2_128" nillable="false" minOccurs="1" maxOccurs="1"/>
          <xs:element name="P1269533" type="Ptype_Decimalni_x0020_18_x0020_2_128" nillable="false" minOccurs="1" maxOccurs="1"/>
          <xs:element name="P1269644" type="Ptype_Decimalni_x0020_18_x0020_2_128" nillable="false" minOccurs="1" maxOccurs="1"/>
          <xs:element name="P1269755" type="Ptype_Decimalni_x0020_18_x0020_2_128" nillable="false" minOccurs="1" maxOccurs="1"/>
          <xs:element name="P1269866" type="Ptype_Decimalni_x0020_18_x0020_2_128" nillable="false" minOccurs="1" maxOccurs="1"/>
          <xs:element name="P1269977" type="Ptype_Decimalni_x0020_18_x0020_2_128" nillable="false" minOccurs="1" maxOccurs="1"/>
          <xs:element name="P1269423" type="Ptype_Decimalni_x0020_18_x0020_2_128" nillable="false" minOccurs="1" maxOccurs="1"/>
          <xs:element name="P1269534" type="Ptype_Decimalni_x0020_18_x0020_2_128" nillable="false" minOccurs="1" maxOccurs="1"/>
          <xs:element name="P1269645" type="Ptype_Decimalni_x0020_18_x0020_2_128" nillable="false" minOccurs="1" maxOccurs="1"/>
          <xs:element name="P1269756" type="Ptype_Decimalni_x0020_18_x0020_2_128" nillable="false" minOccurs="1" maxOccurs="1"/>
          <xs:element name="P1269867" type="Ptype_Decimalni_x0020_18_x0020_2_128" nillable="false" minOccurs="1" maxOccurs="1"/>
          <xs:element name="P1269978" type="Ptype_Decimalni_x0020_18_x0020_2_128" nillable="false" minOccurs="1" maxOccurs="1"/>
          <xs:element name="P1269424" type="Ptype_Decimalni_x0020_18_x0020_2_128" nillable="false" minOccurs="1" maxOccurs="1"/>
          <xs:element name="P1269535" type="Ptype_Decimalni_x0020_18_x0020_2_128" nillable="false" minOccurs="1" maxOccurs="1"/>
          <xs:element name="P1269646" type="Ptype_Decimalni_x0020_18_x0020_2_128" nillable="false" minOccurs="1" maxOccurs="1"/>
          <xs:element name="P1269757" type="Ptype_Decimalni_x0020_18_x0020_2_128" nillable="false" minOccurs="1" maxOccurs="1"/>
          <xs:element name="P1269868" type="Ptype_Decimalni_x0020_18_x0020_2_128" nillable="false" minOccurs="1" maxOccurs="1"/>
          <xs:element name="P1269979" type="Ptype_Decimalni_x0020_18_x0020_2_128" nillable="false" minOccurs="1" maxOccurs="1"/>
          <xs:element name="P1269425" type="Ptype_Decimalni_x0020_18_x0020_2_128" nillable="false" minOccurs="1" maxOccurs="1"/>
          <xs:element name="P1269536" type="Ptype_Decimalni_x0020_18_x0020_2_128" nillable="false" minOccurs="1" maxOccurs="1"/>
          <xs:element name="P1269647" type="Ptype_Decimalni_x0020_18_x0020_2_128" nillable="false" minOccurs="1" maxOccurs="1"/>
          <xs:element name="P1269758" type="Ptype_Decimalni_x0020_18_x0020_2_128" nillable="false" minOccurs="1" maxOccurs="1"/>
          <xs:element name="P1269869" type="Ptype_Decimalni_x0020_18_x0020_2_128" nillable="false" minOccurs="1" maxOccurs="1"/>
          <xs:element name="P1269980" type="Ptype_Decimalni_x0020_18_x0020_2_128" nillable="false" minOccurs="1" maxOccurs="1"/>
          <xs:element name="P1269426" type="Ptype_Decimalni_x0020_18_x0020_2_128" nillable="false" minOccurs="1" maxOccurs="1"/>
          <xs:element name="P1269537" type="Ptype_Decimalni_x0020_18_x0020_2_128" nillable="false" minOccurs="1" maxOccurs="1"/>
          <xs:element name="P1269648" type="Ptype_Decimalni_x0020_18_x0020_2_128" nillable="false" minOccurs="1" maxOccurs="1"/>
          <xs:element name="P1269759" type="Ptype_Decimalni_x0020_18_x0020_2_128" nillable="false" minOccurs="1" maxOccurs="1"/>
          <xs:element name="P1269870" type="Ptype_Decimalni_x0020_18_x0020_2_128" nillable="false" minOccurs="1" maxOccurs="1"/>
          <xs:element name="P1269981" type="Ptype_Decimalni_x0020_18_x0020_2_128" nillable="false" minOccurs="1" maxOccurs="1"/>
          <xs:element name="P1269427" type="Ptype_Decimalni_x0020_18_x0020_2_128" nillable="false" minOccurs="1" maxOccurs="1"/>
          <xs:element name="P1269538" type="Ptype_Decimalni_x0020_18_x0020_2_128" nillable="false" minOccurs="1" maxOccurs="1"/>
          <xs:element name="P1269649" type="Ptype_Decimalni_x0020_18_x0020_2_128" nillable="false" minOccurs="1" maxOccurs="1"/>
          <xs:element name="P1269760" type="Ptype_Decimalni_x0020_18_x0020_2_128" nillable="false" minOccurs="1" maxOccurs="1"/>
          <xs:element name="P1269871" type="Ptype_Decimalni_x0020_18_x0020_2_128" nillable="false" minOccurs="1" maxOccurs="1"/>
          <xs:element name="P1269982" type="Ptype_Decimalni_x0020_18_x0020_2_128" nillable="false" minOccurs="1" maxOccurs="1"/>
          <xs:element name="P1269428" type="Ptype_Decimalni_x0020_18_x0020_2_128" nillable="false" minOccurs="1" maxOccurs="1"/>
          <xs:element name="P1269539" type="Ptype_Decimalni_x0020_18_x0020_2_128" nillable="false" minOccurs="1" maxOccurs="1"/>
          <xs:element name="P1269650" type="Ptype_Decimalni_x0020_18_x0020_2_128" nillable="false" minOccurs="1" maxOccurs="1"/>
          <xs:element name="P1269761" type="Ptype_Decimalni_x0020_18_x0020_2_128" nillable="false" minOccurs="1" maxOccurs="1"/>
          <xs:element name="P1269872" type="Ptype_Decimalni_x0020_18_x0020_2_128" nillable="false" minOccurs="1" maxOccurs="1"/>
          <xs:element name="P1269983" type="Ptype_Decimalni_x0020_18_x0020_2_128" nillable="false" minOccurs="1" maxOccurs="1"/>
          <xs:element name="P1269429" type="Ptype_Decimalni_x0020_18_x0020_2_128" nillable="false" minOccurs="1" maxOccurs="1"/>
          <xs:element name="P1269540" type="Ptype_Decimalni_x0020_18_x0020_2_128" nillable="false" minOccurs="1" maxOccurs="1"/>
          <xs:element name="P1269651" type="Ptype_Decimalni_x0020_18_x0020_2_128" nillable="false" minOccurs="1" maxOccurs="1"/>
          <xs:element name="P1269762" type="Ptype_Decimalni_x0020_18_x0020_2_128" nillable="false" minOccurs="1" maxOccurs="1"/>
          <xs:element name="P1269873" type="Ptype_Decimalni_x0020_18_x0020_2_128" nillable="false" minOccurs="1" maxOccurs="1"/>
          <xs:element name="P1269984" type="Ptype_Decimalni_x0020_18_x0020_2_128" nillable="false" minOccurs="1" maxOccurs="1"/>
          <xs:element name="P1269430" type="Ptype_Decimalni_x0020_18_x0020_2_128" nillable="false" minOccurs="1" maxOccurs="1"/>
          <xs:element name="P1269541" type="Ptype_Decimalni_x0020_18_x0020_2_128" nillable="false" minOccurs="1" maxOccurs="1"/>
          <xs:element name="P1269652" type="Ptype_Decimalni_x0020_18_x0020_2_128" nillable="false" minOccurs="1" maxOccurs="1"/>
          <xs:element name="P1269763" type="Ptype_Decimalni_x0020_18_x0020_2_128" nillable="false" minOccurs="1" maxOccurs="1"/>
          <xs:element name="P1269874" type="Ptype_Decimalni_x0020_18_x0020_2_128" nillable="false" minOccurs="1" maxOccurs="1"/>
          <xs:element name="P1269985" type="Ptype_Decimalni_x0020_18_x0020_2_128" nillable="false" minOccurs="1" maxOccurs="1"/>
          <xs:element name="P1269431" type="Ptype_Decimalni_x0020_18_x0020_2_128" nillable="false" minOccurs="1" maxOccurs="1"/>
          <xs:element name="P1269542" type="Ptype_Decimalni_x0020_18_x0020_2_128" nillable="false" minOccurs="1" maxOccurs="1"/>
          <xs:element name="P1269653" type="Ptype_Decimalni_x0020_18_x0020_2_128" nillable="false" minOccurs="1" maxOccurs="1"/>
          <xs:element name="P1269764" type="Ptype_Decimalni_x0020_18_x0020_2_128" nillable="false" minOccurs="1" maxOccurs="1"/>
          <xs:element name="P1269875" type="Ptype_Decimalni_x0020_18_x0020_2_128" nillable="false" minOccurs="1" maxOccurs="1"/>
          <xs:element name="P1269986" type="Ptype_Decimalni_x0020_18_x0020_2_128" nillable="false" minOccurs="1" maxOccurs="1"/>
          <xs:element name="P1269432" type="Ptype_Decimalni_x0020_18_x0020_2_128" nillable="false" minOccurs="1" maxOccurs="1"/>
          <xs:element name="P1269543" type="Ptype_Decimalni_x0020_18_x0020_2_128" nillable="false" minOccurs="1" maxOccurs="1"/>
          <xs:element name="P1269654" type="Ptype_Decimalni_x0020_18_x0020_2_128" nillable="false" minOccurs="1" maxOccurs="1"/>
          <xs:element name="P1269765" type="Ptype_Decimalni_x0020_18_x0020_2_128" nillable="false" minOccurs="1" maxOccurs="1"/>
          <xs:element name="P1269876" type="Ptype_Decimalni_x0020_18_x0020_2_128" nillable="false" minOccurs="1" maxOccurs="1"/>
          <xs:element name="P1269987" type="Ptype_Decimalni_x0020_18_x0020_2_128" nillable="false" minOccurs="1" maxOccurs="1"/>
          <xs:element name="P1269433" type="Ptype_Decimalni_x0020_18_x0020_2_128" nillable="false" minOccurs="1" maxOccurs="1"/>
          <xs:element name="P1269544" type="Ptype_Decimalni_x0020_18_x0020_2_128" nillable="false" minOccurs="1" maxOccurs="1"/>
          <xs:element name="P1269655" type="Ptype_Decimalni_x0020_18_x0020_2_128" nillable="false" minOccurs="1" maxOccurs="1"/>
          <xs:element name="P1269766" type="Ptype_Decimalni_x0020_18_x0020_2_128" nillable="false" minOccurs="1" maxOccurs="1"/>
          <xs:element name="P1269877" type="Ptype_Decimalni_x0020_18_x0020_2_128" nillable="false" minOccurs="1" maxOccurs="1"/>
          <xs:element name="P1269988" type="Ptype_Decimalni_x0020_18_x0020_2_128" nillable="false" minOccurs="1" maxOccurs="1"/>
          <xs:element name="P1269434" type="Ptype_Decimalni_x0020_18_x0020_2_128" nillable="false" minOccurs="1" maxOccurs="1"/>
          <xs:element name="P1269545" type="Ptype_Decimalni_x0020_18_x0020_2_128" nillable="false" minOccurs="1" maxOccurs="1"/>
          <xs:element name="P1269656" type="Ptype_Decimalni_x0020_18_x0020_2_128" nillable="false" minOccurs="1" maxOccurs="1"/>
          <xs:element name="P1269767" type="Ptype_Decimalni_x0020_18_x0020_2_128" nillable="false" minOccurs="1" maxOccurs="1"/>
          <xs:element name="P1269878" type="Ptype_Decimalni_x0020_18_x0020_2_128" nillable="false" minOccurs="1" maxOccurs="1"/>
          <xs:element name="P1269989" type="Ptype_Decimalni_x0020_18_x0020_2_128" nillable="false" minOccurs="1" maxOccurs="1"/>
          <xs:element name="P1269435" type="Ptype_Decimalni_x0020_18_x0020_2_128" nillable="false" minOccurs="1" maxOccurs="1"/>
          <xs:element name="P1269546" type="Ptype_Decimalni_x0020_18_x0020_2_128" nillable="false" minOccurs="1" maxOccurs="1"/>
          <xs:element name="P1269657" type="Ptype_Decimalni_x0020_18_x0020_2_128" nillable="false" minOccurs="1" maxOccurs="1"/>
          <xs:element name="P1269768" type="Ptype_Decimalni_x0020_18_x0020_2_128" nillable="false" minOccurs="1" maxOccurs="1"/>
          <xs:element name="P1269879" type="Ptype_Decimalni_x0020_18_x0020_2_128" nillable="false" minOccurs="1" maxOccurs="1"/>
          <xs:element name="P1269990" type="Ptype_Decimalni_x0020_18_x0020_2_128" nillable="false" minOccurs="1" maxOccurs="1"/>
          <xs:element name="P1269436" type="Ptype_Decimalni_x0020_18_x0020_2_128" nillable="false" minOccurs="1" maxOccurs="1"/>
          <xs:element name="P1269547" type="Ptype_Decimalni_x0020_18_x0020_2_128" nillable="false" minOccurs="1" maxOccurs="1"/>
          <xs:element name="P1269658" type="Ptype_Decimalni_x0020_18_x0020_2_128" nillable="false" minOccurs="1" maxOccurs="1"/>
          <xs:element name="P1269769" type="Ptype_Decimalni_x0020_18_x0020_2_128" nillable="false" minOccurs="1" maxOccurs="1"/>
          <xs:element name="P1269880" type="Ptype_Decimalni_x0020_18_x0020_2_128" nillable="false" minOccurs="1" maxOccurs="1"/>
          <xs:element name="P1269991" type="Ptype_Decimalni_x0020_18_x0020_2_128" nillable="false" minOccurs="1" maxOccurs="1"/>
          <xs:element name="P1269437" type="Ptype_Decimalni_x0020_18_x0020_2_128" nillable="false" minOccurs="1" maxOccurs="1"/>
          <xs:element name="P1269548" type="Ptype_Decimalni_x0020_18_x0020_2_128" nillable="false" minOccurs="1" maxOccurs="1"/>
          <xs:element name="P1269659" type="Ptype_Decimalni_x0020_18_x0020_2_128" nillable="false" minOccurs="1" maxOccurs="1"/>
          <xs:element name="P1269770" type="Ptype_Decimalni_x0020_18_x0020_2_128" nillable="false" minOccurs="1" maxOccurs="1"/>
          <xs:element name="P1269881" type="Ptype_Decimalni_x0020_18_x0020_2_128" nillable="false" minOccurs="1" maxOccurs="1"/>
          <xs:element name="P1269992" type="Ptype_Decimalni_x0020_18_x0020_2_128" nillable="false" minOccurs="1" maxOccurs="1"/>
          <xs:element name="P1269438" type="Ptype_Decimalni_x0020_18_x0020_2_128" nillable="false" minOccurs="1" maxOccurs="1"/>
          <xs:element name="P1269549" type="Ptype_Decimalni_x0020_18_x0020_2_128" nillable="false" minOccurs="1" maxOccurs="1"/>
          <xs:element name="P1269660" type="Ptype_Decimalni_x0020_18_x0020_2_128" nillable="false" minOccurs="1" maxOccurs="1"/>
          <xs:element name="P1269771" type="Ptype_Decimalni_x0020_18_x0020_2_128" nillable="false" minOccurs="1" maxOccurs="1"/>
          <xs:element name="P1269882" type="Ptype_Decimalni_x0020_18_x0020_2_128" nillable="false" minOccurs="1" maxOccurs="1"/>
          <xs:element name="P1269993" type="Ptype_Decimalni_x0020_18_x0020_2_128" nillable="false" minOccurs="1" maxOccurs="1"/>
          <xs:element name="P1269439" type="Ptype_Decimalni_x0020_18_x0020_2_128" nillable="false" minOccurs="1" maxOccurs="1"/>
          <xs:element name="P1269550" type="Ptype_Decimalni_x0020_18_x0020_2_128" nillable="false" minOccurs="1" maxOccurs="1"/>
          <xs:element name="P1269661" type="Ptype_Decimalni_x0020_18_x0020_2_128" nillable="false" minOccurs="1" maxOccurs="1"/>
          <xs:element name="P1269772" type="Ptype_Decimalni_x0020_18_x0020_2_128" nillable="false" minOccurs="1" maxOccurs="1"/>
          <xs:element name="P1269883" type="Ptype_Decimalni_x0020_18_x0020_2_128" nillable="false" minOccurs="1" maxOccurs="1"/>
          <xs:element name="P1269994" type="Ptype_Decimalni_x0020_18_x0020_2_128" nillable="false" minOccurs="1" maxOccurs="1"/>
          <xs:element name="P1269440" type="Ptype_Decimalni_x0020_18_x0020_2_128" nillable="false" minOccurs="1" maxOccurs="1"/>
          <xs:element name="P1269551" type="Ptype_Decimalni_x0020_18_x0020_2_128" nillable="false" minOccurs="1" maxOccurs="1"/>
          <xs:element name="P1269662" type="Ptype_Decimalni_x0020_18_x0020_2_128" nillable="false" minOccurs="1" maxOccurs="1"/>
          <xs:element name="P1269773" type="Ptype_Decimalni_x0020_18_x0020_2_128" nillable="false" minOccurs="1" maxOccurs="1"/>
          <xs:element name="P1269884" type="Ptype_Decimalni_x0020_18_x0020_2_128" nillable="false" minOccurs="1" maxOccurs="1"/>
          <xs:element name="P1269995" type="Ptype_Decimalni_x0020_18_x0020_2_128" nillable="false" minOccurs="1" maxOccurs="1"/>
          <xs:element name="P1269441" type="Ptype_Decimalni_x0020_18_x0020_2_128" nillable="false" minOccurs="1" maxOccurs="1"/>
          <xs:element name="P1269552" type="Ptype_Decimalni_x0020_18_x0020_2_128" nillable="false" minOccurs="1" maxOccurs="1"/>
          <xs:element name="P1269663" type="Ptype_Decimalni_x0020_18_x0020_2_128" nillable="false" minOccurs="1" maxOccurs="1"/>
          <xs:element name="P1269774" type="Ptype_Decimalni_x0020_18_x0020_2_128" nillable="false" minOccurs="1" maxOccurs="1"/>
          <xs:element name="P1269885" type="Ptype_Decimalni_x0020_18_x0020_2_128" nillable="false" minOccurs="1" maxOccurs="1"/>
          <xs:element name="P1269996" type="Ptype_Decimalni_x0020_18_x0020_2_128" nillable="false" minOccurs="1" maxOccurs="1"/>
          <xs:element name="P1269442" type="Ptype_Decimalni_x0020_18_x0020_2_128" nillable="false" minOccurs="1" maxOccurs="1"/>
          <xs:element name="P1269553" type="Ptype_Decimalni_x0020_18_x0020_2_128" nillable="false" minOccurs="1" maxOccurs="1"/>
          <xs:element name="P1269664" type="Ptype_Decimalni_x0020_18_x0020_2_128" nillable="false" minOccurs="1" maxOccurs="1"/>
          <xs:element name="P1269775" type="Ptype_Decimalni_x0020_18_x0020_2_128" nillable="false" minOccurs="1" maxOccurs="1"/>
          <xs:element name="P1269886" type="Ptype_Decimalni_x0020_18_x0020_2_128" nillable="false" minOccurs="1" maxOccurs="1"/>
          <xs:element name="P1269997" type="Ptype_Decimalni_x0020_18_x0020_2_128" nillable="false" minOccurs="1" maxOccurs="1"/>
          <xs:element name="P1269443" type="Ptype_Decimalni_x0020_18_x0020_2_128" nillable="false" minOccurs="1" maxOccurs="1"/>
          <xs:element name="P1269554" type="Ptype_Decimalni_x0020_18_x0020_2_128" nillable="false" minOccurs="1" maxOccurs="1"/>
          <xs:element name="P1269665" type="Ptype_Decimalni_x0020_18_x0020_2_128" nillable="false" minOccurs="1" maxOccurs="1"/>
          <xs:element name="P1269776" type="Ptype_Decimalni_x0020_18_x0020_2_128" nillable="false" minOccurs="1" maxOccurs="1"/>
          <xs:element name="P1269887" type="Ptype_Decimalni_x0020_18_x0020_2_128" nillable="false" minOccurs="1" maxOccurs="1"/>
          <xs:element name="P1269998" type="Ptype_Decimalni_x0020_18_x0020_2_128" nillable="false" minOccurs="1" maxOccurs="1"/>
          <xs:element name="P1269444" type="Ptype_Decimalni_x0020_18_x0020_2_128" nillable="false" minOccurs="1" maxOccurs="1"/>
          <xs:element name="P1269555" type="Ptype_Decimalni_x0020_18_x0020_2_128" nillable="false" minOccurs="1" maxOccurs="1"/>
          <xs:element name="P1269666" type="Ptype_Decimalni_x0020_18_x0020_2_128" nillable="false" minOccurs="1" maxOccurs="1"/>
          <xs:element name="P1269777" type="Ptype_Decimalni_x0020_18_x0020_2_128" nillable="false" minOccurs="1" maxOccurs="1"/>
          <xs:element name="P1269888" type="Ptype_Decimalni_x0020_18_x0020_2_128" nillable="false" minOccurs="1" maxOccurs="1"/>
          <xs:element name="P1269999" type="Ptype_Decimalni_x0020_18_x0020_2_128" nillable="false" minOccurs="1" maxOccurs="1"/>
          <xs:element name="P1269445" type="Ptype_Decimalni_x0020_18_x0020_2_128" nillable="false" minOccurs="1" maxOccurs="1"/>
          <xs:element name="P1269556" type="Ptype_Decimalni_x0020_18_x0020_2_128" nillable="false" minOccurs="1" maxOccurs="1"/>
          <xs:element name="P1269667" type="Ptype_Decimalni_x0020_18_x0020_2_128" nillable="false" minOccurs="1" maxOccurs="1"/>
          <xs:element name="P1269778" type="Ptype_Decimalni_x0020_18_x0020_2_128" nillable="false" minOccurs="1" maxOccurs="1"/>
          <xs:element name="P1269889" type="Ptype_Decimalni_x0020_18_x0020_2_128" nillable="false" minOccurs="1" maxOccurs="1"/>
          <xs:element name="P1270000" type="Ptype_Decimalni_x0020_18_x0020_2_128" nillable="false" minOccurs="1" maxOccurs="1"/>
          <xs:element name="P1269446" type="Ptype_Decimalni_x0020_18_x0020_2_128" nillable="false" minOccurs="1" maxOccurs="1"/>
          <xs:element name="P1269557" type="Ptype_Decimalni_x0020_18_x0020_2_128" nillable="false" minOccurs="1" maxOccurs="1"/>
          <xs:element name="P1269668" type="Ptype_Decimalni_x0020_18_x0020_2_128" nillable="false" minOccurs="1" maxOccurs="1"/>
          <xs:element name="P1269779" type="Ptype_Decimalni_x0020_18_x0020_2_128" nillable="false" minOccurs="1" maxOccurs="1"/>
          <xs:element name="P1269890" type="Ptype_Decimalni_x0020_18_x0020_2_128" nillable="false" minOccurs="1" maxOccurs="1"/>
          <xs:element name="P1270001" type="Ptype_Decimalni_x0020_18_x0020_2_128" nillable="false" minOccurs="1" maxOccurs="1"/>
          <xs:element name="P1269447" type="Ptype_Decimalni_x0020_18_x0020_2_128" nillable="false" minOccurs="1" maxOccurs="1"/>
          <xs:element name="P1269558" type="Ptype_Decimalni_x0020_18_x0020_2_128" nillable="false" minOccurs="1" maxOccurs="1"/>
          <xs:element name="P1269669" type="Ptype_Decimalni_x0020_18_x0020_2_128" nillable="false" minOccurs="1" maxOccurs="1"/>
          <xs:element name="P1269780" type="Ptype_Decimalni_x0020_18_x0020_2_128" nillable="false" minOccurs="1" maxOccurs="1"/>
          <xs:element name="P1269891" type="Ptype_Decimalni_x0020_18_x0020_2_128" nillable="false" minOccurs="1" maxOccurs="1"/>
          <xs:element name="P1270002" type="Ptype_Decimalni_x0020_18_x0020_2_128" nillable="false" minOccurs="1" maxOccurs="1"/>
          <xs:element name="P1269448" type="Ptype_Decimalni_x0020_18_x0020_2_128" nillable="false" minOccurs="1" maxOccurs="1"/>
          <xs:element name="P1269559" type="Ptype_Decimalni_x0020_18_x0020_2_128" nillable="false" minOccurs="1" maxOccurs="1"/>
          <xs:element name="P1269670" type="Ptype_Decimalni_x0020_18_x0020_2_128" nillable="false" minOccurs="1" maxOccurs="1"/>
          <xs:element name="P1269781" type="Ptype_Decimalni_x0020_18_x0020_2_128" nillable="false" minOccurs="1" maxOccurs="1"/>
          <xs:element name="P1269892" type="Ptype_Decimalni_x0020_18_x0020_2_128" nillable="false" minOccurs="1" maxOccurs="1"/>
          <xs:element name="P1270003" type="Ptype_Decimalni_x0020_18_x0020_2_128" nillable="false" minOccurs="1" maxOccurs="1"/>
          <xs:element name="P1269449" type="Ptype_Decimalni_x0020_18_x0020_2_128" nillable="false" minOccurs="1" maxOccurs="1"/>
          <xs:element name="P1269560" type="Ptype_Decimalni_x0020_18_x0020_2_128" nillable="false" minOccurs="1" maxOccurs="1"/>
          <xs:element name="P1269671" type="Ptype_Decimalni_x0020_18_x0020_2_128" nillable="false" minOccurs="1" maxOccurs="1"/>
          <xs:element name="P1269782" type="Ptype_Decimalni_x0020_18_x0020_2_128" nillable="false" minOccurs="1" maxOccurs="1"/>
          <xs:element name="P1269893" type="Ptype_Decimalni_x0020_18_x0020_2_128" nillable="false" minOccurs="1" maxOccurs="1"/>
          <xs:element name="P1270004" type="Ptype_Decimalni_x0020_18_x0020_2_128" nillable="false" minOccurs="1" maxOccurs="1"/>
          <xs:element name="P1269450" type="Ptype_Decimalni_x0020_18_x0020_2_128" nillable="false" minOccurs="1" maxOccurs="1"/>
          <xs:element name="P1269561" type="Ptype_Decimalni_x0020_18_x0020_2_128" nillable="false" minOccurs="1" maxOccurs="1"/>
          <xs:element name="P1269672" type="Ptype_Decimalni_x0020_18_x0020_2_128" nillable="false" minOccurs="1" maxOccurs="1"/>
          <xs:element name="P1269783" type="Ptype_Decimalni_x0020_18_x0020_2_128" nillable="false" minOccurs="1" maxOccurs="1"/>
          <xs:element name="P1269894" type="Ptype_Decimalni_x0020_18_x0020_2_128" nillable="false" minOccurs="1" maxOccurs="1"/>
          <xs:element name="P1270005" type="Ptype_Decimalni_x0020_18_x0020_2_128" nillable="false" minOccurs="1" maxOccurs="1"/>
          <xs:element name="P1269451" type="Ptype_Decimalni_x0020_18_x0020_2_128" nillable="false" minOccurs="1" maxOccurs="1"/>
          <xs:element name="P1269562" type="Ptype_Decimalni_x0020_18_x0020_2_128" nillable="false" minOccurs="1" maxOccurs="1"/>
          <xs:element name="P1269673" type="Ptype_Decimalni_x0020_18_x0020_2_128" nillable="false" minOccurs="1" maxOccurs="1"/>
          <xs:element name="P1269784" type="Ptype_Decimalni_x0020_18_x0020_2_128" nillable="false" minOccurs="1" maxOccurs="1"/>
          <xs:element name="P1269895" type="Ptype_Decimalni_x0020_18_x0020_2_128" nillable="false" minOccurs="1" maxOccurs="1"/>
          <xs:element name="P1270006" type="Ptype_Decimalni_x0020_18_x0020_2_128" nillable="false" minOccurs="1" maxOccurs="1"/>
          <xs:element name="P1269452" type="Ptype_Decimalni_x0020_18_x0020_2_128" nillable="false" minOccurs="1" maxOccurs="1"/>
          <xs:element name="P1269563" type="Ptype_Decimalni_x0020_18_x0020_2_128" nillable="false" minOccurs="1" maxOccurs="1"/>
          <xs:element name="P1269674" type="Ptype_Decimalni_x0020_18_x0020_2_128" nillable="false" minOccurs="1" maxOccurs="1"/>
          <xs:element name="P1269785" type="Ptype_Decimalni_x0020_18_x0020_2_128" nillable="false" minOccurs="1" maxOccurs="1"/>
          <xs:element name="P1269896" type="Ptype_Decimalni_x0020_18_x0020_2_128" nillable="false" minOccurs="1" maxOccurs="1"/>
          <xs:element name="P1270007" type="Ptype_Decimalni_x0020_18_x0020_2_128" nillable="false" minOccurs="1" maxOccurs="1"/>
          <xs:element name="P1269453" type="Ptype_Decimalni_x0020_18_x0020_2_128" nillable="false" minOccurs="1" maxOccurs="1"/>
          <xs:element name="P1269564" type="Ptype_Decimalni_x0020_18_x0020_2_128" nillable="false" minOccurs="1" maxOccurs="1"/>
          <xs:element name="P1269675" type="Ptype_Decimalni_x0020_18_x0020_2_128" nillable="false" minOccurs="1" maxOccurs="1"/>
          <xs:element name="P1269786" type="Ptype_Decimalni_x0020_18_x0020_2_128" nillable="false" minOccurs="1" maxOccurs="1"/>
          <xs:element name="P1269897" type="Ptype_Decimalni_x0020_18_x0020_2_128" nillable="false" minOccurs="1" maxOccurs="1"/>
          <xs:element name="P1270008" type="Ptype_Decimalni_x0020_18_x0020_2_128" nillable="false" minOccurs="1" maxOccurs="1"/>
        </xs:all>
      </xs:complexType>
      <xs:complexType name="FormType_ISD-E_1001245">
        <xs:annotation>
          <xs:documentation>Izvještaj o sveobuhvatnoj dobiti, osiguranje, polugodišnje</xs:documentation>
        </xs:annotation>
        <xs:all>
          <xs:element name="P1268935" type="Ptype_Decimalni_x0020_18_x0020_2_128" nillable="false" minOccurs="1" maxOccurs="1"/>
          <xs:element name="P1269003" type="Ptype_Decimalni_x0020_18_x0020_2_128" nillable="false" minOccurs="1" maxOccurs="1"/>
          <xs:element name="P1269071" type="Ptype_Decimalni_x0020_18_x0020_2_128" nillable="false" minOccurs="1" maxOccurs="1"/>
          <xs:element name="P1269139" type="Ptype_Decimalni_x0020_18_x0020_2_128" nillable="false" minOccurs="1" maxOccurs="1"/>
          <xs:element name="P1269207" type="Ptype_Decimalni_x0020_18_x0020_2_128" nillable="false" minOccurs="1" maxOccurs="1"/>
          <xs:element name="P1269275" type="Ptype_Decimalni_x0020_18_x0020_2_128" nillable="false" minOccurs="1" maxOccurs="1"/>
          <xs:element name="P1268936" type="Ptype_Decimalni_x0020_18_x0020_2_128" nillable="false" minOccurs="1" maxOccurs="1"/>
          <xs:element name="P1269004" type="Ptype_Decimalni_x0020_18_x0020_2_128" nillable="false" minOccurs="1" maxOccurs="1"/>
          <xs:element name="P1269072" type="Ptype_Decimalni_x0020_18_x0020_2_128" nillable="false" minOccurs="1" maxOccurs="1"/>
          <xs:element name="P1269140" type="Ptype_Decimalni_x0020_18_x0020_2_128" nillable="false" minOccurs="1" maxOccurs="1"/>
          <xs:element name="P1269208" type="Ptype_Decimalni_x0020_18_x0020_2_128" nillable="false" minOccurs="1" maxOccurs="1"/>
          <xs:element name="P1269276" type="Ptype_Decimalni_x0020_18_x0020_2_128" nillable="false" minOccurs="1" maxOccurs="1"/>
          <xs:element name="P1268937" type="Ptype_Decimalni_x0020_18_x0020_2_128" nillable="false" minOccurs="1" maxOccurs="1"/>
          <xs:element name="P1269005" type="Ptype_Decimalni_x0020_18_x0020_2_128" nillable="false" minOccurs="1" maxOccurs="1"/>
          <xs:element name="P1269073" type="Ptype_Decimalni_x0020_18_x0020_2_128" nillable="false" minOccurs="1" maxOccurs="1"/>
          <xs:element name="P1269141" type="Ptype_Decimalni_x0020_18_x0020_2_128" nillable="false" minOccurs="1" maxOccurs="1"/>
          <xs:element name="P1269209" type="Ptype_Decimalni_x0020_18_x0020_2_128" nillable="false" minOccurs="1" maxOccurs="1"/>
          <xs:element name="P1269277" type="Ptype_Decimalni_x0020_18_x0020_2_128" nillable="false" minOccurs="1" maxOccurs="1"/>
          <xs:element name="P1268938" type="Ptype_Decimalni_x0020_18_x0020_2_128" nillable="false" minOccurs="1" maxOccurs="1"/>
          <xs:element name="P1269006" type="Ptype_Decimalni_x0020_18_x0020_2_128" nillable="false" minOccurs="1" maxOccurs="1"/>
          <xs:element name="P1269074" type="Ptype_Decimalni_x0020_18_x0020_2_128" nillable="false" minOccurs="1" maxOccurs="1"/>
          <xs:element name="P1269142" type="Ptype_Decimalni_x0020_18_x0020_2_128" nillable="false" minOccurs="1" maxOccurs="1"/>
          <xs:element name="P1269210" type="Ptype_Decimalni_x0020_18_x0020_2_128" nillable="false" minOccurs="1" maxOccurs="1"/>
          <xs:element name="P1269278" type="Ptype_Decimalni_x0020_18_x0020_2_128" nillable="false" minOccurs="1" maxOccurs="1"/>
          <xs:element name="P1268939" type="Ptype_Decimalni_x0020_18_x0020_2_128" nillable="false" minOccurs="1" maxOccurs="1"/>
          <xs:element name="P1269007" type="Ptype_Decimalni_x0020_18_x0020_2_128" nillable="false" minOccurs="1" maxOccurs="1"/>
          <xs:element name="P1269075" type="Ptype_Decimalni_x0020_18_x0020_2_128" nillable="false" minOccurs="1" maxOccurs="1"/>
          <xs:element name="P1269143" type="Ptype_Decimalni_x0020_18_x0020_2_128" nillable="false" minOccurs="1" maxOccurs="1"/>
          <xs:element name="P1269211" type="Ptype_Decimalni_x0020_18_x0020_2_128" nillable="false" minOccurs="1" maxOccurs="1"/>
          <xs:element name="P1269279" type="Ptype_Decimalni_x0020_18_x0020_2_128" nillable="false" minOccurs="1" maxOccurs="1"/>
          <xs:element name="P1268940" type="Ptype_Decimalni_x0020_18_x0020_2_128" nillable="false" minOccurs="1" maxOccurs="1"/>
          <xs:element name="P1269008" type="Ptype_Decimalni_x0020_18_x0020_2_128" nillable="false" minOccurs="1" maxOccurs="1"/>
          <xs:element name="P1269076" type="Ptype_Decimalni_x0020_18_x0020_2_128" nillable="false" minOccurs="1" maxOccurs="1"/>
          <xs:element name="P1269144" type="Ptype_Decimalni_x0020_18_x0020_2_128" nillable="false" minOccurs="1" maxOccurs="1"/>
          <xs:element name="P1269212" type="Ptype_Decimalni_x0020_18_x0020_2_128" nillable="false" minOccurs="1" maxOccurs="1"/>
          <xs:element name="P1269280" type="Ptype_Decimalni_x0020_18_x0020_2_128" nillable="false" minOccurs="1" maxOccurs="1"/>
          <xs:element name="P1268941" type="Ptype_Decimalni_x0020_18_x0020_2_128" nillable="false" minOccurs="1" maxOccurs="1"/>
          <xs:element name="P1269009" type="Ptype_Decimalni_x0020_18_x0020_2_128" nillable="false" minOccurs="1" maxOccurs="1"/>
          <xs:element name="P1269077" type="Ptype_Decimalni_x0020_18_x0020_2_128" nillable="false" minOccurs="1" maxOccurs="1"/>
          <xs:element name="P1269145" type="Ptype_Decimalni_x0020_18_x0020_2_128" nillable="false" minOccurs="1" maxOccurs="1"/>
          <xs:element name="P1269213" type="Ptype_Decimalni_x0020_18_x0020_2_128" nillable="false" minOccurs="1" maxOccurs="1"/>
          <xs:element name="P1269281" type="Ptype_Decimalni_x0020_18_x0020_2_128" nillable="false" minOccurs="1" maxOccurs="1"/>
          <xs:element name="P1268942" type="Ptype_Decimalni_x0020_18_x0020_2_128" nillable="false" minOccurs="1" maxOccurs="1"/>
          <xs:element name="P1269010" type="Ptype_Decimalni_x0020_18_x0020_2_128" nillable="false" minOccurs="1" maxOccurs="1"/>
          <xs:element name="P1269078" type="Ptype_Decimalni_x0020_18_x0020_2_128" nillable="false" minOccurs="1" maxOccurs="1"/>
          <xs:element name="P1269146" type="Ptype_Decimalni_x0020_18_x0020_2_128" nillable="false" minOccurs="1" maxOccurs="1"/>
          <xs:element name="P1269214" type="Ptype_Decimalni_x0020_18_x0020_2_128" nillable="false" minOccurs="1" maxOccurs="1"/>
          <xs:element name="P1269282" type="Ptype_Decimalni_x0020_18_x0020_2_128" nillable="false" minOccurs="1" maxOccurs="1"/>
          <xs:element name="P1268944" type="Ptype_Decimalni_x0020_18_x0020_2_128" nillable="false" minOccurs="1" maxOccurs="1"/>
          <xs:element name="P1269012" type="Ptype_Decimalni_x0020_18_x0020_2_128" nillable="false" minOccurs="1" maxOccurs="1"/>
          <xs:element name="P1269080" type="Ptype_Decimalni_x0020_18_x0020_2_128" nillable="false" minOccurs="1" maxOccurs="1"/>
          <xs:element name="P1269148" type="Ptype_Decimalni_x0020_18_x0020_2_128" nillable="false" minOccurs="1" maxOccurs="1"/>
          <xs:element name="P1269216" type="Ptype_Decimalni_x0020_18_x0020_2_128" nillable="false" minOccurs="1" maxOccurs="1"/>
          <xs:element name="P1269284" type="Ptype_Decimalni_x0020_18_x0020_2_128" nillable="false" minOccurs="1" maxOccurs="1"/>
          <xs:element name="P1268945" type="Ptype_Decimalni_x0020_18_x0020_2_128" nillable="false" minOccurs="1" maxOccurs="1"/>
          <xs:element name="P1269013" type="Ptype_Decimalni_x0020_18_x0020_2_128" nillable="false" minOccurs="1" maxOccurs="1"/>
          <xs:element name="P1269081" type="Ptype_Decimalni_x0020_18_x0020_2_128" nillable="false" minOccurs="1" maxOccurs="1"/>
          <xs:element name="P1269149" type="Ptype_Decimalni_x0020_18_x0020_2_128" nillable="false" minOccurs="1" maxOccurs="1"/>
          <xs:element name="P1269217" type="Ptype_Decimalni_x0020_18_x0020_2_128" nillable="false" minOccurs="1" maxOccurs="1"/>
          <xs:element name="P1269285" type="Ptype_Decimalni_x0020_18_x0020_2_128" nillable="false" minOccurs="1" maxOccurs="1"/>
          <xs:element name="P1268946" type="Ptype_Decimalni_x0020_18_x0020_2_128" nillable="false" minOccurs="1" maxOccurs="1"/>
          <xs:element name="P1269014" type="Ptype_Decimalni_x0020_18_x0020_2_128" nillable="false" minOccurs="1" maxOccurs="1"/>
          <xs:element name="P1269082" type="Ptype_Decimalni_x0020_18_x0020_2_128" nillable="false" minOccurs="1" maxOccurs="1"/>
          <xs:element name="P1269150" type="Ptype_Decimalni_x0020_18_x0020_2_128" nillable="false" minOccurs="1" maxOccurs="1"/>
          <xs:element name="P1269218" type="Ptype_Decimalni_x0020_18_x0020_2_128" nillable="false" minOccurs="1" maxOccurs="1"/>
          <xs:element name="P1269286" type="Ptype_Decimalni_x0020_18_x0020_2_128" nillable="false" minOccurs="1" maxOccurs="1"/>
          <xs:element name="P1268947" type="Ptype_Decimalni_x0020_18_x0020_2_128" nillable="false" minOccurs="1" maxOccurs="1"/>
          <xs:element name="P1269015" type="Ptype_Decimalni_x0020_18_x0020_2_128" nillable="false" minOccurs="1" maxOccurs="1"/>
          <xs:element name="P1269083" type="Ptype_Decimalni_x0020_18_x0020_2_128" nillable="false" minOccurs="1" maxOccurs="1"/>
          <xs:element name="P1269151" type="Ptype_Decimalni_x0020_18_x0020_2_128" nillable="false" minOccurs="1" maxOccurs="1"/>
          <xs:element name="P1269219" type="Ptype_Decimalni_x0020_18_x0020_2_128" nillable="false" minOccurs="1" maxOccurs="1"/>
          <xs:element name="P1269287" type="Ptype_Decimalni_x0020_18_x0020_2_128" nillable="false" minOccurs="1" maxOccurs="1"/>
          <xs:element name="P1268948" type="Ptype_Decimalni_x0020_18_x0020_2_128" nillable="false" minOccurs="1" maxOccurs="1"/>
          <xs:element name="P1269016" type="Ptype_Decimalni_x0020_18_x0020_2_128" nillable="false" minOccurs="1" maxOccurs="1"/>
          <xs:element name="P1269084" type="Ptype_Decimalni_x0020_18_x0020_2_128" nillable="false" minOccurs="1" maxOccurs="1"/>
          <xs:element name="P1269152" type="Ptype_Decimalni_x0020_18_x0020_2_128" nillable="false" minOccurs="1" maxOccurs="1"/>
          <xs:element name="P1269220" type="Ptype_Decimalni_x0020_18_x0020_2_128" nillable="false" minOccurs="1" maxOccurs="1"/>
          <xs:element name="P1269288" type="Ptype_Decimalni_x0020_18_x0020_2_128" nillable="false" minOccurs="1" maxOccurs="1"/>
          <xs:element name="P1268949" type="Ptype_Decimalni_x0020_18_x0020_2_128" nillable="false" minOccurs="1" maxOccurs="1"/>
          <xs:element name="P1269017" type="Ptype_Decimalni_x0020_18_x0020_2_128" nillable="false" minOccurs="1" maxOccurs="1"/>
          <xs:element name="P1269085" type="Ptype_Decimalni_x0020_18_x0020_2_128" nillable="false" minOccurs="1" maxOccurs="1"/>
          <xs:element name="P1269153" type="Ptype_Decimalni_x0020_18_x0020_2_128" nillable="false" minOccurs="1" maxOccurs="1"/>
          <xs:element name="P1269221" type="Ptype_Decimalni_x0020_18_x0020_2_128" nillable="false" minOccurs="1" maxOccurs="1"/>
          <xs:element name="P1269289" type="Ptype_Decimalni_x0020_18_x0020_2_128" nillable="false" minOccurs="1" maxOccurs="1"/>
          <xs:element name="P1268950" type="Ptype_Decimalni_x0020_18_x0020_2_128" nillable="false" minOccurs="1" maxOccurs="1"/>
          <xs:element name="P1269018" type="Ptype_Decimalni_x0020_18_x0020_2_128" nillable="false" minOccurs="1" maxOccurs="1"/>
          <xs:element name="P1269086" type="Ptype_Decimalni_x0020_18_x0020_2_128" nillable="false" minOccurs="1" maxOccurs="1"/>
          <xs:element name="P1269154" type="Ptype_Decimalni_x0020_18_x0020_2_128" nillable="false" minOccurs="1" maxOccurs="1"/>
          <xs:element name="P1269222" type="Ptype_Decimalni_x0020_18_x0020_2_128" nillable="false" minOccurs="1" maxOccurs="1"/>
          <xs:element name="P1269290" type="Ptype_Decimalni_x0020_18_x0020_2_128" nillable="false" minOccurs="1" maxOccurs="1"/>
          <xs:element name="P1268951" type="Ptype_Decimalni_x0020_18_x0020_2_128" nillable="false" minOccurs="1" maxOccurs="1"/>
          <xs:element name="P1269019" type="Ptype_Decimalni_x0020_18_x0020_2_128" nillable="false" minOccurs="1" maxOccurs="1"/>
          <xs:element name="P1269087" type="Ptype_Decimalni_x0020_18_x0020_2_128" nillable="false" minOccurs="1" maxOccurs="1"/>
          <xs:element name="P1269155" type="Ptype_Decimalni_x0020_18_x0020_2_128" nillable="false" minOccurs="1" maxOccurs="1"/>
          <xs:element name="P1269223" type="Ptype_Decimalni_x0020_18_x0020_2_128" nillable="false" minOccurs="1" maxOccurs="1"/>
          <xs:element name="P1269291" type="Ptype_Decimalni_x0020_18_x0020_2_128" nillable="false" minOccurs="1" maxOccurs="1"/>
          <xs:element name="P1268952" type="Ptype_Decimalni_x0020_18_x0020_2_128" nillable="false" minOccurs="1" maxOccurs="1"/>
          <xs:element name="P1269020" type="Ptype_Decimalni_x0020_18_x0020_2_128" nillable="false" minOccurs="1" maxOccurs="1"/>
          <xs:element name="P1269088" type="Ptype_Decimalni_x0020_18_x0020_2_128" nillable="false" minOccurs="1" maxOccurs="1"/>
          <xs:element name="P1269156" type="Ptype_Decimalni_x0020_18_x0020_2_128" nillable="false" minOccurs="1" maxOccurs="1"/>
          <xs:element name="P1269224" type="Ptype_Decimalni_x0020_18_x0020_2_128" nillable="false" minOccurs="1" maxOccurs="1"/>
          <xs:element name="P1269292" type="Ptype_Decimalni_x0020_18_x0020_2_128" nillable="false" minOccurs="1" maxOccurs="1"/>
          <xs:element name="P1268953" type="Ptype_Decimalni_x0020_18_x0020_2_128" nillable="false" minOccurs="1" maxOccurs="1"/>
          <xs:element name="P1269021" type="Ptype_Decimalni_x0020_18_x0020_2_128" nillable="false" minOccurs="1" maxOccurs="1"/>
          <xs:element name="P1269089" type="Ptype_Decimalni_x0020_18_x0020_2_128" nillable="false" minOccurs="1" maxOccurs="1"/>
          <xs:element name="P1269157" type="Ptype_Decimalni_x0020_18_x0020_2_128" nillable="false" minOccurs="1" maxOccurs="1"/>
          <xs:element name="P1269225" type="Ptype_Decimalni_x0020_18_x0020_2_128" nillable="false" minOccurs="1" maxOccurs="1"/>
          <xs:element name="P1269293" type="Ptype_Decimalni_x0020_18_x0020_2_128" nillable="false" minOccurs="1" maxOccurs="1"/>
          <xs:element name="P1268954" type="Ptype_Decimalni_x0020_18_x0020_2_128" nillable="false" minOccurs="1" maxOccurs="1"/>
          <xs:element name="P1269022" type="Ptype_Decimalni_x0020_18_x0020_2_128" nillable="false" minOccurs="1" maxOccurs="1"/>
          <xs:element name="P1269090" type="Ptype_Decimalni_x0020_18_x0020_2_128" nillable="false" minOccurs="1" maxOccurs="1"/>
          <xs:element name="P1269158" type="Ptype_Decimalni_x0020_18_x0020_2_128" nillable="false" minOccurs="1" maxOccurs="1"/>
          <xs:element name="P1269226" type="Ptype_Decimalni_x0020_18_x0020_2_128" nillable="false" minOccurs="1" maxOccurs="1"/>
          <xs:element name="P1269294" type="Ptype_Decimalni_x0020_18_x0020_2_128" nillable="false" minOccurs="1" maxOccurs="1"/>
          <xs:element name="P1268955" type="Ptype_Decimalni_x0020_18_x0020_2_128" nillable="false" minOccurs="1" maxOccurs="1"/>
          <xs:element name="P1269023" type="Ptype_Decimalni_x0020_18_x0020_2_128" nillable="false" minOccurs="1" maxOccurs="1"/>
          <xs:element name="P1269091" type="Ptype_Decimalni_x0020_18_x0020_2_128" nillable="false" minOccurs="1" maxOccurs="1"/>
          <xs:element name="P1269159" type="Ptype_Decimalni_x0020_18_x0020_2_128" nillable="false" minOccurs="1" maxOccurs="1"/>
          <xs:element name="P1269227" type="Ptype_Decimalni_x0020_18_x0020_2_128" nillable="false" minOccurs="1" maxOccurs="1"/>
          <xs:element name="P1269295" type="Ptype_Decimalni_x0020_18_x0020_2_128" nillable="false" minOccurs="1" maxOccurs="1"/>
          <xs:element name="P1268956" type="Ptype_Decimalni_x0020_18_x0020_2_128" nillable="false" minOccurs="1" maxOccurs="1"/>
          <xs:element name="P1269024" type="Ptype_Decimalni_x0020_18_x0020_2_128" nillable="false" minOccurs="1" maxOccurs="1"/>
          <xs:element name="P1269092" type="Ptype_Decimalni_x0020_18_x0020_2_128" nillable="false" minOccurs="1" maxOccurs="1"/>
          <xs:element name="P1269160" type="Ptype_Decimalni_x0020_18_x0020_2_128" nillable="false" minOccurs="1" maxOccurs="1"/>
          <xs:element name="P1269228" type="Ptype_Decimalni_x0020_18_x0020_2_128" nillable="false" minOccurs="1" maxOccurs="1"/>
          <xs:element name="P1269296" type="Ptype_Decimalni_x0020_18_x0020_2_128" nillable="false" minOccurs="1" maxOccurs="1"/>
          <xs:element name="P1268957" type="Ptype_Decimalni_x0020_18_x0020_2_128" nillable="false" minOccurs="1" maxOccurs="1"/>
          <xs:element name="P1269025" type="Ptype_Decimalni_x0020_18_x0020_2_128" nillable="false" minOccurs="1" maxOccurs="1"/>
          <xs:element name="P1269093" type="Ptype_Decimalni_x0020_18_x0020_2_128" nillable="false" minOccurs="1" maxOccurs="1"/>
          <xs:element name="P1269161" type="Ptype_Decimalni_x0020_18_x0020_2_128" nillable="false" minOccurs="1" maxOccurs="1"/>
          <xs:element name="P1269229" type="Ptype_Decimalni_x0020_18_x0020_2_128" nillable="false" minOccurs="1" maxOccurs="1"/>
          <xs:element name="P1269297" type="Ptype_Decimalni_x0020_18_x0020_2_128" nillable="false" minOccurs="1" maxOccurs="1"/>
          <xs:element name="P1268958" type="Ptype_Decimalni_x0020_18_x0020_2_128" nillable="false" minOccurs="1" maxOccurs="1"/>
          <xs:element name="P1269026" type="Ptype_Decimalni_x0020_18_x0020_2_128" nillable="false" minOccurs="1" maxOccurs="1"/>
          <xs:element name="P1269094" type="Ptype_Decimalni_x0020_18_x0020_2_128" nillable="false" minOccurs="1" maxOccurs="1"/>
          <xs:element name="P1269162" type="Ptype_Decimalni_x0020_18_x0020_2_128" nillable="false" minOccurs="1" maxOccurs="1"/>
          <xs:element name="P1269230" type="Ptype_Decimalni_x0020_18_x0020_2_128" nillable="false" minOccurs="1" maxOccurs="1"/>
          <xs:element name="P1269298" type="Ptype_Decimalni_x0020_18_x0020_2_128" nillable="false" minOccurs="1" maxOccurs="1"/>
          <xs:element name="P1268959" type="Ptype_Decimalni_x0020_18_x0020_2_128" nillable="false" minOccurs="1" maxOccurs="1"/>
          <xs:element name="P1269027" type="Ptype_Decimalni_x0020_18_x0020_2_128" nillable="false" minOccurs="1" maxOccurs="1"/>
          <xs:element name="P1269095" type="Ptype_Decimalni_x0020_18_x0020_2_128" nillable="false" minOccurs="1" maxOccurs="1"/>
          <xs:element name="P1269163" type="Ptype_Decimalni_x0020_18_x0020_2_128" nillable="false" minOccurs="1" maxOccurs="1"/>
          <xs:element name="P1269231" type="Ptype_Decimalni_x0020_18_x0020_2_128" nillable="false" minOccurs="1" maxOccurs="1"/>
          <xs:element name="P1269299" type="Ptype_Decimalni_x0020_18_x0020_2_128" nillable="false" minOccurs="1" maxOccurs="1"/>
          <xs:element name="P1268960" type="Ptype_Decimalni_x0020_18_x0020_2_128" nillable="false" minOccurs="1" maxOccurs="1"/>
          <xs:element name="P1269028" type="Ptype_Decimalni_x0020_18_x0020_2_128" nillable="false" minOccurs="1" maxOccurs="1"/>
          <xs:element name="P1269096" type="Ptype_Decimalni_x0020_18_x0020_2_128" nillable="false" minOccurs="1" maxOccurs="1"/>
          <xs:element name="P1269164" type="Ptype_Decimalni_x0020_18_x0020_2_128" nillable="false" minOccurs="1" maxOccurs="1"/>
          <xs:element name="P1269232" type="Ptype_Decimalni_x0020_18_x0020_2_128" nillable="false" minOccurs="1" maxOccurs="1"/>
          <xs:element name="P1269300" type="Ptype_Decimalni_x0020_18_x0020_2_128" nillable="false" minOccurs="1" maxOccurs="1"/>
          <xs:element name="P1268961" type="Ptype_Decimalni_x0020_18_x0020_2_128" nillable="false" minOccurs="1" maxOccurs="1"/>
          <xs:element name="P1269029" type="Ptype_Decimalni_x0020_18_x0020_2_128" nillable="false" minOccurs="1" maxOccurs="1"/>
          <xs:element name="P1269097" type="Ptype_Decimalni_x0020_18_x0020_2_128" nillable="false" minOccurs="1" maxOccurs="1"/>
          <xs:element name="P1269165" type="Ptype_Decimalni_x0020_18_x0020_2_128" nillable="false" minOccurs="1" maxOccurs="1"/>
          <xs:element name="P1269233" type="Ptype_Decimalni_x0020_18_x0020_2_128" nillable="false" minOccurs="1" maxOccurs="1"/>
          <xs:element name="P1269301" type="Ptype_Decimalni_x0020_18_x0020_2_128" nillable="false" minOccurs="1" maxOccurs="1"/>
          <xs:element name="P1268962" type="Ptype_Decimalni_x0020_18_x0020_2_128" nillable="false" minOccurs="1" maxOccurs="1"/>
          <xs:element name="P1269030" type="Ptype_Decimalni_x0020_18_x0020_2_128" nillable="false" minOccurs="1" maxOccurs="1"/>
          <xs:element name="P1269098" type="Ptype_Decimalni_x0020_18_x0020_2_128" nillable="false" minOccurs="1" maxOccurs="1"/>
          <xs:element name="P1269166" type="Ptype_Decimalni_x0020_18_x0020_2_128" nillable="false" minOccurs="1" maxOccurs="1"/>
          <xs:element name="P1269234" type="Ptype_Decimalni_x0020_18_x0020_2_128" nillable="false" minOccurs="1" maxOccurs="1"/>
          <xs:element name="P1269302" type="Ptype_Decimalni_x0020_18_x0020_2_128" nillable="false" minOccurs="1" maxOccurs="1"/>
          <xs:element name="P1268963" type="Ptype_Decimalni_x0020_18_x0020_2_128" nillable="false" minOccurs="1" maxOccurs="1"/>
          <xs:element name="P1269031" type="Ptype_Decimalni_x0020_18_x0020_2_128" nillable="false" minOccurs="1" maxOccurs="1"/>
          <xs:element name="P1269099" type="Ptype_Decimalni_x0020_18_x0020_2_128" nillable="false" minOccurs="1" maxOccurs="1"/>
          <xs:element name="P1269167" type="Ptype_Decimalni_x0020_18_x0020_2_128" nillable="false" minOccurs="1" maxOccurs="1"/>
          <xs:element name="P1269235" type="Ptype_Decimalni_x0020_18_x0020_2_128" nillable="false" minOccurs="1" maxOccurs="1"/>
          <xs:element name="P1269303" type="Ptype_Decimalni_x0020_18_x0020_2_128" nillable="false" minOccurs="1" maxOccurs="1"/>
          <xs:element name="P1268964" type="Ptype_Decimalni_x0020_18_x0020_2_128" nillable="false" minOccurs="1" maxOccurs="1"/>
          <xs:element name="P1269032" type="Ptype_Decimalni_x0020_18_x0020_2_128" nillable="false" minOccurs="1" maxOccurs="1"/>
          <xs:element name="P1269100" type="Ptype_Decimalni_x0020_18_x0020_2_128" nillable="false" minOccurs="1" maxOccurs="1"/>
          <xs:element name="P1269168" type="Ptype_Decimalni_x0020_18_x0020_2_128" nillable="false" minOccurs="1" maxOccurs="1"/>
          <xs:element name="P1269236" type="Ptype_Decimalni_x0020_18_x0020_2_128" nillable="false" minOccurs="1" maxOccurs="1"/>
          <xs:element name="P1269304" type="Ptype_Decimalni_x0020_18_x0020_2_128" nillable="false" minOccurs="1" maxOccurs="1"/>
          <xs:element name="P1268965" type="Ptype_Decimalni_x0020_18_x0020_2_128" nillable="false" minOccurs="1" maxOccurs="1"/>
          <xs:element name="P1269033" type="Ptype_Decimalni_x0020_18_x0020_2_128" nillable="false" minOccurs="1" maxOccurs="1"/>
          <xs:element name="P1269101" type="Ptype_Decimalni_x0020_18_x0020_2_128" nillable="false" minOccurs="1" maxOccurs="1"/>
          <xs:element name="P1269169" type="Ptype_Decimalni_x0020_18_x0020_2_128" nillable="false" minOccurs="1" maxOccurs="1"/>
          <xs:element name="P1269237" type="Ptype_Decimalni_x0020_18_x0020_2_128" nillable="false" minOccurs="1" maxOccurs="1"/>
          <xs:element name="P1269305" type="Ptype_Decimalni_x0020_18_x0020_2_128" nillable="false" minOccurs="1" maxOccurs="1"/>
          <xs:element name="P1268966" type="Ptype_Decimalni_x0020_18_x0020_2_128" nillable="false" minOccurs="1" maxOccurs="1"/>
          <xs:element name="P1269034" type="Ptype_Decimalni_x0020_18_x0020_2_128" nillable="false" minOccurs="1" maxOccurs="1"/>
          <xs:element name="P1269102" type="Ptype_Decimalni_x0020_18_x0020_2_128" nillable="false" minOccurs="1" maxOccurs="1"/>
          <xs:element name="P1269170" type="Ptype_Decimalni_x0020_18_x0020_2_128" nillable="false" minOccurs="1" maxOccurs="1"/>
          <xs:element name="P1269238" type="Ptype_Decimalni_x0020_18_x0020_2_128" nillable="false" minOccurs="1" maxOccurs="1"/>
          <xs:element name="P1269306" type="Ptype_Decimalni_x0020_18_x0020_2_128" nillable="false" minOccurs="1" maxOccurs="1"/>
          <xs:element name="P1268967" type="Ptype_Decimalni_x0020_18_x0020_2_128" nillable="false" minOccurs="1" maxOccurs="1"/>
          <xs:element name="P1269035" type="Ptype_Decimalni_x0020_18_x0020_2_128" nillable="false" minOccurs="1" maxOccurs="1"/>
          <xs:element name="P1269103" type="Ptype_Decimalni_x0020_18_x0020_2_128" nillable="false" minOccurs="1" maxOccurs="1"/>
          <xs:element name="P1269171" type="Ptype_Decimalni_x0020_18_x0020_2_128" nillable="false" minOccurs="1" maxOccurs="1"/>
          <xs:element name="P1269239" type="Ptype_Decimalni_x0020_18_x0020_2_128" nillable="false" minOccurs="1" maxOccurs="1"/>
          <xs:element name="P1269307" type="Ptype_Decimalni_x0020_18_x0020_2_128" nillable="false" minOccurs="1" maxOccurs="1"/>
          <xs:element name="P1268968" type="Ptype_Decimalni_x0020_18_x0020_2_128" nillable="false" minOccurs="1" maxOccurs="1"/>
          <xs:element name="P1269036" type="Ptype_Decimalni_x0020_18_x0020_2_128" nillable="false" minOccurs="1" maxOccurs="1"/>
          <xs:element name="P1269104" type="Ptype_Decimalni_x0020_18_x0020_2_128" nillable="false" minOccurs="1" maxOccurs="1"/>
          <xs:element name="P1269172" type="Ptype_Decimalni_x0020_18_x0020_2_128" nillable="false" minOccurs="1" maxOccurs="1"/>
          <xs:element name="P1269240" type="Ptype_Decimalni_x0020_18_x0020_2_128" nillable="false" minOccurs="1" maxOccurs="1"/>
          <xs:element name="P1269308" type="Ptype_Decimalni_x0020_18_x0020_2_128" nillable="false" minOccurs="1" maxOccurs="1"/>
          <xs:element name="P1268969" type="Ptype_Decimalni_x0020_18_x0020_2_128" nillable="false" minOccurs="1" maxOccurs="1"/>
          <xs:element name="P1269037" type="Ptype_Decimalni_x0020_18_x0020_2_128" nillable="false" minOccurs="1" maxOccurs="1"/>
          <xs:element name="P1269105" type="Ptype_Decimalni_x0020_18_x0020_2_128" nillable="false" minOccurs="1" maxOccurs="1"/>
          <xs:element name="P1269173" type="Ptype_Decimalni_x0020_18_x0020_2_128" nillable="false" minOccurs="1" maxOccurs="1"/>
          <xs:element name="P1269241" type="Ptype_Decimalni_x0020_18_x0020_2_128" nillable="false" minOccurs="1" maxOccurs="1"/>
          <xs:element name="P1269309" type="Ptype_Decimalni_x0020_18_x0020_2_128" nillable="false" minOccurs="1" maxOccurs="1"/>
          <xs:element name="P1268970" type="Ptype_Decimalni_x0020_18_x0020_2_128" nillable="false" minOccurs="1" maxOccurs="1"/>
          <xs:element name="P1269038" type="Ptype_Decimalni_x0020_18_x0020_2_128" nillable="false" minOccurs="1" maxOccurs="1"/>
          <xs:element name="P1269106" type="Ptype_Decimalni_x0020_18_x0020_2_128" nillable="false" minOccurs="1" maxOccurs="1"/>
          <xs:element name="P1269174" type="Ptype_Decimalni_x0020_18_x0020_2_128" nillable="false" minOccurs="1" maxOccurs="1"/>
          <xs:element name="P1269242" type="Ptype_Decimalni_x0020_18_x0020_2_128" nillable="false" minOccurs="1" maxOccurs="1"/>
          <xs:element name="P1269310" type="Ptype_Decimalni_x0020_18_x0020_2_128" nillable="false" minOccurs="1" maxOccurs="1"/>
          <xs:element name="P1268971" type="Ptype_Decimalni_x0020_18_x0020_2_128" nillable="false" minOccurs="1" maxOccurs="1"/>
          <xs:element name="P1269039" type="Ptype_Decimalni_x0020_18_x0020_2_128" nillable="false" minOccurs="1" maxOccurs="1"/>
          <xs:element name="P1269107" type="Ptype_Decimalni_x0020_18_x0020_2_128" nillable="false" minOccurs="1" maxOccurs="1"/>
          <xs:element name="P1269175" type="Ptype_Decimalni_x0020_18_x0020_2_128" nillable="false" minOccurs="1" maxOccurs="1"/>
          <xs:element name="P1269243" type="Ptype_Decimalni_x0020_18_x0020_2_128" nillable="false" minOccurs="1" maxOccurs="1"/>
          <xs:element name="P1269311" type="Ptype_Decimalni_x0020_18_x0020_2_128" nillable="false" minOccurs="1" maxOccurs="1"/>
          <xs:element name="P1268972" type="Ptype_Decimalni_x0020_18_x0020_2_128" nillable="false" minOccurs="1" maxOccurs="1"/>
          <xs:element name="P1269040" type="Ptype_Decimalni_x0020_18_x0020_2_128" nillable="false" minOccurs="1" maxOccurs="1"/>
          <xs:element name="P1269108" type="Ptype_Decimalni_x0020_18_x0020_2_128" nillable="false" minOccurs="1" maxOccurs="1"/>
          <xs:element name="P1269176" type="Ptype_Decimalni_x0020_18_x0020_2_128" nillable="false" minOccurs="1" maxOccurs="1"/>
          <xs:element name="P1269244" type="Ptype_Decimalni_x0020_18_x0020_2_128" nillable="false" minOccurs="1" maxOccurs="1"/>
          <xs:element name="P1269312" type="Ptype_Decimalni_x0020_18_x0020_2_128" nillable="false" minOccurs="1" maxOccurs="1"/>
          <xs:element name="P1268973" type="Ptype_Decimalni_x0020_18_x0020_2_128" nillable="false" minOccurs="1" maxOccurs="1"/>
          <xs:element name="P1269041" type="Ptype_Decimalni_x0020_18_x0020_2_128" nillable="false" minOccurs="1" maxOccurs="1"/>
          <xs:element name="P1269109" type="Ptype_Decimalni_x0020_18_x0020_2_128" nillable="false" minOccurs="1" maxOccurs="1"/>
          <xs:element name="P1269177" type="Ptype_Decimalni_x0020_18_x0020_2_128" nillable="false" minOccurs="1" maxOccurs="1"/>
          <xs:element name="P1269245" type="Ptype_Decimalni_x0020_18_x0020_2_128" nillable="false" minOccurs="1" maxOccurs="1"/>
          <xs:element name="P1269313" type="Ptype_Decimalni_x0020_18_x0020_2_128" nillable="false" minOccurs="1" maxOccurs="1"/>
          <xs:element name="P1268974" type="Ptype_Decimalni_x0020_18_x0020_2_128" nillable="false" minOccurs="1" maxOccurs="1"/>
          <xs:element name="P1269042" type="Ptype_Decimalni_x0020_18_x0020_2_128" nillable="false" minOccurs="1" maxOccurs="1"/>
          <xs:element name="P1269110" type="Ptype_Decimalni_x0020_18_x0020_2_128" nillable="false" minOccurs="1" maxOccurs="1"/>
          <xs:element name="P1269178" type="Ptype_Decimalni_x0020_18_x0020_2_128" nillable="false" minOccurs="1" maxOccurs="1"/>
          <xs:element name="P1269246" type="Ptype_Decimalni_x0020_18_x0020_2_128" nillable="false" minOccurs="1" maxOccurs="1"/>
          <xs:element name="P1269314" type="Ptype_Decimalni_x0020_18_x0020_2_128" nillable="false" minOccurs="1" maxOccurs="1"/>
          <xs:element name="P1268975" type="Ptype_Decimalni_x0020_18_x0020_2_128" nillable="false" minOccurs="1" maxOccurs="1"/>
          <xs:element name="P1269043" type="Ptype_Decimalni_x0020_18_x0020_2_128" nillable="false" minOccurs="1" maxOccurs="1"/>
          <xs:element name="P1269111" type="Ptype_Decimalni_x0020_18_x0020_2_128" nillable="false" minOccurs="1" maxOccurs="1"/>
          <xs:element name="P1269179" type="Ptype_Decimalni_x0020_18_x0020_2_128" nillable="false" minOccurs="1" maxOccurs="1"/>
          <xs:element name="P1269247" type="Ptype_Decimalni_x0020_18_x0020_2_128" nillable="false" minOccurs="1" maxOccurs="1"/>
          <xs:element name="P1269315" type="Ptype_Decimalni_x0020_18_x0020_2_128" nillable="false" minOccurs="1" maxOccurs="1"/>
          <xs:element name="P1268976" type="Ptype_Decimalni_x0020_18_x0020_2_128" nillable="false" minOccurs="1" maxOccurs="1"/>
          <xs:element name="P1269044" type="Ptype_Decimalni_x0020_18_x0020_2_128" nillable="false" minOccurs="1" maxOccurs="1"/>
          <xs:element name="P1269112" type="Ptype_Decimalni_x0020_18_x0020_2_128" nillable="false" minOccurs="1" maxOccurs="1"/>
          <xs:element name="P1269180" type="Ptype_Decimalni_x0020_18_x0020_2_128" nillable="false" minOccurs="1" maxOccurs="1"/>
          <xs:element name="P1269248" type="Ptype_Decimalni_x0020_18_x0020_2_128" nillable="false" minOccurs="1" maxOccurs="1"/>
          <xs:element name="P1269316" type="Ptype_Decimalni_x0020_18_x0020_2_128" nillable="false" minOccurs="1" maxOccurs="1"/>
          <xs:element name="P1268977" type="Ptype_Decimalni_x0020_18_x0020_2_128" nillable="false" minOccurs="1" maxOccurs="1"/>
          <xs:element name="P1269045" type="Ptype_Decimalni_x0020_18_x0020_2_128" nillable="false" minOccurs="1" maxOccurs="1"/>
          <xs:element name="P1269113" type="Ptype_Decimalni_x0020_18_x0020_2_128" nillable="false" minOccurs="1" maxOccurs="1"/>
          <xs:element name="P1269181" type="Ptype_Decimalni_x0020_18_x0020_2_128" nillable="false" minOccurs="1" maxOccurs="1"/>
          <xs:element name="P1269249" type="Ptype_Decimalni_x0020_18_x0020_2_128" nillable="false" minOccurs="1" maxOccurs="1"/>
          <xs:element name="P1269317" type="Ptype_Decimalni_x0020_18_x0020_2_128" nillable="false" minOccurs="1" maxOccurs="1"/>
          <xs:element name="P1268978" type="Ptype_Decimalni_x0020_18_x0020_2_128" nillable="false" minOccurs="1" maxOccurs="1"/>
          <xs:element name="P1269046" type="Ptype_Decimalni_x0020_18_x0020_2_128" nillable="false" minOccurs="1" maxOccurs="1"/>
          <xs:element name="P1269114" type="Ptype_Decimalni_x0020_18_x0020_2_128" nillable="false" minOccurs="1" maxOccurs="1"/>
          <xs:element name="P1269182" type="Ptype_Decimalni_x0020_18_x0020_2_128" nillable="false" minOccurs="1" maxOccurs="1"/>
          <xs:element name="P1269250" type="Ptype_Decimalni_x0020_18_x0020_2_128" nillable="false" minOccurs="1" maxOccurs="1"/>
          <xs:element name="P1269318" type="Ptype_Decimalni_x0020_18_x0020_2_128" nillable="false" minOccurs="1" maxOccurs="1"/>
          <xs:element name="P1268979" type="Ptype_Decimalni_x0020_18_x0020_2_128" nillable="false" minOccurs="1" maxOccurs="1"/>
          <xs:element name="P1269047" type="Ptype_Decimalni_x0020_18_x0020_2_128" nillable="false" minOccurs="1" maxOccurs="1"/>
          <xs:element name="P1269115" type="Ptype_Decimalni_x0020_18_x0020_2_128" nillable="false" minOccurs="1" maxOccurs="1"/>
          <xs:element name="P1269183" type="Ptype_Decimalni_x0020_18_x0020_2_128" nillable="false" minOccurs="1" maxOccurs="1"/>
          <xs:element name="P1269251" type="Ptype_Decimalni_x0020_18_x0020_2_128" nillable="false" minOccurs="1" maxOccurs="1"/>
          <xs:element name="P1269319" type="Ptype_Decimalni_x0020_18_x0020_2_128" nillable="false" minOccurs="1" maxOccurs="1"/>
          <xs:element name="P1268980" type="Ptype_Decimalni_x0020_18_x0020_2_128" nillable="false" minOccurs="1" maxOccurs="1"/>
          <xs:element name="P1269048" type="Ptype_Decimalni_x0020_18_x0020_2_128" nillable="false" minOccurs="1" maxOccurs="1"/>
          <xs:element name="P1269116" type="Ptype_Decimalni_x0020_18_x0020_2_128" nillable="false" minOccurs="1" maxOccurs="1"/>
          <xs:element name="P1269184" type="Ptype_Decimalni_x0020_18_x0020_2_128" nillable="false" minOccurs="1" maxOccurs="1"/>
          <xs:element name="P1269252" type="Ptype_Decimalni_x0020_18_x0020_2_128" nillable="false" minOccurs="1" maxOccurs="1"/>
          <xs:element name="P1269320" type="Ptype_Decimalni_x0020_18_x0020_2_128" nillable="false" minOccurs="1" maxOccurs="1"/>
          <xs:element name="P1268981" type="Ptype_Decimalni_x0020_18_x0020_2_128" nillable="false" minOccurs="1" maxOccurs="1"/>
          <xs:element name="P1269049" type="Ptype_Decimalni_x0020_18_x0020_2_128" nillable="false" minOccurs="1" maxOccurs="1"/>
          <xs:element name="P1269117" type="Ptype_Decimalni_x0020_18_x0020_2_128" nillable="false" minOccurs="1" maxOccurs="1"/>
          <xs:element name="P1269185" type="Ptype_Decimalni_x0020_18_x0020_2_128" nillable="false" minOccurs="1" maxOccurs="1"/>
          <xs:element name="P1269253" type="Ptype_Decimalni_x0020_18_x0020_2_128" nillable="false" minOccurs="1" maxOccurs="1"/>
          <xs:element name="P1269321" type="Ptype_Decimalni_x0020_18_x0020_2_128" nillable="false" minOccurs="1" maxOccurs="1"/>
          <xs:element name="P1268982" type="Ptype_Decimalni_x0020_18_x0020_2_128" nillable="false" minOccurs="1" maxOccurs="1"/>
          <xs:element name="P1269050" type="Ptype_Decimalni_x0020_18_x0020_2_128" nillable="false" minOccurs="1" maxOccurs="1"/>
          <xs:element name="P1269118" type="Ptype_Decimalni_x0020_18_x0020_2_128" nillable="false" minOccurs="1" maxOccurs="1"/>
          <xs:element name="P1269186" type="Ptype_Decimalni_x0020_18_x0020_2_128" nillable="false" minOccurs="1" maxOccurs="1"/>
          <xs:element name="P1269254" type="Ptype_Decimalni_x0020_18_x0020_2_128" nillable="false" minOccurs="1" maxOccurs="1"/>
          <xs:element name="P1269322" type="Ptype_Decimalni_x0020_18_x0020_2_128" nillable="false" minOccurs="1" maxOccurs="1"/>
          <xs:element name="P1268983" type="Ptype_Decimalni_x0020_18_x0020_2_128" nillable="false" minOccurs="1" maxOccurs="1"/>
          <xs:element name="P1269051" type="Ptype_Decimalni_x0020_18_x0020_2_128" nillable="false" minOccurs="1" maxOccurs="1"/>
          <xs:element name="P1269119" type="Ptype_Decimalni_x0020_18_x0020_2_128" nillable="false" minOccurs="1" maxOccurs="1"/>
          <xs:element name="P1269187" type="Ptype_Decimalni_x0020_18_x0020_2_128" nillable="false" minOccurs="1" maxOccurs="1"/>
          <xs:element name="P1269255" type="Ptype_Decimalni_x0020_18_x0020_2_128" nillable="false" minOccurs="1" maxOccurs="1"/>
          <xs:element name="P1269323" type="Ptype_Decimalni_x0020_18_x0020_2_128" nillable="false" minOccurs="1" maxOccurs="1"/>
          <xs:element name="P1268984" type="Ptype_Decimalni_x0020_18_x0020_2_128" nillable="false" minOccurs="1" maxOccurs="1"/>
          <xs:element name="P1269052" type="Ptype_Decimalni_x0020_18_x0020_2_128" nillable="false" minOccurs="1" maxOccurs="1"/>
          <xs:element name="P1269120" type="Ptype_Decimalni_x0020_18_x0020_2_128" nillable="false" minOccurs="1" maxOccurs="1"/>
          <xs:element name="P1269188" type="Ptype_Decimalni_x0020_18_x0020_2_128" nillable="false" minOccurs="1" maxOccurs="1"/>
          <xs:element name="P1269256" type="Ptype_Decimalni_x0020_18_x0020_2_128" nillable="false" minOccurs="1" maxOccurs="1"/>
          <xs:element name="P1269324" type="Ptype_Decimalni_x0020_18_x0020_2_128" nillable="false" minOccurs="1" maxOccurs="1"/>
          <xs:element name="P1268985" type="Ptype_Decimalni_x0020_18_x0020_2_128" nillable="false" minOccurs="1" maxOccurs="1"/>
          <xs:element name="P1269053" type="Ptype_Decimalni_x0020_18_x0020_2_128" nillable="false" minOccurs="1" maxOccurs="1"/>
          <xs:element name="P1269121" type="Ptype_Decimalni_x0020_18_x0020_2_128" nillable="false" minOccurs="1" maxOccurs="1"/>
          <xs:element name="P1269189" type="Ptype_Decimalni_x0020_18_x0020_2_128" nillable="false" minOccurs="1" maxOccurs="1"/>
          <xs:element name="P1269257" type="Ptype_Decimalni_x0020_18_x0020_2_128" nillable="false" minOccurs="1" maxOccurs="1"/>
          <xs:element name="P1269325" type="Ptype_Decimalni_x0020_18_x0020_2_128" nillable="false" minOccurs="1" maxOccurs="1"/>
          <xs:element name="P1268986" type="Ptype_Decimalni_x0020_18_x0020_2_128" nillable="false" minOccurs="1" maxOccurs="1"/>
          <xs:element name="P1269054" type="Ptype_Decimalni_x0020_18_x0020_2_128" nillable="false" minOccurs="1" maxOccurs="1"/>
          <xs:element name="P1269122" type="Ptype_Decimalni_x0020_18_x0020_2_128" nillable="false" minOccurs="1" maxOccurs="1"/>
          <xs:element name="P1269190" type="Ptype_Decimalni_x0020_18_x0020_2_128" nillable="false" minOccurs="1" maxOccurs="1"/>
          <xs:element name="P1269258" type="Ptype_Decimalni_x0020_18_x0020_2_128" nillable="false" minOccurs="1" maxOccurs="1"/>
          <xs:element name="P1269326" type="Ptype_Decimalni_x0020_18_x0020_2_128" nillable="false" minOccurs="1" maxOccurs="1"/>
          <xs:element name="P1268987" type="Ptype_Decimalni_x0020_18_x0020_2_128" nillable="false" minOccurs="1" maxOccurs="1"/>
          <xs:element name="P1269055" type="Ptype_Decimalni_x0020_18_x0020_2_128" nillable="false" minOccurs="1" maxOccurs="1"/>
          <xs:element name="P1269123" type="Ptype_Decimalni_x0020_18_x0020_2_128" nillable="false" minOccurs="1" maxOccurs="1"/>
          <xs:element name="P1269191" type="Ptype_Decimalni_x0020_18_x0020_2_128" nillable="false" minOccurs="1" maxOccurs="1"/>
          <xs:element name="P1269259" type="Ptype_Decimalni_x0020_18_x0020_2_128" nillable="false" minOccurs="1" maxOccurs="1"/>
          <xs:element name="P1269327" type="Ptype_Decimalni_x0020_18_x0020_2_128" nillable="false" minOccurs="1" maxOccurs="1"/>
          <xs:element name="P1268988" type="Ptype_Decimalni_x0020_18_x0020_2_128" nillable="false" minOccurs="1" maxOccurs="1"/>
          <xs:element name="P1269056" type="Ptype_Decimalni_x0020_18_x0020_2_128" nillable="false" minOccurs="1" maxOccurs="1"/>
          <xs:element name="P1269124" type="Ptype_Decimalni_x0020_18_x0020_2_128" nillable="false" minOccurs="1" maxOccurs="1"/>
          <xs:element name="P1269192" type="Ptype_Decimalni_x0020_18_x0020_2_128" nillable="false" minOccurs="1" maxOccurs="1"/>
          <xs:element name="P1269260" type="Ptype_Decimalni_x0020_18_x0020_2_128" nillable="false" minOccurs="1" maxOccurs="1"/>
          <xs:element name="P1269328" type="Ptype_Decimalni_x0020_18_x0020_2_128" nillable="false" minOccurs="1" maxOccurs="1"/>
          <xs:element name="P1268989" type="Ptype_Decimalni_x0020_18_x0020_2_128" nillable="false" minOccurs="1" maxOccurs="1"/>
          <xs:element name="P1269057" type="Ptype_Decimalni_x0020_18_x0020_2_128" nillable="false" minOccurs="1" maxOccurs="1"/>
          <xs:element name="P1269125" type="Ptype_Decimalni_x0020_18_x0020_2_128" nillable="false" minOccurs="1" maxOccurs="1"/>
          <xs:element name="P1269193" type="Ptype_Decimalni_x0020_18_x0020_2_128" nillable="false" minOccurs="1" maxOccurs="1"/>
          <xs:element name="P1269261" type="Ptype_Decimalni_x0020_18_x0020_2_128" nillable="false" minOccurs="1" maxOccurs="1"/>
          <xs:element name="P1269329" type="Ptype_Decimalni_x0020_18_x0020_2_128" nillable="false" minOccurs="1" maxOccurs="1"/>
          <xs:element name="P1268990" type="Ptype_Decimalni_x0020_18_x0020_2_128" nillable="false" minOccurs="1" maxOccurs="1"/>
          <xs:element name="P1269058" type="Ptype_Decimalni_x0020_18_x0020_2_128" nillable="false" minOccurs="1" maxOccurs="1"/>
          <xs:element name="P1269126" type="Ptype_Decimalni_x0020_18_x0020_2_128" nillable="false" minOccurs="1" maxOccurs="1"/>
          <xs:element name="P1269194" type="Ptype_Decimalni_x0020_18_x0020_2_128" nillable="false" minOccurs="1" maxOccurs="1"/>
          <xs:element name="P1269262" type="Ptype_Decimalni_x0020_18_x0020_2_128" nillable="false" minOccurs="1" maxOccurs="1"/>
          <xs:element name="P1269330" type="Ptype_Decimalni_x0020_18_x0020_2_128" nillable="false" minOccurs="1" maxOccurs="1"/>
          <xs:element name="P1268991" type="Ptype_Decimalni_x0020_18_x0020_2_128" nillable="false" minOccurs="1" maxOccurs="1"/>
          <xs:element name="P1269059" type="Ptype_Decimalni_x0020_18_x0020_2_128" nillable="false" minOccurs="1" maxOccurs="1"/>
          <xs:element name="P1269127" type="Ptype_Decimalni_x0020_18_x0020_2_128" nillable="false" minOccurs="1" maxOccurs="1"/>
          <xs:element name="P1269195" type="Ptype_Decimalni_x0020_18_x0020_2_128" nillable="false" minOccurs="1" maxOccurs="1"/>
          <xs:element name="P1269263" type="Ptype_Decimalni_x0020_18_x0020_2_128" nillable="false" minOccurs="1" maxOccurs="1"/>
          <xs:element name="P1269331" type="Ptype_Decimalni_x0020_18_x0020_2_128" nillable="false" minOccurs="1" maxOccurs="1"/>
          <xs:element name="P1268992" type="Ptype_Decimalni_x0020_18_x0020_2_128" nillable="false" minOccurs="1" maxOccurs="1"/>
          <xs:element name="P1269060" type="Ptype_Decimalni_x0020_18_x0020_2_128" nillable="false" minOccurs="1" maxOccurs="1"/>
          <xs:element name="P1269128" type="Ptype_Decimalni_x0020_18_x0020_2_128" nillable="false" minOccurs="1" maxOccurs="1"/>
          <xs:element name="P1269196" type="Ptype_Decimalni_x0020_18_x0020_2_128" nillable="false" minOccurs="1" maxOccurs="1"/>
          <xs:element name="P1269264" type="Ptype_Decimalni_x0020_18_x0020_2_128" nillable="false" minOccurs="1" maxOccurs="1"/>
          <xs:element name="P1269332" type="Ptype_Decimalni_x0020_18_x0020_2_128" nillable="false" minOccurs="1" maxOccurs="1"/>
          <xs:element name="P1268993" type="Ptype_Decimalni_x0020_18_x0020_2_128" nillable="false" minOccurs="1" maxOccurs="1"/>
          <xs:element name="P1269061" type="Ptype_Decimalni_x0020_18_x0020_2_128" nillable="false" minOccurs="1" maxOccurs="1"/>
          <xs:element name="P1269129" type="Ptype_Decimalni_x0020_18_x0020_2_128" nillable="false" minOccurs="1" maxOccurs="1"/>
          <xs:element name="P1269197" type="Ptype_Decimalni_x0020_18_x0020_2_128" nillable="false" minOccurs="1" maxOccurs="1"/>
          <xs:element name="P1269265" type="Ptype_Decimalni_x0020_18_x0020_2_128" nillable="false" minOccurs="1" maxOccurs="1"/>
          <xs:element name="P1269333" type="Ptype_Decimalni_x0020_18_x0020_2_128" nillable="false" minOccurs="1" maxOccurs="1"/>
          <xs:element name="P1268994" type="Ptype_Decimalni_x0020_18_x0020_2_128" nillable="false" minOccurs="1" maxOccurs="1"/>
          <xs:element name="P1269062" type="Ptype_Decimalni_x0020_18_x0020_2_128" nillable="false" minOccurs="1" maxOccurs="1"/>
          <xs:element name="P1269130" type="Ptype_Decimalni_x0020_18_x0020_2_128" nillable="false" minOccurs="1" maxOccurs="1"/>
          <xs:element name="P1269198" type="Ptype_Decimalni_x0020_18_x0020_2_128" nillable="false" minOccurs="1" maxOccurs="1"/>
          <xs:element name="P1269266" type="Ptype_Decimalni_x0020_18_x0020_2_128" nillable="false" minOccurs="1" maxOccurs="1"/>
          <xs:element name="P1269334" type="Ptype_Decimalni_x0020_18_x0020_2_128" nillable="false" minOccurs="1" maxOccurs="1"/>
          <xs:element name="P1268995" type="Ptype_Decimalni_x0020_18_x0020_2_128" nillable="false" minOccurs="1" maxOccurs="1"/>
          <xs:element name="P1269063" type="Ptype_Decimalni_x0020_18_x0020_2_128" nillable="false" minOccurs="1" maxOccurs="1"/>
          <xs:element name="P1269131" type="Ptype_Decimalni_x0020_18_x0020_2_128" nillable="false" minOccurs="1" maxOccurs="1"/>
          <xs:element name="P1269199" type="Ptype_Decimalni_x0020_18_x0020_2_128" nillable="false" minOccurs="1" maxOccurs="1"/>
          <xs:element name="P1269267" type="Ptype_Decimalni_x0020_18_x0020_2_128" nillable="false" minOccurs="1" maxOccurs="1"/>
          <xs:element name="P1269335" type="Ptype_Decimalni_x0020_18_x0020_2_128" nillable="false" minOccurs="1" maxOccurs="1"/>
          <xs:element name="P1268996" type="Ptype_Decimalni_x0020_18_x0020_2_128" nillable="false" minOccurs="1" maxOccurs="1"/>
          <xs:element name="P1269064" type="Ptype_Decimalni_x0020_18_x0020_2_128" nillable="false" minOccurs="1" maxOccurs="1"/>
          <xs:element name="P1269132" type="Ptype_Decimalni_x0020_18_x0020_2_128" nillable="false" minOccurs="1" maxOccurs="1"/>
          <xs:element name="P1269200" type="Ptype_Decimalni_x0020_18_x0020_2_128" nillable="false" minOccurs="1" maxOccurs="1"/>
          <xs:element name="P1269268" type="Ptype_Decimalni_x0020_18_x0020_2_128" nillable="false" minOccurs="1" maxOccurs="1"/>
          <xs:element name="P1269336" type="Ptype_Decimalni_x0020_18_x0020_2_128" nillable="false" minOccurs="1" maxOccurs="1"/>
          <xs:element name="P1268997" type="Ptype_Decimalni_x0020_18_x0020_2_128" nillable="false" minOccurs="1" maxOccurs="1"/>
          <xs:element name="P1269065" type="Ptype_Decimalni_x0020_18_x0020_2_128" nillable="false" minOccurs="1" maxOccurs="1"/>
          <xs:element name="P1269133" type="Ptype_Decimalni_x0020_18_x0020_2_128" nillable="false" minOccurs="1" maxOccurs="1"/>
          <xs:element name="P1269201" type="Ptype_Decimalni_x0020_18_x0020_2_128" nillable="false" minOccurs="1" maxOccurs="1"/>
          <xs:element name="P1269269" type="Ptype_Decimalni_x0020_18_x0020_2_128" nillable="false" minOccurs="1" maxOccurs="1"/>
          <xs:element name="P1269337" type="Ptype_Decimalni_x0020_18_x0020_2_128" nillable="false" minOccurs="1" maxOccurs="1"/>
          <xs:element name="P1268998" type="Ptype_Decimalni_x0020_18_x0020_2_128" nillable="false" minOccurs="1" maxOccurs="1"/>
          <xs:element name="P1269066" type="Ptype_Decimalni_x0020_18_x0020_2_128" nillable="false" minOccurs="1" maxOccurs="1"/>
          <xs:element name="P1269134" type="Ptype_Decimalni_x0020_18_x0020_2_128" nillable="false" minOccurs="1" maxOccurs="1"/>
          <xs:element name="P1269202" type="Ptype_Decimalni_x0020_18_x0020_2_128" nillable="false" minOccurs="1" maxOccurs="1"/>
          <xs:element name="P1269270" type="Ptype_Decimalni_x0020_18_x0020_2_128" nillable="false" minOccurs="1" maxOccurs="1"/>
          <xs:element name="P1269338" type="Ptype_Decimalni_x0020_18_x0020_2_128" nillable="false" minOccurs="1" maxOccurs="1"/>
          <xs:element name="P1268999" type="Ptype_Decimalni_x0020_18_x0020_2_128" nillable="false" minOccurs="1" maxOccurs="1"/>
          <xs:element name="P1269067" type="Ptype_Decimalni_x0020_18_x0020_2_128" nillable="false" minOccurs="1" maxOccurs="1"/>
          <xs:element name="P1269135" type="Ptype_Decimalni_x0020_18_x0020_2_128" nillable="false" minOccurs="1" maxOccurs="1"/>
          <xs:element name="P1269203" type="Ptype_Decimalni_x0020_18_x0020_2_128" nillable="false" minOccurs="1" maxOccurs="1"/>
          <xs:element name="P1269271" type="Ptype_Decimalni_x0020_18_x0020_2_128" nillable="false" minOccurs="1" maxOccurs="1"/>
          <xs:element name="P1269339" type="Ptype_Decimalni_x0020_18_x0020_2_128" nillable="false" minOccurs="1" maxOccurs="1"/>
          <xs:element name="P1269000" type="Ptype_Decimalni_x0020_18_x0020_2_128" nillable="false" minOccurs="1" maxOccurs="1"/>
          <xs:element name="P1269068" type="Ptype_Decimalni_x0020_18_x0020_2_128" nillable="false" minOccurs="1" maxOccurs="1"/>
          <xs:element name="P1269136" type="Ptype_Decimalni_x0020_18_x0020_2_128" nillable="false" minOccurs="1" maxOccurs="1"/>
          <xs:element name="P1269204" type="Ptype_Decimalni_x0020_18_x0020_2_128" nillable="false" minOccurs="1" maxOccurs="1"/>
          <xs:element name="P1269272" type="Ptype_Decimalni_x0020_18_x0020_2_128" nillable="false" minOccurs="1" maxOccurs="1"/>
          <xs:element name="P1269340" type="Ptype_Decimalni_x0020_18_x0020_2_128" nillable="false" minOccurs="1" maxOccurs="1"/>
          <xs:element name="P1269001" type="Ptype_Decimalni_x0020_18_x0020_2_128" nillable="false" minOccurs="1" maxOccurs="1"/>
          <xs:element name="P1269069" type="Ptype_Decimalni_x0020_18_x0020_2_128" nillable="false" minOccurs="1" maxOccurs="1"/>
          <xs:element name="P1269137" type="Ptype_Decimalni_x0020_18_x0020_2_128" nillable="false" minOccurs="1" maxOccurs="1"/>
          <xs:element name="P1269205" type="Ptype_Decimalni_x0020_18_x0020_2_128" nillable="false" minOccurs="1" maxOccurs="1"/>
          <xs:element name="P1269273" type="Ptype_Decimalni_x0020_18_x0020_2_128" nillable="false" minOccurs="1" maxOccurs="1"/>
          <xs:element name="P1269341" type="Ptype_Decimalni_x0020_18_x0020_2_128" nillable="false" minOccurs="1" maxOccurs="1"/>
          <xs:element name="P1269002" type="Ptype_Decimalni_x0020_18_x0020_2_128" nillable="false" minOccurs="1" maxOccurs="1"/>
          <xs:element name="P1269070" type="Ptype_Decimalni_x0020_18_x0020_2_128" nillable="false" minOccurs="1" maxOccurs="1"/>
          <xs:element name="P1269138" type="Ptype_Decimalni_x0020_18_x0020_2_128" nillable="false" minOccurs="1" maxOccurs="1"/>
          <xs:element name="P1269206" type="Ptype_Decimalni_x0020_18_x0020_2_128" nillable="false" minOccurs="1" maxOccurs="1"/>
          <xs:element name="P1269274" type="Ptype_Decimalni_x0020_18_x0020_2_128" nillable="false" minOccurs="1" maxOccurs="1"/>
          <xs:element name="P1269342" type="Ptype_Decimalni_x0020_18_x0020_2_128" nillable="false" minOccurs="1" maxOccurs="1"/>
        </xs:all>
      </xs:complexType>
      <xs:complexType name="FormType_INT-E_1001246">
        <xs:annotation>
          <xs:documentation>Izvještaj o novčanom tijeku, osiguranje, polugodišnje</xs:documentation>
        </xs:annotation>
        <xs:all>
          <xs:element name="P1329945" type="Ptype_Decimalni_x0020_18_x0020_2_128" nillable="false" minOccurs="1" maxOccurs="1"/>
          <xs:element name="P1330007" type="Ptype_Decimalni_x0020_18_x0020_2_128" nillable="false" minOccurs="1" maxOccurs="1"/>
          <xs:element name="P1329946" type="Ptype_Decimalni_x0020_18_x0020_2_128" nillable="false" minOccurs="1" maxOccurs="1"/>
          <xs:element name="P1330008" type="Ptype_Decimalni_x0020_18_x0020_2_128" nillable="false" minOccurs="1" maxOccurs="1"/>
          <xs:element name="P1329947" type="Ptype_Decimalni_x0020_18_x0020_2_128" nillable="false" minOccurs="1" maxOccurs="1"/>
          <xs:element name="P1330009" type="Ptype_Decimalni_x0020_18_x0020_2_128" nillable="false" minOccurs="1" maxOccurs="1"/>
          <xs:element name="P1329948" type="Ptype_Decimalni_x0020_18_x0020_2_128" nillable="false" minOccurs="1" maxOccurs="1"/>
          <xs:element name="P1330010" type="Ptype_Decimalni_x0020_18_x0020_2_128" nillable="false" minOccurs="1" maxOccurs="1"/>
          <xs:element name="P1329949" type="Ptype_Decimalni_x0020_18_x0020_2_128" nillable="false" minOccurs="1" maxOccurs="1"/>
          <xs:element name="P1330011" type="Ptype_Decimalni_x0020_18_x0020_2_128" nillable="false" minOccurs="1" maxOccurs="1"/>
          <xs:element name="P1329950" type="Ptype_Decimalni_x0020_18_x0020_2_128" nillable="false" minOccurs="1" maxOccurs="1"/>
          <xs:element name="P1330012" type="Ptype_Decimalni_x0020_18_x0020_2_128" nillable="false" minOccurs="1" maxOccurs="1"/>
          <xs:element name="P1329951" type="Ptype_Decimalni_x0020_18_x0020_2_128" nillable="false" minOccurs="1" maxOccurs="1"/>
          <xs:element name="P1330013" type="Ptype_Decimalni_x0020_18_x0020_2_128" nillable="false" minOccurs="1" maxOccurs="1"/>
          <xs:element name="P1329952" type="Ptype_Decimalni_x0020_18_x0020_2_128" nillable="false" minOccurs="1" maxOccurs="1"/>
          <xs:element name="P1330014" type="Ptype_Decimalni_x0020_18_x0020_2_128" nillable="false" minOccurs="1" maxOccurs="1"/>
          <xs:element name="P1329953" type="Ptype_Decimalni_x0020_18_x0020_2_128" nillable="false" minOccurs="1" maxOccurs="1"/>
          <xs:element name="P1330015" type="Ptype_Decimalni_x0020_18_x0020_2_128" nillable="false" minOccurs="1" maxOccurs="1"/>
          <xs:element name="P1329954" type="Ptype_Decimalni_x0020_18_x0020_2_128" nillable="false" minOccurs="1" maxOccurs="1"/>
          <xs:element name="P1330016" type="Ptype_Decimalni_x0020_18_x0020_2_128" nillable="false" minOccurs="1" maxOccurs="1"/>
          <xs:element name="P1329955" type="Ptype_Decimalni_x0020_18_x0020_2_128" nillable="false" minOccurs="1" maxOccurs="1"/>
          <xs:element name="P1330017" type="Ptype_Decimalni_x0020_18_x0020_2_128" nillable="false" minOccurs="1" maxOccurs="1"/>
          <xs:element name="P1329956" type="Ptype_Decimalni_x0020_18_x0020_2_128" nillable="false" minOccurs="1" maxOccurs="1"/>
          <xs:element name="P1330018" type="Ptype_Decimalni_x0020_18_x0020_2_128" nillable="false" minOccurs="1" maxOccurs="1"/>
          <xs:element name="P1329957" type="Ptype_Decimalni_x0020_18_x0020_2_128" nillable="false" minOccurs="1" maxOccurs="1"/>
          <xs:element name="P1330019" type="Ptype_Decimalni_x0020_18_x0020_2_128" nillable="false" minOccurs="1" maxOccurs="1"/>
          <xs:element name="P1329958" type="Ptype_Decimalni_x0020_18_x0020_2_128" nillable="false" minOccurs="1" maxOccurs="1"/>
          <xs:element name="P1330020" type="Ptype_Decimalni_x0020_18_x0020_2_128" nillable="false" minOccurs="1" maxOccurs="1"/>
          <xs:element name="P1329959" type="Ptype_Decimalni_x0020_18_x0020_2_128" nillable="false" minOccurs="1" maxOccurs="1"/>
          <xs:element name="P1330021" type="Ptype_Decimalni_x0020_18_x0020_2_128" nillable="false" minOccurs="1" maxOccurs="1"/>
          <xs:element name="P1329960" type="Ptype_Decimalni_x0020_18_x0020_2_128" nillable="false" minOccurs="1" maxOccurs="1"/>
          <xs:element name="P1330022" type="Ptype_Decimalni_x0020_18_x0020_2_128" nillable="false" minOccurs="1" maxOccurs="1"/>
          <xs:element name="P1329961" type="Ptype_Decimalni_x0020_18_x0020_2_128" nillable="false" minOccurs="1" maxOccurs="1"/>
          <xs:element name="P1330023" type="Ptype_Decimalni_x0020_18_x0020_2_128" nillable="false" minOccurs="1" maxOccurs="1"/>
          <xs:element name="P1329962" type="Ptype_Decimalni_x0020_18_x0020_2_128" nillable="false" minOccurs="1" maxOccurs="1"/>
          <xs:element name="P1330024" type="Ptype_Decimalni_x0020_18_x0020_2_128" nillable="false" minOccurs="1" maxOccurs="1"/>
          <xs:element name="P1329963" type="Ptype_Decimalni_x0020_18_x0020_2_128" nillable="false" minOccurs="1" maxOccurs="1"/>
          <xs:element name="P1330025" type="Ptype_Decimalni_x0020_18_x0020_2_128" nillable="false" minOccurs="1" maxOccurs="1"/>
          <xs:element name="P1329964" type="Ptype_Decimalni_x0020_18_x0020_2_128" nillable="false" minOccurs="1" maxOccurs="1"/>
          <xs:element name="P1330026" type="Ptype_Decimalni_x0020_18_x0020_2_128" nillable="false" minOccurs="1" maxOccurs="1"/>
          <xs:element name="P1329965" type="Ptype_Decimalni_x0020_18_x0020_2_128" nillable="false" minOccurs="1" maxOccurs="1"/>
          <xs:element name="P1330027" type="Ptype_Decimalni_x0020_18_x0020_2_128" nillable="false" minOccurs="1" maxOccurs="1"/>
          <xs:element name="P1329966" type="Ptype_Decimalni_x0020_18_x0020_2_128" nillable="false" minOccurs="1" maxOccurs="1"/>
          <xs:element name="P1330028" type="Ptype_Decimalni_x0020_18_x0020_2_128" nillable="false" minOccurs="1" maxOccurs="1"/>
          <xs:element name="P1329967" type="Ptype_Decimalni_x0020_18_x0020_2_128" nillable="false" minOccurs="1" maxOccurs="1"/>
          <xs:element name="P1330029" type="Ptype_Decimalni_x0020_18_x0020_2_128" nillable="false" minOccurs="1" maxOccurs="1"/>
          <xs:element name="P1329968" type="Ptype_Decimalni_x0020_18_x0020_2_128" nillable="false" minOccurs="1" maxOccurs="1"/>
          <xs:element name="P1330030" type="Ptype_Decimalni_x0020_18_x0020_2_128" nillable="false" minOccurs="1" maxOccurs="1"/>
          <xs:element name="P1329969" type="Ptype_Decimalni_x0020_18_x0020_2_128" nillable="false" minOccurs="1" maxOccurs="1"/>
          <xs:element name="P1330031" type="Ptype_Decimalni_x0020_18_x0020_2_128" nillable="false" minOccurs="1" maxOccurs="1"/>
          <xs:element name="P1329970" type="Ptype_Decimalni_x0020_18_x0020_2_128" nillable="false" minOccurs="1" maxOccurs="1"/>
          <xs:element name="P1330032" type="Ptype_Decimalni_x0020_18_x0020_2_128" nillable="false" minOccurs="1" maxOccurs="1"/>
          <xs:element name="P1329971" type="Ptype_Decimalni_x0020_18_x0020_2_128" nillable="false" minOccurs="1" maxOccurs="1"/>
          <xs:element name="P1330033" type="Ptype_Decimalni_x0020_18_x0020_2_128" nillable="false" minOccurs="1" maxOccurs="1"/>
          <xs:element name="P1329972" type="Ptype_Decimalni_x0020_18_x0020_2_128" nillable="false" minOccurs="1" maxOccurs="1"/>
          <xs:element name="P1330034" type="Ptype_Decimalni_x0020_18_x0020_2_128" nillable="false" minOccurs="1" maxOccurs="1"/>
          <xs:element name="P1329973" type="Ptype_Decimalni_x0020_18_x0020_2_128" nillable="false" minOccurs="1" maxOccurs="1"/>
          <xs:element name="P1330035" type="Ptype_Decimalni_x0020_18_x0020_2_128" nillable="false" minOccurs="1" maxOccurs="1"/>
          <xs:element name="P1329974" type="Ptype_Decimalni_x0020_18_x0020_2_128" nillable="false" minOccurs="1" maxOccurs="1"/>
          <xs:element name="P1330036" type="Ptype_Decimalni_x0020_18_x0020_2_128" nillable="false" minOccurs="1" maxOccurs="1"/>
          <xs:element name="P1329975" type="Ptype_Decimalni_x0020_18_x0020_2_128" nillable="false" minOccurs="1" maxOccurs="1"/>
          <xs:element name="P1330037" type="Ptype_Decimalni_x0020_18_x0020_2_128" nillable="false" minOccurs="1" maxOccurs="1"/>
          <xs:element name="P1329976" type="Ptype_Decimalni_x0020_18_x0020_2_128" nillable="false" minOccurs="1" maxOccurs="1"/>
          <xs:element name="P1330038" type="Ptype_Decimalni_x0020_18_x0020_2_128" nillable="false" minOccurs="1" maxOccurs="1"/>
          <xs:element name="P1329977" type="Ptype_Decimalni_x0020_18_x0020_2_128" nillable="false" minOccurs="1" maxOccurs="1"/>
          <xs:element name="P1330039" type="Ptype_Decimalni_x0020_18_x0020_2_128" nillable="false" minOccurs="1" maxOccurs="1"/>
          <xs:element name="P1329978" type="Ptype_Decimalni_x0020_18_x0020_2_128" nillable="false" minOccurs="1" maxOccurs="1"/>
          <xs:element name="P1330040" type="Ptype_Decimalni_x0020_18_x0020_2_128" nillable="false" minOccurs="1" maxOccurs="1"/>
          <xs:element name="P1329979" type="Ptype_Decimalni_x0020_18_x0020_2_128" nillable="false" minOccurs="1" maxOccurs="1"/>
          <xs:element name="P1330041" type="Ptype_Decimalni_x0020_18_x0020_2_128" nillable="false" minOccurs="1" maxOccurs="1"/>
          <xs:element name="P1329980" type="Ptype_Decimalni_x0020_18_x0020_2_128" nillable="false" minOccurs="1" maxOccurs="1"/>
          <xs:element name="P1330042" type="Ptype_Decimalni_x0020_18_x0020_2_128" nillable="false" minOccurs="1" maxOccurs="1"/>
          <xs:element name="P1329981" type="Ptype_Decimalni_x0020_18_x0020_2_128" nillable="false" minOccurs="1" maxOccurs="1"/>
          <xs:element name="P1330043" type="Ptype_Decimalni_x0020_18_x0020_2_128" nillable="false" minOccurs="1" maxOccurs="1"/>
          <xs:element name="P1329982" type="Ptype_Decimalni_x0020_18_x0020_2_128" nillable="false" minOccurs="1" maxOccurs="1"/>
          <xs:element name="P1330044" type="Ptype_Decimalni_x0020_18_x0020_2_128" nillable="false" minOccurs="1" maxOccurs="1"/>
          <xs:element name="P1329983" type="Ptype_Decimalni_x0020_18_x0020_2_128" nillable="false" minOccurs="1" maxOccurs="1"/>
          <xs:element name="P1330045" type="Ptype_Decimalni_x0020_18_x0020_2_128" nillable="false" minOccurs="1" maxOccurs="1"/>
          <xs:element name="P1329984" type="Ptype_Decimalni_x0020_18_x0020_2_128" nillable="false" minOccurs="1" maxOccurs="1"/>
          <xs:element name="P1330046" type="Ptype_Decimalni_x0020_18_x0020_2_128" nillable="false" minOccurs="1" maxOccurs="1"/>
          <xs:element name="P1329985" type="Ptype_Decimalni_x0020_18_x0020_2_128" nillable="false" minOccurs="1" maxOccurs="1"/>
          <xs:element name="P1330047" type="Ptype_Decimalni_x0020_18_x0020_2_128" nillable="false" minOccurs="1" maxOccurs="1"/>
          <xs:element name="P1329986" type="Ptype_Decimalni_x0020_18_x0020_2_128" nillable="false" minOccurs="1" maxOccurs="1"/>
          <xs:element name="P1330048" type="Ptype_Decimalni_x0020_18_x0020_2_128" nillable="false" minOccurs="1" maxOccurs="1"/>
          <xs:element name="P1329987" type="Ptype_Decimalni_x0020_18_x0020_2_128" nillable="false" minOccurs="1" maxOccurs="1"/>
          <xs:element name="P1330049" type="Ptype_Decimalni_x0020_18_x0020_2_128" nillable="false" minOccurs="1" maxOccurs="1"/>
          <xs:element name="P1329988" type="Ptype_Decimalni_x0020_18_x0020_2_128" nillable="false" minOccurs="1" maxOccurs="1"/>
          <xs:element name="P1330050" type="Ptype_Decimalni_x0020_18_x0020_2_128" nillable="false" minOccurs="1" maxOccurs="1"/>
          <xs:element name="P1329989" type="Ptype_Decimalni_x0020_18_x0020_2_128" nillable="false" minOccurs="1" maxOccurs="1"/>
          <xs:element name="P1330051" type="Ptype_Decimalni_x0020_18_x0020_2_128" nillable="false" minOccurs="1" maxOccurs="1"/>
          <xs:element name="P1329990" type="Ptype_Decimalni_x0020_18_x0020_2_128" nillable="false" minOccurs="1" maxOccurs="1"/>
          <xs:element name="P1330052" type="Ptype_Decimalni_x0020_18_x0020_2_128" nillable="false" minOccurs="1" maxOccurs="1"/>
          <xs:element name="P1329991" type="Ptype_Decimalni_x0020_18_x0020_2_128" nillable="false" minOccurs="1" maxOccurs="1"/>
          <xs:element name="P1330053" type="Ptype_Decimalni_x0020_18_x0020_2_128" nillable="false" minOccurs="1" maxOccurs="1"/>
          <xs:element name="P1329992" type="Ptype_Decimalni_x0020_18_x0020_2_128" nillable="false" minOccurs="1" maxOccurs="1"/>
          <xs:element name="P1330054" type="Ptype_Decimalni_x0020_18_x0020_2_128" nillable="false" minOccurs="1" maxOccurs="1"/>
          <xs:element name="P1329993" type="Ptype_Decimalni_x0020_18_x0020_2_128" nillable="false" minOccurs="1" maxOccurs="1"/>
          <xs:element name="P1330055" type="Ptype_Decimalni_x0020_18_x0020_2_128" nillable="false" minOccurs="1" maxOccurs="1"/>
          <xs:element name="P1329994" type="Ptype_Decimalni_x0020_18_x0020_2_128" nillable="false" minOccurs="1" maxOccurs="1"/>
          <xs:element name="P1330056" type="Ptype_Decimalni_x0020_18_x0020_2_128" nillable="false" minOccurs="1" maxOccurs="1"/>
          <xs:element name="P1329995" type="Ptype_Decimalni_x0020_18_x0020_2_128" nillable="false" minOccurs="1" maxOccurs="1"/>
          <xs:element name="P1330057" type="Ptype_Decimalni_x0020_18_x0020_2_128" nillable="false" minOccurs="1" maxOccurs="1"/>
          <xs:element name="P1329996" type="Ptype_Decimalni_x0020_18_x0020_2_128" nillable="false" minOccurs="1" maxOccurs="1"/>
          <xs:element name="P1330058" type="Ptype_Decimalni_x0020_18_x0020_2_128" nillable="false" minOccurs="1" maxOccurs="1"/>
          <xs:element name="P1329997" type="Ptype_Decimalni_x0020_18_x0020_2_128" nillable="false" minOccurs="1" maxOccurs="1"/>
          <xs:element name="P1330059" type="Ptype_Decimalni_x0020_18_x0020_2_128" nillable="false" minOccurs="1" maxOccurs="1"/>
          <xs:element name="P1329998" type="Ptype_Decimalni_x0020_18_x0020_2_128" nillable="false" minOccurs="1" maxOccurs="1"/>
          <xs:element name="P1330060" type="Ptype_Decimalni_x0020_18_x0020_2_128" nillable="false" minOccurs="1" maxOccurs="1"/>
          <xs:element name="P1329999" type="Ptype_Decimalni_x0020_18_x0020_2_128" nillable="false" minOccurs="1" maxOccurs="1"/>
          <xs:element name="P1330061" type="Ptype_Decimalni_x0020_18_x0020_2_128" nillable="false" minOccurs="1" maxOccurs="1"/>
          <xs:element name="P1330000" type="Ptype_Decimalni_x0020_18_x0020_2_128" nillable="false" minOccurs="1" maxOccurs="1"/>
          <xs:element name="P1330062" type="Ptype_Decimalni_x0020_18_x0020_2_128" nillable="false" minOccurs="1" maxOccurs="1"/>
          <xs:element name="P1330001" type="Ptype_Decimalni_x0020_18_x0020_2_128" nillable="false" minOccurs="1" maxOccurs="1"/>
          <xs:element name="P1330063" type="Ptype_Decimalni_x0020_18_x0020_2_128" nillable="false" minOccurs="1" maxOccurs="1"/>
          <xs:element name="P1330002" type="Ptype_Decimalni_x0020_18_x0020_2_128" nillable="false" minOccurs="1" maxOccurs="1"/>
          <xs:element name="P1330064" type="Ptype_Decimalni_x0020_18_x0020_2_128" nillable="false" minOccurs="1" maxOccurs="1"/>
          <xs:element name="P1330003" type="Ptype_Decimalni_x0020_18_x0020_2_128" nillable="false" minOccurs="1" maxOccurs="1"/>
          <xs:element name="P1330065" type="Ptype_Decimalni_x0020_18_x0020_2_128" nillable="false" minOccurs="1" maxOccurs="1"/>
          <xs:element name="P1330004" type="Ptype_Decimalni_x0020_18_x0020_2_128" nillable="false" minOccurs="1" maxOccurs="1"/>
          <xs:element name="P1330066" type="Ptype_Decimalni_x0020_18_x0020_2_128" nillable="false" minOccurs="1" maxOccurs="1"/>
          <xs:element name="P1330005" type="Ptype_Decimalni_x0020_18_x0020_2_128" nillable="false" minOccurs="1" maxOccurs="1"/>
          <xs:element name="P1330067" type="Ptype_Decimalni_x0020_18_x0020_2_128" nillable="false" minOccurs="1" maxOccurs="1"/>
          <xs:element name="P1330006" type="Ptype_Decimalni_x0020_18_x0020_2_128" nillable="false" minOccurs="1" maxOccurs="1"/>
          <xs:element name="P1330068" type="Ptype_Decimalni_x0020_18_x0020_2_128" nillable="false" minOccurs="1" maxOccurs="1"/>
        </xs:all>
      </xs:complexType>
      <xs:complexType name="FormType_IPK-E_1001247">
        <xs:annotation>
          <xs:documentation>Izvještaj o promjenama kapitala, osiguranje, polugodišnje</xs:documentation>
        </xs:annotation>
        <xs:all>
          <xs:element name="P1329565" type="Ptype_Decimalni_x0020_18_x0020_2_128" nillable="false" minOccurs="1" maxOccurs="1"/>
          <xs:element name="P1329566" type="Ptype_Decimalni_x0020_18_x0020_2_128" nillable="false" minOccurs="1" maxOccurs="1"/>
          <xs:element name="P1329642" type="Ptype_Decimalni_x0020_18_x0020_2_128" nillable="false" minOccurs="0" maxOccurs="1"/>
          <xs:element name="P1329680" type="Ptype_Decimalni_x0020_18_x0020_2_128" nillable="false" minOccurs="0" maxOccurs="1"/>
          <xs:element name="P1329718" type="Ptype_Decimalni_x0020_18_x0020_2_128" nillable="false" minOccurs="0" maxOccurs="1"/>
          <xs:element name="P1329755" type="Ptype_Decimalni_x0020_18_x0020_2_128" nillable="false" minOccurs="0" maxOccurs="1"/>
          <xs:element name="P1329793" type="Ptype_Decimalni_x0020_18_x0020_2_128" nillable="false" minOccurs="0" maxOccurs="1"/>
          <xs:element name="P1329831" type="Ptype_Decimalni_x0020_18_x0020_2_128" nillable="false" minOccurs="0" maxOccurs="1"/>
          <xs:element name="P1329869" type="Ptype_Decimalni_x0020_18_x0020_2_128" nillable="false" minOccurs="0" maxOccurs="1"/>
          <xs:element name="P1329907" type="Ptype_Decimalni_x0020_18_x0020_2_128" nillable="false" minOccurs="0" maxOccurs="1"/>
          <xs:element name="P1329567" type="Ptype_Decimalni_x0020_18_x0020_2_128" nillable="false" minOccurs="1" maxOccurs="1"/>
          <xs:element name="P1329568" type="Ptype_Decimalni_x0020_18_x0020_2_128" nillable="false" minOccurs="1" maxOccurs="1"/>
          <xs:element name="P1329643" type="Ptype_Decimalni_x0020_18_x0020_2_128" nillable="false" minOccurs="0" maxOccurs="1"/>
          <xs:element name="P1329681" type="Ptype_Decimalni_x0020_18_x0020_2_128" nillable="false" minOccurs="0" maxOccurs="1"/>
          <xs:element name="P1329719" type="Ptype_Decimalni_x0020_18_x0020_2_128" nillable="false" minOccurs="0" maxOccurs="1"/>
          <xs:element name="P1329756" type="Ptype_Decimalni_x0020_18_x0020_2_128" nillable="false" minOccurs="0" maxOccurs="1"/>
          <xs:element name="P1329794" type="Ptype_Decimalni_x0020_18_x0020_2_128" nillable="false" minOccurs="0" maxOccurs="1"/>
          <xs:element name="P1329832" type="Ptype_Decimalni_x0020_18_x0020_2_128" nillable="false" minOccurs="0" maxOccurs="1"/>
          <xs:element name="P1329870" type="Ptype_Decimalni_x0020_18_x0020_2_128" nillable="false" minOccurs="0" maxOccurs="1"/>
          <xs:element name="P1329908" type="Ptype_Decimalni_x0020_18_x0020_2_128" nillable="false" minOccurs="0" maxOccurs="1"/>
          <xs:element name="P1329569" type="Ptype_Decimalni_x0020_18_x0020_2_128" nillable="false" minOccurs="1" maxOccurs="1"/>
          <xs:element name="P1329570" type="Ptype_Decimalni_x0020_18_x0020_2_128" nillable="false" minOccurs="1" maxOccurs="1"/>
          <xs:element name="P1329644" type="Ptype_Decimalni_x0020_18_x0020_2_128" nillable="false" minOccurs="0" maxOccurs="1"/>
          <xs:element name="P1329682" type="Ptype_Decimalni_x0020_18_x0020_2_128" nillable="false" minOccurs="0" maxOccurs="1"/>
          <xs:element name="P1329720" type="Ptype_Decimalni_x0020_18_x0020_2_128" nillable="false" minOccurs="0" maxOccurs="1"/>
          <xs:element name="P1329757" type="Ptype_Decimalni_x0020_18_x0020_2_128" nillable="false" minOccurs="0" maxOccurs="1"/>
          <xs:element name="P1329795" type="Ptype_Decimalni_x0020_18_x0020_2_128" nillable="false" minOccurs="0" maxOccurs="1"/>
          <xs:element name="P1329833" type="Ptype_Decimalni_x0020_18_x0020_2_128" nillable="false" minOccurs="0" maxOccurs="1"/>
          <xs:element name="P1329871" type="Ptype_Decimalni_x0020_18_x0020_2_128" nillable="false" minOccurs="0" maxOccurs="1"/>
          <xs:element name="P1329909" type="Ptype_Decimalni_x0020_18_x0020_2_128" nillable="false" minOccurs="0" maxOccurs="1"/>
          <xs:element name="P1329571" type="Ptype_Decimalni_x0020_18_x0020_2_128" nillable="false" minOccurs="1" maxOccurs="1"/>
          <xs:element name="P1329572" type="Ptype_Decimalni_x0020_18_x0020_2_128" nillable="false" minOccurs="1" maxOccurs="1"/>
          <xs:element name="P1329645" type="Ptype_Decimalni_x0020_18_x0020_2_128" nillable="false" minOccurs="0" maxOccurs="1"/>
          <xs:element name="P1329683" type="Ptype_Decimalni_x0020_18_x0020_2_128" nillable="false" minOccurs="0" maxOccurs="1"/>
          <xs:element name="P1329721" type="Ptype_Decimalni_x0020_18_x0020_2_128" nillable="false" minOccurs="0" maxOccurs="1"/>
          <xs:element name="P1329758" type="Ptype_Decimalni_x0020_18_x0020_2_128" nillable="false" minOccurs="0" maxOccurs="1"/>
          <xs:element name="P1329796" type="Ptype_Decimalni_x0020_18_x0020_2_128" nillable="false" minOccurs="0" maxOccurs="1"/>
          <xs:element name="P1329834" type="Ptype_Decimalni_x0020_18_x0020_2_128" nillable="false" minOccurs="0" maxOccurs="1"/>
          <xs:element name="P1329872" type="Ptype_Decimalni_x0020_18_x0020_2_128" nillable="false" minOccurs="0" maxOccurs="1"/>
          <xs:element name="P1329910" type="Ptype_Decimalni_x0020_18_x0020_2_128" nillable="false" minOccurs="0" maxOccurs="1"/>
          <xs:element name="P1329573" type="Ptype_Decimalni_x0020_18_x0020_2_128" nillable="false" minOccurs="1" maxOccurs="1"/>
          <xs:element name="P1329574" type="Ptype_Decimalni_x0020_18_x0020_2_128" nillable="false" minOccurs="1" maxOccurs="1"/>
          <xs:element name="P1329646" type="Ptype_Decimalni_x0020_18_x0020_2_128" nillable="false" minOccurs="0" maxOccurs="1"/>
          <xs:element name="P1329684" type="Ptype_Decimalni_x0020_18_x0020_2_128" nillable="false" minOccurs="0" maxOccurs="1"/>
          <xs:element name="P1329722" type="Ptype_Decimalni_x0020_18_x0020_2_128" nillable="false" minOccurs="0" maxOccurs="1"/>
          <xs:element name="P1329759" type="Ptype_Decimalni_x0020_18_x0020_2_128" nillable="false" minOccurs="0" maxOccurs="1"/>
          <xs:element name="P1329797" type="Ptype_Decimalni_x0020_18_x0020_2_128" nillable="false" minOccurs="0" maxOccurs="1"/>
          <xs:element name="P1329835" type="Ptype_Decimalni_x0020_18_x0020_2_128" nillable="false" minOccurs="0" maxOccurs="1"/>
          <xs:element name="P1329873" type="Ptype_Decimalni_x0020_18_x0020_2_128" nillable="false" minOccurs="0" maxOccurs="1"/>
          <xs:element name="P1329911" type="Ptype_Decimalni_x0020_18_x0020_2_128" nillable="false" minOccurs="0" maxOccurs="1"/>
          <xs:element name="P1329575" type="Ptype_Decimalni_x0020_18_x0020_2_128" nillable="false" minOccurs="1" maxOccurs="1"/>
          <xs:element name="P1329576" type="Ptype_Decimalni_x0020_18_x0020_2_128" nillable="false" minOccurs="1" maxOccurs="1"/>
          <xs:element name="P1329647" type="Ptype_Decimalni_x0020_18_x0020_2_128" nillable="false" minOccurs="0" maxOccurs="1"/>
          <xs:element name="P1329685" type="Ptype_Decimalni_x0020_18_x0020_2_128" nillable="false" minOccurs="0" maxOccurs="1"/>
          <xs:element name="P1329723" type="Ptype_Decimalni_x0020_18_x0020_2_128" nillable="false" minOccurs="0" maxOccurs="1"/>
          <xs:element name="P1329760" type="Ptype_Decimalni_x0020_18_x0020_2_128" nillable="false" minOccurs="0" maxOccurs="1"/>
          <xs:element name="P1329798" type="Ptype_Decimalni_x0020_18_x0020_2_128" nillable="false" minOccurs="0" maxOccurs="1"/>
          <xs:element name="P1329836" type="Ptype_Decimalni_x0020_18_x0020_2_128" nillable="false" minOccurs="0" maxOccurs="1"/>
          <xs:element name="P1329874" type="Ptype_Decimalni_x0020_18_x0020_2_128" nillable="false" minOccurs="0" maxOccurs="1"/>
          <xs:element name="P1329912" type="Ptype_Decimalni_x0020_18_x0020_2_128" nillable="false" minOccurs="0" maxOccurs="1"/>
          <xs:element name="P1329577" type="Ptype_Decimalni_x0020_18_x0020_2_128" nillable="false" minOccurs="1" maxOccurs="1"/>
          <xs:element name="P1329578" type="Ptype_Decimalni_x0020_18_x0020_2_128" nillable="false" minOccurs="1" maxOccurs="1"/>
          <xs:element name="P1329648" type="Ptype_Decimalni_x0020_18_x0020_2_128" nillable="false" minOccurs="0" maxOccurs="1"/>
          <xs:element name="P1329686" type="Ptype_Decimalni_x0020_18_x0020_2_128" nillable="false" minOccurs="0" maxOccurs="1"/>
          <xs:element name="P1329724" type="Ptype_Decimalni_x0020_18_x0020_2_128" nillable="false" minOccurs="0" maxOccurs="1"/>
          <xs:element name="P1329761" type="Ptype_Decimalni_x0020_18_x0020_2_128" nillable="false" minOccurs="0" maxOccurs="1"/>
          <xs:element name="P1329799" type="Ptype_Decimalni_x0020_18_x0020_2_128" nillable="false" minOccurs="0" maxOccurs="1"/>
          <xs:element name="P1329837" type="Ptype_Decimalni_x0020_18_x0020_2_128" nillable="false" minOccurs="0" maxOccurs="1"/>
          <xs:element name="P1329875" type="Ptype_Decimalni_x0020_18_x0020_2_128" nillable="false" minOccurs="0" maxOccurs="1"/>
          <xs:element name="P1329913" type="Ptype_Decimalni_x0020_18_x0020_2_128" nillable="false" minOccurs="0" maxOccurs="1"/>
          <xs:element name="P1329579" type="Ptype_Decimalni_x0020_18_x0020_2_128" nillable="false" minOccurs="1" maxOccurs="1"/>
          <xs:element name="P1329580" type="Ptype_Decimalni_x0020_18_x0020_2_128" nillable="false" minOccurs="1" maxOccurs="1"/>
          <xs:element name="P1329649" type="Ptype_Decimalni_x0020_18_x0020_2_128" nillable="false" minOccurs="0" maxOccurs="1"/>
          <xs:element name="P1329687" type="Ptype_Decimalni_x0020_18_x0020_2_128" nillable="false" minOccurs="0" maxOccurs="1"/>
          <xs:element name="P1329641" type="Ptype_Decimalni_x0020_18_x0020_2_128" nillable="false" minOccurs="0" maxOccurs="1"/>
          <xs:element name="P1329762" type="Ptype_Decimalni_x0020_18_x0020_2_128" nillable="false" minOccurs="0" maxOccurs="1"/>
          <xs:element name="P1329800" type="Ptype_Decimalni_x0020_18_x0020_2_128" nillable="false" minOccurs="0" maxOccurs="1"/>
          <xs:element name="P1329838" type="Ptype_Decimalni_x0020_18_x0020_2_128" nillable="false" minOccurs="0" maxOccurs="1"/>
          <xs:element name="P1329876" type="Ptype_Decimalni_x0020_18_x0020_2_128" nillable="false" minOccurs="0" maxOccurs="1"/>
          <xs:element name="P1329914" type="Ptype_Decimalni_x0020_18_x0020_2_128" nillable="false" minOccurs="0" maxOccurs="1"/>
          <xs:element name="P1329581" type="Ptype_Decimalni_x0020_18_x0020_2_128" nillable="false" minOccurs="1" maxOccurs="1"/>
          <xs:element name="P1329582" type="Ptype_Decimalni_x0020_18_x0020_2_128" nillable="false" minOccurs="1" maxOccurs="1"/>
          <xs:element name="P1329650" type="Ptype_Decimalni_x0020_18_x0020_2_128" nillable="false" minOccurs="0" maxOccurs="1"/>
          <xs:element name="P1329688" type="Ptype_Decimalni_x0020_18_x0020_2_128" nillable="false" minOccurs="0" maxOccurs="1"/>
          <xs:element name="P1329725" type="Ptype_Decimalni_x0020_18_x0020_2_128" nillable="false" minOccurs="0" maxOccurs="1"/>
          <xs:element name="P1329763" type="Ptype_Decimalni_x0020_18_x0020_2_128" nillable="false" minOccurs="0" maxOccurs="1"/>
          <xs:element name="P1329801" type="Ptype_Decimalni_x0020_18_x0020_2_128" nillable="false" minOccurs="0" maxOccurs="1"/>
          <xs:element name="P1329839" type="Ptype_Decimalni_x0020_18_x0020_2_128" nillable="false" minOccurs="0" maxOccurs="1"/>
          <xs:element name="P1329877" type="Ptype_Decimalni_x0020_18_x0020_2_128" nillable="false" minOccurs="0" maxOccurs="1"/>
          <xs:element name="P1329915" type="Ptype_Decimalni_x0020_18_x0020_2_128" nillable="false" minOccurs="0" maxOccurs="1"/>
          <xs:element name="P1329583" type="Ptype_Decimalni_x0020_18_x0020_2_128" nillable="false" minOccurs="1" maxOccurs="1"/>
          <xs:element name="P1329584" type="Ptype_Decimalni_x0020_18_x0020_2_128" nillable="false" minOccurs="1" maxOccurs="1"/>
          <xs:element name="P1329651" type="Ptype_Decimalni_x0020_18_x0020_2_128" nillable="false" minOccurs="0" maxOccurs="1"/>
          <xs:element name="P1329689" type="Ptype_Decimalni_x0020_18_x0020_2_128" nillable="false" minOccurs="0" maxOccurs="1"/>
          <xs:element name="P1329726" type="Ptype_Decimalni_x0020_18_x0020_2_128" nillable="false" minOccurs="0" maxOccurs="1"/>
          <xs:element name="P1329764" type="Ptype_Decimalni_x0020_18_x0020_2_128" nillable="false" minOccurs="0" maxOccurs="1"/>
          <xs:element name="P1329802" type="Ptype_Decimalni_x0020_18_x0020_2_128" nillable="false" minOccurs="0" maxOccurs="1"/>
          <xs:element name="P1329840" type="Ptype_Decimalni_x0020_18_x0020_2_128" nillable="false" minOccurs="0" maxOccurs="1"/>
          <xs:element name="P1329878" type="Ptype_Decimalni_x0020_18_x0020_2_128" nillable="false" minOccurs="0" maxOccurs="1"/>
          <xs:element name="P1329916" type="Ptype_Decimalni_x0020_18_x0020_2_128" nillable="false" minOccurs="0" maxOccurs="1"/>
          <xs:element name="P1329585" type="Ptype_Decimalni_x0020_18_x0020_2_128" nillable="false" minOccurs="1" maxOccurs="1"/>
          <xs:element name="P1329586" type="Ptype_Decimalni_x0020_18_x0020_2_128" nillable="false" minOccurs="1" maxOccurs="1"/>
          <xs:element name="P1329652" type="Ptype_Decimalni_x0020_18_x0020_2_128" nillable="false" minOccurs="0" maxOccurs="1"/>
          <xs:element name="P1329690" type="Ptype_Decimalni_x0020_18_x0020_2_128" nillable="false" minOccurs="0" maxOccurs="1"/>
          <xs:element name="P1329727" type="Ptype_Decimalni_x0020_18_x0020_2_128" nillable="false" minOccurs="0" maxOccurs="1"/>
          <xs:element name="P1329765" type="Ptype_Decimalni_x0020_18_x0020_2_128" nillable="false" minOccurs="0" maxOccurs="1"/>
          <xs:element name="P1329803" type="Ptype_Decimalni_x0020_18_x0020_2_128" nillable="false" minOccurs="0" maxOccurs="1"/>
          <xs:element name="P1329841" type="Ptype_Decimalni_x0020_18_x0020_2_128" nillable="false" minOccurs="0" maxOccurs="1"/>
          <xs:element name="P1329879" type="Ptype_Decimalni_x0020_18_x0020_2_128" nillable="false" minOccurs="0" maxOccurs="1"/>
          <xs:element name="P1329917" type="Ptype_Decimalni_x0020_18_x0020_2_128" nillable="false" minOccurs="0" maxOccurs="1"/>
          <xs:element name="P1329587" type="Ptype_Decimalni_x0020_18_x0020_2_128" nillable="false" minOccurs="1" maxOccurs="1"/>
          <xs:element name="P1329588" type="Ptype_Decimalni_x0020_18_x0020_2_128" nillable="false" minOccurs="1" maxOccurs="1"/>
          <xs:element name="P1329653" type="Ptype_Decimalni_x0020_18_x0020_2_128" nillable="false" minOccurs="0" maxOccurs="1"/>
          <xs:element name="P1329691" type="Ptype_Decimalni_x0020_18_x0020_2_128" nillable="false" minOccurs="0" maxOccurs="1"/>
          <xs:element name="P1329728" type="Ptype_Decimalni_x0020_18_x0020_2_128" nillable="false" minOccurs="0" maxOccurs="1"/>
          <xs:element name="P1329766" type="Ptype_Decimalni_x0020_18_x0020_2_128" nillable="false" minOccurs="0" maxOccurs="1"/>
          <xs:element name="P1329804" type="Ptype_Decimalni_x0020_18_x0020_2_128" nillable="false" minOccurs="0" maxOccurs="1"/>
          <xs:element name="P1329842" type="Ptype_Decimalni_x0020_18_x0020_2_128" nillable="false" minOccurs="0" maxOccurs="1"/>
          <xs:element name="P1329880" type="Ptype_Decimalni_x0020_18_x0020_2_128" nillable="false" minOccurs="0" maxOccurs="1"/>
          <xs:element name="P1329918" type="Ptype_Decimalni_x0020_18_x0020_2_128" nillable="false" minOccurs="0" maxOccurs="1"/>
          <xs:element name="P1329589" type="Ptype_Decimalni_x0020_18_x0020_2_128" nillable="false" minOccurs="1" maxOccurs="1"/>
          <xs:element name="P1329590" type="Ptype_Decimalni_x0020_18_x0020_2_128" nillable="false" minOccurs="1" maxOccurs="1"/>
          <xs:element name="P1329654" type="Ptype_Decimalni_x0020_18_x0020_2_128" nillable="false" minOccurs="0" maxOccurs="1"/>
          <xs:element name="P1329692" type="Ptype_Decimalni_x0020_18_x0020_2_128" nillable="false" minOccurs="0" maxOccurs="1"/>
          <xs:element name="P1329729" type="Ptype_Decimalni_x0020_18_x0020_2_128" nillable="false" minOccurs="0" maxOccurs="1"/>
          <xs:element name="P1329767" type="Ptype_Decimalni_x0020_18_x0020_2_128" nillable="false" minOccurs="0" maxOccurs="1"/>
          <xs:element name="P1329805" type="Ptype_Decimalni_x0020_18_x0020_2_128" nillable="false" minOccurs="0" maxOccurs="1"/>
          <xs:element name="P1329843" type="Ptype_Decimalni_x0020_18_x0020_2_128" nillable="false" minOccurs="0" maxOccurs="1"/>
          <xs:element name="P1329881" type="Ptype_Decimalni_x0020_18_x0020_2_128" nillable="false" minOccurs="0" maxOccurs="1"/>
          <xs:element name="P1329919" type="Ptype_Decimalni_x0020_18_x0020_2_128" nillable="false" minOccurs="0" maxOccurs="1"/>
          <xs:element name="P1329591" type="Ptype_Decimalni_x0020_18_x0020_2_128" nillable="false" minOccurs="1" maxOccurs="1"/>
          <xs:element name="P1329592" type="Ptype_Decimalni_x0020_18_x0020_2_128" nillable="false" minOccurs="1" maxOccurs="1"/>
          <xs:element name="P1329655" type="Ptype_Decimalni_x0020_18_x0020_2_128" nillable="false" minOccurs="0" maxOccurs="1"/>
          <xs:element name="P1329693" type="Ptype_Decimalni_x0020_18_x0020_2_128" nillable="false" minOccurs="0" maxOccurs="1"/>
          <xs:element name="P1329730" type="Ptype_Decimalni_x0020_18_x0020_2_128" nillable="false" minOccurs="0" maxOccurs="1"/>
          <xs:element name="P1329768" type="Ptype_Decimalni_x0020_18_x0020_2_128" nillable="false" minOccurs="0" maxOccurs="1"/>
          <xs:element name="P1329806" type="Ptype_Decimalni_x0020_18_x0020_2_128" nillable="false" minOccurs="0" maxOccurs="1"/>
          <xs:element name="P1329844" type="Ptype_Decimalni_x0020_18_x0020_2_128" nillable="false" minOccurs="0" maxOccurs="1"/>
          <xs:element name="P1329882" type="Ptype_Decimalni_x0020_18_x0020_2_128" nillable="false" minOccurs="0" maxOccurs="1"/>
          <xs:element name="P1329920" type="Ptype_Decimalni_x0020_18_x0020_2_128" nillable="false" minOccurs="0" maxOccurs="1"/>
          <xs:element name="P1329593" type="Ptype_Decimalni_x0020_18_x0020_2_128" nillable="false" minOccurs="1" maxOccurs="1"/>
          <xs:element name="P1329594" type="Ptype_Decimalni_x0020_18_x0020_2_128" nillable="false" minOccurs="1" maxOccurs="1"/>
          <xs:element name="P1329656" type="Ptype_Decimalni_x0020_18_x0020_2_128" nillable="false" minOccurs="0" maxOccurs="1"/>
          <xs:element name="P1329694" type="Ptype_Decimalni_x0020_18_x0020_2_128" nillable="false" minOccurs="0" maxOccurs="1"/>
          <xs:element name="P1329731" type="Ptype_Decimalni_x0020_18_x0020_2_128" nillable="false" minOccurs="0" maxOccurs="1"/>
          <xs:element name="P1329769" type="Ptype_Decimalni_x0020_18_x0020_2_128" nillable="false" minOccurs="0" maxOccurs="1"/>
          <xs:element name="P1329807" type="Ptype_Decimalni_x0020_18_x0020_2_128" nillable="false" minOccurs="0" maxOccurs="1"/>
          <xs:element name="P1329845" type="Ptype_Decimalni_x0020_18_x0020_2_128" nillable="false" minOccurs="0" maxOccurs="1"/>
          <xs:element name="P1329883" type="Ptype_Decimalni_x0020_18_x0020_2_128" nillable="false" minOccurs="0" maxOccurs="1"/>
          <xs:element name="P1329921" type="Ptype_Decimalni_x0020_18_x0020_2_128" nillable="false" minOccurs="0" maxOccurs="1"/>
          <xs:element name="P1329595" type="Ptype_Decimalni_x0020_18_x0020_2_128" nillable="false" minOccurs="1" maxOccurs="1"/>
          <xs:element name="P1329596" type="Ptype_Decimalni_x0020_18_x0020_2_128" nillable="false" minOccurs="1" maxOccurs="1"/>
          <xs:element name="P1329657" type="Ptype_Decimalni_x0020_18_x0020_2_128" nillable="false" minOccurs="0" maxOccurs="1"/>
          <xs:element name="P1329695" type="Ptype_Decimalni_x0020_18_x0020_2_128" nillable="false" minOccurs="0" maxOccurs="1"/>
          <xs:element name="P1329732" type="Ptype_Decimalni_x0020_18_x0020_2_128" nillable="false" minOccurs="0" maxOccurs="1"/>
          <xs:element name="P1329770" type="Ptype_Decimalni_x0020_18_x0020_2_128" nillable="false" minOccurs="0" maxOccurs="1"/>
          <xs:element name="P1329808" type="Ptype_Decimalni_x0020_18_x0020_2_128" nillable="false" minOccurs="0" maxOccurs="1"/>
          <xs:element name="P1329846" type="Ptype_Decimalni_x0020_18_x0020_2_128" nillable="false" minOccurs="0" maxOccurs="1"/>
          <xs:element name="P1329884" type="Ptype_Decimalni_x0020_18_x0020_2_128" nillable="false" minOccurs="0" maxOccurs="1"/>
          <xs:element name="P1329922" type="Ptype_Decimalni_x0020_18_x0020_2_128" nillable="false" minOccurs="0" maxOccurs="1"/>
          <xs:element name="P1329597" type="Ptype_Decimalni_x0020_18_x0020_2_128" nillable="false" minOccurs="1" maxOccurs="1"/>
          <xs:element name="P1329598" type="Ptype_Decimalni_x0020_18_x0020_2_128" nillable="false" minOccurs="1" maxOccurs="1"/>
          <xs:element name="P1329658" type="Ptype_Decimalni_x0020_18_x0020_2_128" nillable="false" minOccurs="0" maxOccurs="1"/>
          <xs:element name="P1329696" type="Ptype_Decimalni_x0020_18_x0020_2_128" nillable="false" minOccurs="0" maxOccurs="1"/>
          <xs:element name="P1329733" type="Ptype_Decimalni_x0020_18_x0020_2_128" nillable="false" minOccurs="0" maxOccurs="1"/>
          <xs:element name="P1329771" type="Ptype_Decimalni_x0020_18_x0020_2_128" nillable="false" minOccurs="0" maxOccurs="1"/>
          <xs:element name="P1329809" type="Ptype_Decimalni_x0020_18_x0020_2_128" nillable="false" minOccurs="0" maxOccurs="1"/>
          <xs:element name="P1329847" type="Ptype_Decimalni_x0020_18_x0020_2_128" nillable="false" minOccurs="0" maxOccurs="1"/>
          <xs:element name="P1329885" type="Ptype_Decimalni_x0020_18_x0020_2_128" nillable="false" minOccurs="0" maxOccurs="1"/>
          <xs:element name="P1329923" type="Ptype_Decimalni_x0020_18_x0020_2_128" nillable="false" minOccurs="0" maxOccurs="1"/>
          <xs:element name="P1329599" type="Ptype_Decimalni_x0020_18_x0020_2_128" nillable="false" minOccurs="1" maxOccurs="1"/>
          <xs:element name="P1329600" type="Ptype_Decimalni_x0020_18_x0020_2_128" nillable="false" minOccurs="1" maxOccurs="1"/>
          <xs:element name="P1329659" type="Ptype_Decimalni_x0020_18_x0020_2_128" nillable="false" minOccurs="0" maxOccurs="1"/>
          <xs:element name="P1329697" type="Ptype_Decimalni_x0020_18_x0020_2_128" nillable="false" minOccurs="0" maxOccurs="1"/>
          <xs:element name="P1329734" type="Ptype_Decimalni_x0020_18_x0020_2_128" nillable="false" minOccurs="0" maxOccurs="1"/>
          <xs:element name="P1329772" type="Ptype_Decimalni_x0020_18_x0020_2_128" nillable="false" minOccurs="0" maxOccurs="1"/>
          <xs:element name="P1329810" type="Ptype_Decimalni_x0020_18_x0020_2_128" nillable="false" minOccurs="0" maxOccurs="1"/>
          <xs:element name="P1329848" type="Ptype_Decimalni_x0020_18_x0020_2_128" nillable="false" minOccurs="0" maxOccurs="1"/>
          <xs:element name="P1329886" type="Ptype_Decimalni_x0020_18_x0020_2_128" nillable="false" minOccurs="0" maxOccurs="1"/>
          <xs:element name="P1329924" type="Ptype_Decimalni_x0020_18_x0020_2_128" nillable="false" minOccurs="0" maxOccurs="1"/>
          <xs:element name="P1329601" type="Ptype_Decimalni_x0020_18_x0020_2_128" nillable="false" minOccurs="1" maxOccurs="1"/>
          <xs:element name="P1329602" type="Ptype_Decimalni_x0020_18_x0020_2_128" nillable="false" minOccurs="1" maxOccurs="1"/>
          <xs:element name="P1329660" type="Ptype_Decimalni_x0020_18_x0020_2_128" nillable="false" minOccurs="0" maxOccurs="1"/>
          <xs:element name="P1329698" type="Ptype_Decimalni_x0020_18_x0020_2_128" nillable="false" minOccurs="0" maxOccurs="1"/>
          <xs:element name="P1329735" type="Ptype_Decimalni_x0020_18_x0020_2_128" nillable="false" minOccurs="0" maxOccurs="1"/>
          <xs:element name="P1329773" type="Ptype_Decimalni_x0020_18_x0020_2_128" nillable="false" minOccurs="0" maxOccurs="1"/>
          <xs:element name="P1329811" type="Ptype_Decimalni_x0020_18_x0020_2_128" nillable="false" minOccurs="0" maxOccurs="1"/>
          <xs:element name="P1329849" type="Ptype_Decimalni_x0020_18_x0020_2_128" nillable="false" minOccurs="0" maxOccurs="1"/>
          <xs:element name="P1329887" type="Ptype_Decimalni_x0020_18_x0020_2_128" nillable="false" minOccurs="0" maxOccurs="1"/>
          <xs:element name="P1329925" type="Ptype_Decimalni_x0020_18_x0020_2_128" nillable="false" minOccurs="0" maxOccurs="1"/>
          <xs:element name="P1329603" type="Ptype_Decimalni_x0020_18_x0020_2_128" nillable="false" minOccurs="1" maxOccurs="1"/>
          <xs:element name="P1329604" type="Ptype_Decimalni_x0020_18_x0020_2_128" nillable="false" minOccurs="1" maxOccurs="1"/>
          <xs:element name="P1329661" type="Ptype_Decimalni_x0020_18_x0020_2_128" nillable="false" minOccurs="0" maxOccurs="1"/>
          <xs:element name="P1329699" type="Ptype_Decimalni_x0020_18_x0020_2_128" nillable="false" minOccurs="0" maxOccurs="1"/>
          <xs:element name="P1329736" type="Ptype_Decimalni_x0020_18_x0020_2_128" nillable="false" minOccurs="0" maxOccurs="1"/>
          <xs:element name="P1329774" type="Ptype_Decimalni_x0020_18_x0020_2_128" nillable="false" minOccurs="0" maxOccurs="1"/>
          <xs:element name="P1329812" type="Ptype_Decimalni_x0020_18_x0020_2_128" nillable="false" minOccurs="0" maxOccurs="1"/>
          <xs:element name="P1329850" type="Ptype_Decimalni_x0020_18_x0020_2_128" nillable="false" minOccurs="0" maxOccurs="1"/>
          <xs:element name="P1329888" type="Ptype_Decimalni_x0020_18_x0020_2_128" nillable="false" minOccurs="0" maxOccurs="1"/>
          <xs:element name="P1329926" type="Ptype_Decimalni_x0020_18_x0020_2_128" nillable="false" minOccurs="0" maxOccurs="1"/>
          <xs:element name="P1329605" type="Ptype_Decimalni_x0020_18_x0020_2_128" nillable="false" minOccurs="1" maxOccurs="1"/>
          <xs:element name="P1329606" type="Ptype_Decimalni_x0020_18_x0020_2_128" nillable="false" minOccurs="1" maxOccurs="1"/>
          <xs:element name="P1329662" type="Ptype_Decimalni_x0020_18_x0020_2_128" nillable="false" minOccurs="0" maxOccurs="1"/>
          <xs:element name="P1329700" type="Ptype_Decimalni_x0020_18_x0020_2_128" nillable="false" minOccurs="0" maxOccurs="1"/>
          <xs:element name="P1329737" type="Ptype_Decimalni_x0020_18_x0020_2_128" nillable="false" minOccurs="0" maxOccurs="1"/>
          <xs:element name="P1329775" type="Ptype_Decimalni_x0020_18_x0020_2_128" nillable="false" minOccurs="0" maxOccurs="1"/>
          <xs:element name="P1329813" type="Ptype_Decimalni_x0020_18_x0020_2_128" nillable="false" minOccurs="0" maxOccurs="1"/>
          <xs:element name="P1329851" type="Ptype_Decimalni_x0020_18_x0020_2_128" nillable="false" minOccurs="0" maxOccurs="1"/>
          <xs:element name="P1329889" type="Ptype_Decimalni_x0020_18_x0020_2_128" nillable="false" minOccurs="0" maxOccurs="1"/>
          <xs:element name="P1329927" type="Ptype_Decimalni_x0020_18_x0020_2_128" nillable="false" minOccurs="0" maxOccurs="1"/>
          <xs:element name="P1329607" type="Ptype_Decimalni_x0020_18_x0020_2_128" nillable="false" minOccurs="1" maxOccurs="1"/>
          <xs:element name="P1329608" type="Ptype_Decimalni_x0020_18_x0020_2_128" nillable="false" minOccurs="1" maxOccurs="1"/>
          <xs:element name="P1329663" type="Ptype_Decimalni_x0020_18_x0020_2_128" nillable="false" minOccurs="0" maxOccurs="1"/>
          <xs:element name="P1329701" type="Ptype_Decimalni_x0020_18_x0020_2_128" nillable="false" minOccurs="0" maxOccurs="1"/>
          <xs:element name="P1329738" type="Ptype_Decimalni_x0020_18_x0020_2_128" nillable="false" minOccurs="0" maxOccurs="1"/>
          <xs:element name="P1329776" type="Ptype_Decimalni_x0020_18_x0020_2_128" nillable="false" minOccurs="0" maxOccurs="1"/>
          <xs:element name="P1329814" type="Ptype_Decimalni_x0020_18_x0020_2_128" nillable="false" minOccurs="0" maxOccurs="1"/>
          <xs:element name="P1329852" type="Ptype_Decimalni_x0020_18_x0020_2_128" nillable="false" minOccurs="0" maxOccurs="1"/>
          <xs:element name="P1329890" type="Ptype_Decimalni_x0020_18_x0020_2_128" nillable="false" minOccurs="0" maxOccurs="1"/>
          <xs:element name="P1329928" type="Ptype_Decimalni_x0020_18_x0020_2_128" nillable="false" minOccurs="0" maxOccurs="1"/>
          <xs:element name="P1329610" type="Ptype_Decimalni_x0020_18_x0020_2_128" nillable="false" minOccurs="1" maxOccurs="1"/>
          <xs:element name="P1329609" type="Ptype_Decimalni_x0020_18_x0020_2_128" nillable="false" minOccurs="1" maxOccurs="1"/>
          <xs:element name="P1329664" type="Ptype_Decimalni_x0020_18_x0020_2_128" nillable="false" minOccurs="0" maxOccurs="1"/>
          <xs:element name="P1329702" type="Ptype_Decimalni_x0020_18_x0020_2_128" nillable="false" minOccurs="0" maxOccurs="1"/>
          <xs:element name="P1329739" type="Ptype_Decimalni_x0020_18_x0020_2_128" nillable="false" minOccurs="0" maxOccurs="1"/>
          <xs:element name="P1329777" type="Ptype_Decimalni_x0020_18_x0020_2_128" nillable="false" minOccurs="0" maxOccurs="1"/>
          <xs:element name="P1329815" type="Ptype_Decimalni_x0020_18_x0020_2_128" nillable="false" minOccurs="0" maxOccurs="1"/>
          <xs:element name="P1329853" type="Ptype_Decimalni_x0020_18_x0020_2_128" nillable="false" minOccurs="0" maxOccurs="1"/>
          <xs:element name="P1329891" type="Ptype_Decimalni_x0020_18_x0020_2_128" nillable="false" minOccurs="0" maxOccurs="1"/>
          <xs:element name="P1329929" type="Ptype_Decimalni_x0020_18_x0020_2_128" nillable="false" minOccurs="0" maxOccurs="1"/>
          <xs:element name="P1329611" type="Ptype_Decimalni_x0020_18_x0020_2_128" nillable="false" minOccurs="1" maxOccurs="1"/>
          <xs:element name="P1329612" type="Ptype_Decimalni_x0020_18_x0020_2_128" nillable="false" minOccurs="1" maxOccurs="1"/>
          <xs:element name="P1329665" type="Ptype_Decimalni_x0020_18_x0020_2_128" nillable="false" minOccurs="0" maxOccurs="1"/>
          <xs:element name="P1329703" type="Ptype_Decimalni_x0020_18_x0020_2_128" nillable="false" minOccurs="0" maxOccurs="1"/>
          <xs:element name="P1329740" type="Ptype_Decimalni_x0020_18_x0020_2_128" nillable="false" minOccurs="0" maxOccurs="1"/>
          <xs:element name="P1329778" type="Ptype_Decimalni_x0020_18_x0020_2_128" nillable="false" minOccurs="0" maxOccurs="1"/>
          <xs:element name="P1329816" type="Ptype_Decimalni_x0020_18_x0020_2_128" nillable="false" minOccurs="0" maxOccurs="1"/>
          <xs:element name="P1329854" type="Ptype_Decimalni_x0020_18_x0020_2_128" nillable="false" minOccurs="0" maxOccurs="1"/>
          <xs:element name="P1329892" type="Ptype_Decimalni_x0020_18_x0020_2_128" nillable="false" minOccurs="0" maxOccurs="1"/>
          <xs:element name="P1329930" type="Ptype_Decimalni_x0020_18_x0020_2_128" nillable="false" minOccurs="0" maxOccurs="1"/>
          <xs:element name="P1329613" type="Ptype_Decimalni_x0020_18_x0020_2_128" nillable="false" minOccurs="1" maxOccurs="1"/>
          <xs:element name="P1329614" type="Ptype_Decimalni_x0020_18_x0020_2_128" nillable="false" minOccurs="1" maxOccurs="1"/>
          <xs:element name="P1329666" type="Ptype_Decimalni_x0020_18_x0020_2_128" nillable="false" minOccurs="0" maxOccurs="1"/>
          <xs:element name="P1329704" type="Ptype_Decimalni_x0020_18_x0020_2_128" nillable="false" minOccurs="0" maxOccurs="1"/>
          <xs:element name="P1329741" type="Ptype_Decimalni_x0020_18_x0020_2_128" nillable="false" minOccurs="0" maxOccurs="1"/>
          <xs:element name="P1329779" type="Ptype_Decimalni_x0020_18_x0020_2_128" nillable="false" minOccurs="0" maxOccurs="1"/>
          <xs:element name="P1329817" type="Ptype_Decimalni_x0020_18_x0020_2_128" nillable="false" minOccurs="0" maxOccurs="1"/>
          <xs:element name="P1329855" type="Ptype_Decimalni_x0020_18_x0020_2_128" nillable="false" minOccurs="0" maxOccurs="1"/>
          <xs:element name="P1329893" type="Ptype_Decimalni_x0020_18_x0020_2_128" nillable="false" minOccurs="0" maxOccurs="1"/>
          <xs:element name="P1329931" type="Ptype_Decimalni_x0020_18_x0020_2_128" nillable="false" minOccurs="0" maxOccurs="1"/>
          <xs:element name="P1329615" type="Ptype_Decimalni_x0020_18_x0020_2_128" nillable="false" minOccurs="1" maxOccurs="1"/>
          <xs:element name="P1329616" type="Ptype_Decimalni_x0020_18_x0020_2_128" nillable="false" minOccurs="1" maxOccurs="1"/>
          <xs:element name="P1329667" type="Ptype_Decimalni_x0020_18_x0020_2_128" nillable="false" minOccurs="0" maxOccurs="1"/>
          <xs:element name="P1329705" type="Ptype_Decimalni_x0020_18_x0020_2_128" nillable="false" minOccurs="0" maxOccurs="1"/>
          <xs:element name="P1329742" type="Ptype_Decimalni_x0020_18_x0020_2_128" nillable="false" minOccurs="0" maxOccurs="1"/>
          <xs:element name="P1329780" type="Ptype_Decimalni_x0020_18_x0020_2_128" nillable="false" minOccurs="0" maxOccurs="1"/>
          <xs:element name="P1329818" type="Ptype_Decimalni_x0020_18_x0020_2_128" nillable="false" minOccurs="0" maxOccurs="1"/>
          <xs:element name="P1329856" type="Ptype_Decimalni_x0020_18_x0020_2_128" nillable="false" minOccurs="0" maxOccurs="1"/>
          <xs:element name="P1329894" type="Ptype_Decimalni_x0020_18_x0020_2_128" nillable="false" minOccurs="0" maxOccurs="1"/>
          <xs:element name="P1329932" type="Ptype_Decimalni_x0020_18_x0020_2_128" nillable="false" minOccurs="0" maxOccurs="1"/>
          <xs:element name="P1329617" type="Ptype_Decimalni_x0020_18_x0020_2_128" nillable="false" minOccurs="1" maxOccurs="1"/>
          <xs:element name="P1329618" type="Ptype_Decimalni_x0020_18_x0020_2_128" nillable="false" minOccurs="1" maxOccurs="1"/>
          <xs:element name="P1329668" type="Ptype_Decimalni_x0020_18_x0020_2_128" nillable="false" minOccurs="0" maxOccurs="1"/>
          <xs:element name="P1329706" type="Ptype_Decimalni_x0020_18_x0020_2_128" nillable="false" minOccurs="0" maxOccurs="1"/>
          <xs:element name="P1329743" type="Ptype_Decimalni_x0020_18_x0020_2_128" nillable="false" minOccurs="0" maxOccurs="1"/>
          <xs:element name="P1329781" type="Ptype_Decimalni_x0020_18_x0020_2_128" nillable="false" minOccurs="0" maxOccurs="1"/>
          <xs:element name="P1329819" type="Ptype_Decimalni_x0020_18_x0020_2_128" nillable="false" minOccurs="0" maxOccurs="1"/>
          <xs:element name="P1329857" type="Ptype_Decimalni_x0020_18_x0020_2_128" nillable="false" minOccurs="0" maxOccurs="1"/>
          <xs:element name="P1329895" type="Ptype_Decimalni_x0020_18_x0020_2_128" nillable="false" minOccurs="0" maxOccurs="1"/>
          <xs:element name="P1329933" type="Ptype_Decimalni_x0020_18_x0020_2_128" nillable="false" minOccurs="0" maxOccurs="1"/>
          <xs:element name="P1329619" type="Ptype_Decimalni_x0020_18_x0020_2_128" nillable="false" minOccurs="1" maxOccurs="1"/>
          <xs:element name="P1329620" type="Ptype_Decimalni_x0020_18_x0020_2_128" nillable="false" minOccurs="1" maxOccurs="1"/>
          <xs:element name="P1329669" type="Ptype_Decimalni_x0020_18_x0020_2_128" nillable="false" minOccurs="0" maxOccurs="1"/>
          <xs:element name="P1329707" type="Ptype_Decimalni_x0020_18_x0020_2_128" nillable="false" minOccurs="0" maxOccurs="1"/>
          <xs:element name="P1329744" type="Ptype_Decimalni_x0020_18_x0020_2_128" nillable="false" minOccurs="0" maxOccurs="1"/>
          <xs:element name="P1329782" type="Ptype_Decimalni_x0020_18_x0020_2_128" nillable="false" minOccurs="0" maxOccurs="1"/>
          <xs:element name="P1329820" type="Ptype_Decimalni_x0020_18_x0020_2_128" nillable="false" minOccurs="0" maxOccurs="1"/>
          <xs:element name="P1329858" type="Ptype_Decimalni_x0020_18_x0020_2_128" nillable="false" minOccurs="0" maxOccurs="1"/>
          <xs:element name="P1329896" type="Ptype_Decimalni_x0020_18_x0020_2_128" nillable="false" minOccurs="0" maxOccurs="1"/>
          <xs:element name="P1329934" type="Ptype_Decimalni_x0020_18_x0020_2_128" nillable="false" minOccurs="0" maxOccurs="1"/>
          <xs:element name="P1329621" type="Ptype_Decimalni_x0020_18_x0020_2_128" nillable="false" minOccurs="1" maxOccurs="1"/>
          <xs:element name="P1329624" type="Ptype_Decimalni_x0020_18_x0020_2_128" nillable="false" minOccurs="1" maxOccurs="1"/>
          <xs:element name="P1329670" type="Ptype_Decimalni_x0020_18_x0020_2_128" nillable="false" minOccurs="0" maxOccurs="1"/>
          <xs:element name="P1329708" type="Ptype_Decimalni_x0020_18_x0020_2_128" nillable="false" minOccurs="0" maxOccurs="1"/>
          <xs:element name="P1329745" type="Ptype_Decimalni_x0020_18_x0020_2_128" nillable="false" minOccurs="0" maxOccurs="1"/>
          <xs:element name="P1329783" type="Ptype_Decimalni_x0020_18_x0020_2_128" nillable="false" minOccurs="0" maxOccurs="1"/>
          <xs:element name="P1329821" type="Ptype_Decimalni_x0020_18_x0020_2_128" nillable="false" minOccurs="0" maxOccurs="1"/>
          <xs:element name="P1329859" type="Ptype_Decimalni_x0020_18_x0020_2_128" nillable="false" minOccurs="0" maxOccurs="1"/>
          <xs:element name="P1329897" type="Ptype_Decimalni_x0020_18_x0020_2_128" nillable="false" minOccurs="0" maxOccurs="1"/>
          <xs:element name="P1329935" type="Ptype_Decimalni_x0020_18_x0020_2_128" nillable="false" minOccurs="0" maxOccurs="1"/>
          <xs:element name="P1329625" type="Ptype_Decimalni_x0020_18_x0020_2_128" nillable="false" minOccurs="1" maxOccurs="1"/>
          <xs:element name="P1329622" type="Ptype_Decimalni_x0020_18_x0020_2_128" nillable="false" minOccurs="1" maxOccurs="1"/>
          <xs:element name="P1329671" type="Ptype_Decimalni_x0020_18_x0020_2_128" nillable="false" minOccurs="0" maxOccurs="1"/>
          <xs:element name="P1329709" type="Ptype_Decimalni_x0020_18_x0020_2_128" nillable="false" minOccurs="0" maxOccurs="1"/>
          <xs:element name="P1329746" type="Ptype_Decimalni_x0020_18_x0020_2_128" nillable="false" minOccurs="0" maxOccurs="1"/>
          <xs:element name="P1329784" type="Ptype_Decimalni_x0020_18_x0020_2_128" nillable="false" minOccurs="0" maxOccurs="1"/>
          <xs:element name="P1329822" type="Ptype_Decimalni_x0020_18_x0020_2_128" nillable="false" minOccurs="0" maxOccurs="1"/>
          <xs:element name="P1329860" type="Ptype_Decimalni_x0020_18_x0020_2_128" nillable="false" minOccurs="0" maxOccurs="1"/>
          <xs:element name="P1329898" type="Ptype_Decimalni_x0020_18_x0020_2_128" nillable="false" minOccurs="0" maxOccurs="1"/>
          <xs:element name="P1329936" type="Ptype_Decimalni_x0020_18_x0020_2_128" nillable="false" minOccurs="0" maxOccurs="1"/>
          <xs:element name="P1329623" type="Ptype_Decimalni_x0020_18_x0020_2_128" nillable="false" minOccurs="1" maxOccurs="1"/>
          <xs:element name="P1329626" type="Ptype_Decimalni_x0020_18_x0020_2_128" nillable="false" minOccurs="1" maxOccurs="1"/>
          <xs:element name="P1329672" type="Ptype_Decimalni_x0020_18_x0020_2_128" nillable="false" minOccurs="0" maxOccurs="1"/>
          <xs:element name="P1329710" type="Ptype_Decimalni_x0020_18_x0020_2_128" nillable="false" minOccurs="0" maxOccurs="1"/>
          <xs:element name="P1329747" type="Ptype_Decimalni_x0020_18_x0020_2_128" nillable="false" minOccurs="0" maxOccurs="1"/>
          <xs:element name="P1329785" type="Ptype_Decimalni_x0020_18_x0020_2_128" nillable="false" minOccurs="0" maxOccurs="1"/>
          <xs:element name="P1329823" type="Ptype_Decimalni_x0020_18_x0020_2_128" nillable="false" minOccurs="0" maxOccurs="1"/>
          <xs:element name="P1329861" type="Ptype_Decimalni_x0020_18_x0020_2_128" nillable="false" minOccurs="0" maxOccurs="1"/>
          <xs:element name="P1329899" type="Ptype_Decimalni_x0020_18_x0020_2_128" nillable="false" minOccurs="0" maxOccurs="1"/>
          <xs:element name="P1329937" type="Ptype_Decimalni_x0020_18_x0020_2_128" nillable="false" minOccurs="0" maxOccurs="1"/>
          <xs:element name="P1329627" type="Ptype_Decimalni_x0020_18_x0020_2_128" nillable="false" minOccurs="1" maxOccurs="1"/>
          <xs:element name="P1329628" type="Ptype_Decimalni_x0020_18_x0020_2_128" nillable="false" minOccurs="1" maxOccurs="1"/>
          <xs:element name="P1329673" type="Ptype_Decimalni_x0020_18_x0020_2_128" nillable="false" minOccurs="0" maxOccurs="1"/>
          <xs:element name="P1329711" type="Ptype_Decimalni_x0020_18_x0020_2_128" nillable="false" minOccurs="0" maxOccurs="1"/>
          <xs:element name="P1329748" type="Ptype_Decimalni_x0020_18_x0020_2_128" nillable="false" minOccurs="0" maxOccurs="1"/>
          <xs:element name="P1329786" type="Ptype_Decimalni_x0020_18_x0020_2_128" nillable="false" minOccurs="0" maxOccurs="1"/>
          <xs:element name="P1329824" type="Ptype_Decimalni_x0020_18_x0020_2_128" nillable="false" minOccurs="0" maxOccurs="1"/>
          <xs:element name="P1329862" type="Ptype_Decimalni_x0020_18_x0020_2_128" nillable="false" minOccurs="0" maxOccurs="1"/>
          <xs:element name="P1329900" type="Ptype_Decimalni_x0020_18_x0020_2_128" nillable="false" minOccurs="0" maxOccurs="1"/>
          <xs:element name="P1329938" type="Ptype_Decimalni_x0020_18_x0020_2_128" nillable="false" minOccurs="0" maxOccurs="1"/>
          <xs:element name="P1329629" type="Ptype_Decimalni_x0020_18_x0020_2_128" nillable="false" minOccurs="1" maxOccurs="1"/>
          <xs:element name="P1329630" type="Ptype_Decimalni_x0020_18_x0020_2_128" nillable="false" minOccurs="1" maxOccurs="1"/>
          <xs:element name="P1329674" type="Ptype_Decimalni_x0020_18_x0020_2_128" nillable="false" minOccurs="0" maxOccurs="1"/>
          <xs:element name="P1329712" type="Ptype_Decimalni_x0020_18_x0020_2_128" nillable="false" minOccurs="0" maxOccurs="1"/>
          <xs:element name="P1329749" type="Ptype_Decimalni_x0020_18_x0020_2_128" nillable="false" minOccurs="0" maxOccurs="1"/>
          <xs:element name="P1329787" type="Ptype_Decimalni_x0020_18_x0020_2_128" nillable="false" minOccurs="0" maxOccurs="1"/>
          <xs:element name="P1329825" type="Ptype_Decimalni_x0020_18_x0020_2_128" nillable="false" minOccurs="0" maxOccurs="1"/>
          <xs:element name="P1329863" type="Ptype_Decimalni_x0020_18_x0020_2_128" nillable="false" minOccurs="0" maxOccurs="1"/>
          <xs:element name="P1329901" type="Ptype_Decimalni_x0020_18_x0020_2_128" nillable="false" minOccurs="0" maxOccurs="1"/>
          <xs:element name="P1329939" type="Ptype_Decimalni_x0020_18_x0020_2_128" nillable="false" minOccurs="0" maxOccurs="1"/>
          <xs:element name="P1329631" type="Ptype_Decimalni_x0020_18_x0020_2_128" nillable="false" minOccurs="1" maxOccurs="1"/>
          <xs:element name="P1329632" type="Ptype_Decimalni_x0020_18_x0020_2_128" nillable="false" minOccurs="1" maxOccurs="1"/>
          <xs:element name="P1329675" type="Ptype_Decimalni_x0020_18_x0020_2_128" nillable="false" minOccurs="0" maxOccurs="1"/>
          <xs:element name="P1329713" type="Ptype_Decimalni_x0020_18_x0020_2_128" nillable="false" minOccurs="0" maxOccurs="1"/>
          <xs:element name="P1329750" type="Ptype_Decimalni_x0020_18_x0020_2_128" nillable="false" minOccurs="0" maxOccurs="1"/>
          <xs:element name="P1329788" type="Ptype_Decimalni_x0020_18_x0020_2_128" nillable="false" minOccurs="0" maxOccurs="1"/>
          <xs:element name="P1329826" type="Ptype_Decimalni_x0020_18_x0020_2_128" nillable="false" minOccurs="0" maxOccurs="1"/>
          <xs:element name="P1329864" type="Ptype_Decimalni_x0020_18_x0020_2_128" nillable="false" minOccurs="0" maxOccurs="1"/>
          <xs:element name="P1329902" type="Ptype_Decimalni_x0020_18_x0020_2_128" nillable="false" minOccurs="0" maxOccurs="1"/>
          <xs:element name="P1329940" type="Ptype_Decimalni_x0020_18_x0020_2_128" nillable="false" minOccurs="0" maxOccurs="1"/>
          <xs:element name="P1329633" type="Ptype_Decimalni_x0020_18_x0020_2_128" nillable="false" minOccurs="1" maxOccurs="1"/>
          <xs:element name="P1329634" type="Ptype_Decimalni_x0020_18_x0020_2_128" nillable="false" minOccurs="1" maxOccurs="1"/>
          <xs:element name="P1329676" type="Ptype_Decimalni_x0020_18_x0020_2_128" nillable="false" minOccurs="0" maxOccurs="1"/>
          <xs:element name="P1329714" type="Ptype_Decimalni_x0020_18_x0020_2_128" nillable="false" minOccurs="0" maxOccurs="1"/>
          <xs:element name="P1329751" type="Ptype_Decimalni_x0020_18_x0020_2_128" nillable="false" minOccurs="0" maxOccurs="1"/>
          <xs:element name="P1329789" type="Ptype_Decimalni_x0020_18_x0020_2_128" nillable="false" minOccurs="0" maxOccurs="1"/>
          <xs:element name="P1329827" type="Ptype_Decimalni_x0020_18_x0020_2_128" nillable="false" minOccurs="0" maxOccurs="1"/>
          <xs:element name="P1329865" type="Ptype_Decimalni_x0020_18_x0020_2_128" nillable="false" minOccurs="0" maxOccurs="1"/>
          <xs:element name="P1329903" type="Ptype_Decimalni_x0020_18_x0020_2_128" nillable="false" minOccurs="0" maxOccurs="1"/>
          <xs:element name="P1329941" type="Ptype_Decimalni_x0020_18_x0020_2_128" nillable="false" minOccurs="0" maxOccurs="1"/>
          <xs:element name="P1329636" type="Ptype_Decimalni_x0020_18_x0020_2_128" nillable="false" minOccurs="1" maxOccurs="1"/>
          <xs:element name="P1329635" type="Ptype_Decimalni_x0020_18_x0020_2_128" nillable="false" minOccurs="1" maxOccurs="1"/>
          <xs:element name="P1329677" type="Ptype_Decimalni_x0020_18_x0020_2_128" nillable="false" minOccurs="0" maxOccurs="1"/>
          <xs:element name="P1329715" type="Ptype_Decimalni_x0020_18_x0020_2_128" nillable="false" minOccurs="0" maxOccurs="1"/>
          <xs:element name="P1329752" type="Ptype_Decimalni_x0020_18_x0020_2_128" nillable="false" minOccurs="0" maxOccurs="1"/>
          <xs:element name="P1329790" type="Ptype_Decimalni_x0020_18_x0020_2_128" nillable="false" minOccurs="0" maxOccurs="1"/>
          <xs:element name="P1329828" type="Ptype_Decimalni_x0020_18_x0020_2_128" nillable="false" minOccurs="0" maxOccurs="1"/>
          <xs:element name="P1329866" type="Ptype_Decimalni_x0020_18_x0020_2_128" nillable="false" minOccurs="0" maxOccurs="1"/>
          <xs:element name="P1329904" type="Ptype_Decimalni_x0020_18_x0020_2_128" nillable="false" minOccurs="0" maxOccurs="1"/>
          <xs:element name="P1329942" type="Ptype_Decimalni_x0020_18_x0020_2_128" nillable="false" minOccurs="0" maxOccurs="1"/>
          <xs:element name="P1329637" type="Ptype_Decimalni_x0020_18_x0020_2_128" nillable="false" minOccurs="1" maxOccurs="1"/>
          <xs:element name="P1329638" type="Ptype_Decimalni_x0020_18_x0020_2_128" nillable="false" minOccurs="1" maxOccurs="1"/>
          <xs:element name="P1329678" type="Ptype_Decimalni_x0020_18_x0020_2_128" nillable="false" minOccurs="0" maxOccurs="1"/>
          <xs:element name="P1329716" type="Ptype_Decimalni_x0020_18_x0020_2_128" nillable="false" minOccurs="0" maxOccurs="1"/>
          <xs:element name="P1329753" type="Ptype_Decimalni_x0020_18_x0020_2_128" nillable="false" minOccurs="0" maxOccurs="1"/>
          <xs:element name="P1329791" type="Ptype_Decimalni_x0020_18_x0020_2_128" nillable="false" minOccurs="0" maxOccurs="1"/>
          <xs:element name="P1329829" type="Ptype_Decimalni_x0020_18_x0020_2_128" nillable="false" minOccurs="0" maxOccurs="1"/>
          <xs:element name="P1329867" type="Ptype_Decimalni_x0020_18_x0020_2_128" nillable="false" minOccurs="0" maxOccurs="1"/>
          <xs:element name="P1329905" type="Ptype_Decimalni_x0020_18_x0020_2_128" nillable="false" minOccurs="0" maxOccurs="1"/>
          <xs:element name="P1329943" type="Ptype_Decimalni_x0020_18_x0020_2_128" nillable="false" minOccurs="0" maxOccurs="1"/>
          <xs:element name="P1329639" type="Ptype_Decimalni_x0020_18_x0020_2_128" nillable="false" minOccurs="1" maxOccurs="1"/>
          <xs:element name="P1329640" type="Ptype_Decimalni_x0020_18_x0020_2_128" nillable="false" minOccurs="1" maxOccurs="1"/>
          <xs:element name="P1329679" type="Ptype_Decimalni_x0020_18_x0020_2_128" nillable="false" minOccurs="0" maxOccurs="1"/>
          <xs:element name="P1329717" type="Ptype_Decimalni_x0020_18_x0020_2_128" nillable="false" minOccurs="0" maxOccurs="1"/>
          <xs:element name="P1329754" type="Ptype_Decimalni_x0020_18_x0020_2_128" nillable="false" minOccurs="0" maxOccurs="1"/>
          <xs:element name="P1329792" type="Ptype_Decimalni_x0020_18_x0020_2_128" nillable="false" minOccurs="0" maxOccurs="1"/>
          <xs:element name="P1329830" type="Ptype_Decimalni_x0020_18_x0020_2_128" nillable="false" minOccurs="0" maxOccurs="1"/>
          <xs:element name="P1329868" type="Ptype_Decimalni_x0020_18_x0020_2_128" nillable="false" minOccurs="0" maxOccurs="1"/>
          <xs:element name="P1329906" type="Ptype_Decimalni_x0020_18_x0020_2_128" nillable="false" minOccurs="0" maxOccurs="1"/>
          <xs:element name="P1329944" type="Ptype_Decimalni_x0020_18_x0020_2_128" nillable="false" minOccurs="0" maxOccurs="1"/>
        </xs:all>
      </xs:complexType>
      <xs:element name="PFI-IZD-OSIG">
        <xs:complexType>
          <xs:sequence>
            <xs:element name="Izvjesce" type="FormType_Izvjesce" minOccurs="1" maxOccurs="1"/>
            <xs:element name="IFP-E_1001244" type="FormType_IFP-E_1001244" minOccurs="1" maxOccurs="1"/>
            <xs:element name="ISD-E_1001245" type="FormType_ISD-E_1001245" minOccurs="1" maxOccurs="1"/>
            <xs:element name="INT-E_1001246" type="FormType_INT-E_1001246" minOccurs="1" maxOccurs="1"/>
            <xs:element name="IPK-E_1001247" type="FormType_IPK-E_1001247" minOccurs="1" maxOccurs="1"/>
          </xs:sequence>
        </xs:complexType>
      </xs:element>
    </xs:schema>
  </Schema>
  <Map ID="1" Name="PFI-IZD-OSIG_Map" RootElement="PFI-IZD-OSIG"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xmlMaps" Target="xmlMaps.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customXml" Target="../customXml/item2.xml"/><Relationship Id="rId10" Type="http://schemas.openxmlformats.org/officeDocument/2006/relationships/externalLink" Target="externalLinks/externalLink4.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dholmes/Desktop/VIG/1.%20Use%20Cases/Anrdas%20UC%20Models/VIG%20Use%20Case_L_UC012_013_016_v6.2_kn_v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hanfanet/jpilipic/Desktop/Copy%20of%20IzmjenePravilnika_FiDI_ZOS_Prilog2%20(0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Engagements\MABISZ_17\WP\Templates\Trad\TKM_HUN_2017_Calculation_template_TRAD_v4_DeRis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1/isivric/LOCALS~1/Temp/Kvartalna%20izvjesca-prazno_15_4_20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rojekte.ruv.de/sites/00001410/Freigegebene%20Dokumente/CSM%20RKV%20UseCase_V3_Folgebewertu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ubud0202\project\Engagements\MABISZ_16\Support\Template\Data_request_files\Term&#233;k_Param&#233;terek_UL_v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dholmes/Desktop/VIG/1.%20Use%20Cases/Generic%20UC%20Model/Generic_Use_Case_20190107.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jpilipic/Downloads/gido_re_excel%20(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X:\Engagements\MABISZ_17\Companies\Grawe\WP\DTT_calcs\TKM_HUN_2017_GRAWE_TRAD_GAW1EG.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Engagements\MABISZ_17\WP\Templates\Trad\WP_template\TKM_HUN_2017_Calculation_template_UL_v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hanfanet/Radne%20Skupine/Osiguranje/Izvjestaji/2009/GODISNJI_REVIDIRANI/2009-CROA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Link to Use Cases"/>
      <sheetName val="Explanation"/>
      <sheetName val="Input &amp; Interim Calc at IR"/>
      <sheetName val="Input &amp; Interim Calc at SM LIC"/>
      <sheetName val="Input &amp; Interim Calc at SM LRC"/>
      <sheetName val="Movement Analysis"/>
      <sheetName val="Output &amp; Postings_revised"/>
      <sheetName val="Reserves calc"/>
      <sheetName val="Mortality"/>
      <sheetName val="Output &amp; Postings"/>
      <sheetName val="Output"/>
      <sheetName val="BalanceSheet - P&amp;L"/>
      <sheetName val="Example"/>
      <sheetName val="Posting Template GMM"/>
      <sheetName val="Subledger Accounts example"/>
      <sheetName val="General Ledger Accounts example"/>
      <sheetName val="FPSL Posting Data"/>
      <sheetName val="FPSL Posting Data_1"/>
      <sheetName val="Change_Log"/>
      <sheetName val="Link_to_Use_Cases"/>
      <sheetName val="Input_&amp;_Interim_Calc_at_IR"/>
      <sheetName val="Input_&amp;_Interim_Calc_at_SM_LIC"/>
      <sheetName val="Input_&amp;_Interim_Calc_at_SM_LRC"/>
      <sheetName val="Movement_Analysis"/>
      <sheetName val="Output_&amp;_Postings_revised"/>
      <sheetName val="Reserves_calc"/>
      <sheetName val="Output_&amp;_Postings"/>
      <sheetName val="BalanceSheet_-_P&amp;L"/>
      <sheetName val="Posting_Template_GMM"/>
      <sheetName val="Subledger_Accounts_example"/>
      <sheetName val="General_Ledger_Accounts_example"/>
      <sheetName val="FPSL_Posting_Data"/>
      <sheetName val="FPSL_Posting_Data_1"/>
      <sheetName val="Change_Log1"/>
      <sheetName val="Link_to_Use_Cases1"/>
      <sheetName val="Input_&amp;_Interim_Calc_at_IR1"/>
      <sheetName val="Input_&amp;_Interim_Calc_at_SM_LIC1"/>
      <sheetName val="Input_&amp;_Interim_Calc_at_SM_LRC1"/>
      <sheetName val="Movement_Analysis1"/>
      <sheetName val="Output_&amp;_Postings_revised1"/>
      <sheetName val="Reserves_calc1"/>
      <sheetName val="Output_&amp;_Postings1"/>
      <sheetName val="BalanceSheet_-_P&amp;L1"/>
      <sheetName val="Posting_Template_GMM1"/>
      <sheetName val="Subledger_Accounts_example1"/>
      <sheetName val="General_Ledger_Accounts_exampl1"/>
      <sheetName val="FPSL_Posting_Data1"/>
      <sheetName val="FPSL_Posting_Data_11"/>
      <sheetName val="Change_Log3"/>
      <sheetName val="Link_to_Use_Cases3"/>
      <sheetName val="Input_&amp;_Interim_Calc_at_IR3"/>
      <sheetName val="Input_&amp;_Interim_Calc_at_SM_LIC3"/>
      <sheetName val="Input_&amp;_Interim_Calc_at_SM_LRC3"/>
      <sheetName val="Movement_Analysis3"/>
      <sheetName val="Output_&amp;_Postings_revised3"/>
      <sheetName val="Reserves_calc3"/>
      <sheetName val="Output_&amp;_Postings3"/>
      <sheetName val="BalanceSheet_-_P&amp;L3"/>
      <sheetName val="Posting_Template_GMM3"/>
      <sheetName val="Subledger_Accounts_example3"/>
      <sheetName val="General_Ledger_Accounts_exampl3"/>
      <sheetName val="FPSL_Posting_Data3"/>
      <sheetName val="FPSL_Posting_Data_13"/>
      <sheetName val="Change_Log2"/>
      <sheetName val="Link_to_Use_Cases2"/>
      <sheetName val="Input_&amp;_Interim_Calc_at_IR2"/>
      <sheetName val="Input_&amp;_Interim_Calc_at_SM_LIC2"/>
      <sheetName val="Input_&amp;_Interim_Calc_at_SM_LRC2"/>
      <sheetName val="Movement_Analysis2"/>
      <sheetName val="Output_&amp;_Postings_revised2"/>
      <sheetName val="Reserves_calc2"/>
      <sheetName val="Output_&amp;_Postings2"/>
      <sheetName val="BalanceSheet_-_P&amp;L2"/>
      <sheetName val="Posting_Template_GMM2"/>
      <sheetName val="Subledger_Accounts_example2"/>
      <sheetName val="General_Ledger_Accounts_exampl2"/>
      <sheetName val="FPSL_Posting_Data2"/>
      <sheetName val="FPSL_Posting_Data_12"/>
    </sheetNames>
    <sheetDataSet>
      <sheetData sheetId="0"/>
      <sheetData sheetId="1"/>
      <sheetData sheetId="2"/>
      <sheetData sheetId="3">
        <row r="127">
          <cell r="AS127">
            <v>-7.3077955047744814</v>
          </cell>
        </row>
      </sheetData>
      <sheetData sheetId="4"/>
      <sheetData sheetId="5"/>
      <sheetData sheetId="6"/>
      <sheetData sheetId="7"/>
      <sheetData sheetId="8">
        <row r="8">
          <cell r="B8">
            <v>0.04</v>
          </cell>
        </row>
        <row r="9">
          <cell r="B9">
            <v>0.02</v>
          </cell>
        </row>
        <row r="10">
          <cell r="B10">
            <v>3.0000000000000001E-3</v>
          </cell>
        </row>
        <row r="13">
          <cell r="B13">
            <v>0.90565371231559755</v>
          </cell>
        </row>
        <row r="14">
          <cell r="B14">
            <v>9.5289750561246223</v>
          </cell>
        </row>
        <row r="16">
          <cell r="B16">
            <v>11502.368341914829</v>
          </cell>
        </row>
      </sheetData>
      <sheetData sheetId="9"/>
      <sheetData sheetId="10"/>
      <sheetData sheetId="11"/>
      <sheetData sheetId="12"/>
      <sheetData sheetId="13"/>
      <sheetData sheetId="14"/>
      <sheetData sheetId="15"/>
      <sheetData sheetId="16"/>
      <sheetData sheetId="17" refreshError="1"/>
      <sheetData sheetId="18"/>
      <sheetData sheetId="19"/>
      <sheetData sheetId="20"/>
      <sheetData sheetId="21">
        <row r="127">
          <cell r="AS127">
            <v>-7.3077955047744814</v>
          </cell>
        </row>
      </sheetData>
      <sheetData sheetId="22"/>
      <sheetData sheetId="23"/>
      <sheetData sheetId="24"/>
      <sheetData sheetId="25"/>
      <sheetData sheetId="26">
        <row r="8">
          <cell r="B8">
            <v>0.04</v>
          </cell>
        </row>
      </sheetData>
      <sheetData sheetId="27"/>
      <sheetData sheetId="28"/>
      <sheetData sheetId="29"/>
      <sheetData sheetId="30"/>
      <sheetData sheetId="31"/>
      <sheetData sheetId="32"/>
      <sheetData sheetId="33"/>
      <sheetData sheetId="34"/>
      <sheetData sheetId="35"/>
      <sheetData sheetId="36">
        <row r="127">
          <cell r="AS127">
            <v>-7.3077955047744814</v>
          </cell>
        </row>
      </sheetData>
      <sheetData sheetId="37"/>
      <sheetData sheetId="38"/>
      <sheetData sheetId="39"/>
      <sheetData sheetId="40"/>
      <sheetData sheetId="41">
        <row r="8">
          <cell r="B8">
            <v>0.04</v>
          </cell>
        </row>
      </sheetData>
      <sheetData sheetId="42"/>
      <sheetData sheetId="43"/>
      <sheetData sheetId="44"/>
      <sheetData sheetId="45"/>
      <sheetData sheetId="46"/>
      <sheetData sheetId="47"/>
      <sheetData sheetId="48"/>
      <sheetData sheetId="49"/>
      <sheetData sheetId="50"/>
      <sheetData sheetId="51">
        <row r="127">
          <cell r="AS127">
            <v>-7.3077955047744814</v>
          </cell>
        </row>
      </sheetData>
      <sheetData sheetId="52"/>
      <sheetData sheetId="53"/>
      <sheetData sheetId="54"/>
      <sheetData sheetId="55"/>
      <sheetData sheetId="56">
        <row r="8">
          <cell r="B8">
            <v>0.04</v>
          </cell>
        </row>
      </sheetData>
      <sheetData sheetId="57"/>
      <sheetData sheetId="58"/>
      <sheetData sheetId="59"/>
      <sheetData sheetId="60"/>
      <sheetData sheetId="61"/>
      <sheetData sheetId="62"/>
      <sheetData sheetId="63"/>
      <sheetData sheetId="64"/>
      <sheetData sheetId="65"/>
      <sheetData sheetId="66">
        <row r="127">
          <cell r="AS127">
            <v>-7.3077955047744814</v>
          </cell>
        </row>
      </sheetData>
      <sheetData sheetId="67"/>
      <sheetData sheetId="68"/>
      <sheetData sheetId="69"/>
      <sheetData sheetId="70"/>
      <sheetData sheetId="71">
        <row r="8">
          <cell r="B8">
            <v>0.04</v>
          </cell>
        </row>
      </sheetData>
      <sheetData sheetId="72"/>
      <sheetData sheetId="73"/>
      <sheetData sheetId="74"/>
      <sheetData sheetId="75"/>
      <sheetData sheetId="76"/>
      <sheetData sheetId="77"/>
      <sheetData sheetId="7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UL"/>
      <sheetName val="IUN"/>
      <sheetName val="IN-VU"/>
      <sheetName val="IUN-Z"/>
      <sheetName val="Sheet1"/>
    </sheetNames>
    <sheetDataSet>
      <sheetData sheetId="0"/>
      <sheetData sheetId="1"/>
      <sheetData sheetId="2"/>
      <sheetData sheetId="3"/>
      <sheetData sheetId="4">
        <row r="3">
          <cell r="B3" t="str">
            <v>stambena</v>
          </cell>
        </row>
        <row r="4">
          <cell r="B4" t="str">
            <v>uredska</v>
          </cell>
        </row>
        <row r="5">
          <cell r="B5" t="str">
            <v>stambeno poslovna</v>
          </cell>
        </row>
        <row r="6">
          <cell r="B6" t="str">
            <v>lokal (ulični prostor)</v>
          </cell>
        </row>
        <row r="7">
          <cell r="B7" t="str">
            <v>skladišni prostor</v>
          </cell>
        </row>
        <row r="8">
          <cell r="B8" t="str">
            <v>stanica za tehnički pregled</v>
          </cell>
        </row>
        <row r="9">
          <cell r="B9" t="str">
            <v>hotel</v>
          </cell>
        </row>
        <row r="10">
          <cell r="B10" t="str">
            <v>apartman</v>
          </cell>
        </row>
        <row r="11">
          <cell r="B11" t="str">
            <v>građevinsko zemljište</v>
          </cell>
        </row>
        <row r="12">
          <cell r="B12" t="str">
            <v>poljoprivredno zemljište</v>
          </cell>
        </row>
        <row r="13">
          <cell r="B13" t="str">
            <v>ostalo</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őlap"/>
      <sheetName val="Termék"/>
      <sheetName val="TKM"/>
      <sheetName val="EIOPA"/>
      <sheetName val="Mortality"/>
      <sheetName val="Scenarios"/>
      <sheetName val="masterFS"/>
    </sheetNames>
    <sheetDataSet>
      <sheetData sheetId="0"/>
      <sheetData sheetId="1">
        <row r="46">
          <cell r="E46">
            <v>0.9</v>
          </cell>
        </row>
      </sheetData>
      <sheetData sheetId="2">
        <row r="2">
          <cell r="S2">
            <v>0</v>
          </cell>
        </row>
      </sheetData>
      <sheetData sheetId="3">
        <row r="4">
          <cell r="B4">
            <v>1</v>
          </cell>
        </row>
      </sheetData>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slovni"/>
      <sheetName val="RDG"/>
      <sheetName val="AKTIVA"/>
      <sheetName val="PASIVA"/>
      <sheetName val="starosna struktura"/>
      <sheetName val="sp1_vrste"/>
      <sheetName val="sp1_rizici"/>
      <sheetName val="sp7"/>
      <sheetName val="sp8"/>
      <sheetName val="sp81"/>
      <sheetName val="sp10"/>
      <sheetName val="sp13"/>
      <sheetName val="GS - Z"/>
      <sheetName val="GSDO"/>
      <sheetName val="POM"/>
      <sheetName val="GSP"/>
      <sheetName val="GSS"/>
      <sheetName val="ZO"/>
      <sheetName val="GS - N"/>
      <sheetName val="AK ZO"/>
      <sheetName val="AK NO"/>
      <sheetName val="IK ZO"/>
      <sheetName val="IK NO"/>
      <sheetName val="pu1"/>
      <sheetName val="pu2"/>
      <sheetName val="pu3"/>
      <sheetName val="starosna_struktura1"/>
      <sheetName val="GS_-_Z1"/>
      <sheetName val="GS_-_N1"/>
      <sheetName val="AK_ZO1"/>
      <sheetName val="AK_NO1"/>
      <sheetName val="IK_ZO1"/>
      <sheetName val="IK_NO1"/>
      <sheetName val="starosna_struktura"/>
      <sheetName val="GS_-_Z"/>
      <sheetName val="GS_-_N"/>
      <sheetName val="AK_ZO"/>
      <sheetName val="AK_NO"/>
      <sheetName val="IK_ZO"/>
      <sheetName val="IK_NO"/>
      <sheetName val="starosna_struktura2"/>
      <sheetName val="GS_-_Z2"/>
      <sheetName val="GS_-_N2"/>
      <sheetName val="AK_ZO2"/>
      <sheetName val="AK_NO2"/>
      <sheetName val="IK_ZO2"/>
      <sheetName val="IK_NO2"/>
      <sheetName val="starosna_struktura3"/>
      <sheetName val="GS_-_Z3"/>
      <sheetName val="GS_-_N3"/>
      <sheetName val="AK_ZO3"/>
      <sheetName val="AK_NO3"/>
      <sheetName val="IK_ZO3"/>
      <sheetName val="IK_NO3"/>
      <sheetName val="starosna_struktura4"/>
      <sheetName val="GS_-_Z4"/>
      <sheetName val="GS_-_N4"/>
      <sheetName val="AK_ZO4"/>
      <sheetName val="AK_NO4"/>
      <sheetName val="IK_ZO4"/>
      <sheetName val="IK_NO4"/>
      <sheetName val="starosna_struktura5"/>
      <sheetName val="GS_-_Z5"/>
      <sheetName val="GS_-_N5"/>
      <sheetName val="AK_ZO5"/>
      <sheetName val="AK_NO5"/>
      <sheetName val="IK_ZO5"/>
      <sheetName val="IK_NO5"/>
      <sheetName val="starosna_struktura6"/>
      <sheetName val="GS_-_Z6"/>
      <sheetName val="GS_-_N6"/>
      <sheetName val="AK_ZO6"/>
      <sheetName val="AK_NO6"/>
      <sheetName val="IK_ZO6"/>
      <sheetName val="IK_NO6"/>
      <sheetName val="starosna_struktura7"/>
      <sheetName val="GS_-_Z7"/>
      <sheetName val="GS_-_N7"/>
      <sheetName val="AK_ZO7"/>
      <sheetName val="AK_NO7"/>
      <sheetName val="IK_ZO7"/>
      <sheetName val="IK_NO7"/>
      <sheetName val="starosna_struktura8"/>
      <sheetName val="GS_-_Z8"/>
      <sheetName val="GS_-_N8"/>
      <sheetName val="AK_ZO8"/>
      <sheetName val="AK_NO8"/>
      <sheetName val="IK_ZO8"/>
      <sheetName val="IK_NO8"/>
    </sheetNames>
    <sheetDataSet>
      <sheetData sheetId="0" refreshError="1">
        <row r="5">
          <cell r="E5" t="str">
            <v>15.03.2008.</v>
          </cell>
        </row>
        <row r="7">
          <cell r="E7" t="str">
            <v>01.01.2008.- 31.03.2008.</v>
          </cell>
        </row>
        <row r="9">
          <cell r="B9" t="str">
            <v>31.03.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ku_FP2"/>
      <sheetName val="CF (GVV2, NZG)"/>
      <sheetName val="CF (GVV2, Ist 2018)"/>
      <sheetName val="CF (GVV2, Ende)"/>
      <sheetName val="CSM_LRC_Plausi"/>
      <sheetName val="SAP IA Buchungsvorlage "/>
      <sheetName val="Buchungssätze zu Funktionen"/>
      <sheetName val="Bilanz"/>
      <sheetName val="GuV"/>
      <sheetName val="CSM Fortschreibung"/>
      <sheetName val="Parameter"/>
      <sheetName val="Input"/>
      <sheetName val="Output"/>
      <sheetName val="Full-to-Delta"/>
      <sheetName val="Diskontierung_FD"/>
      <sheetName val="Aufzinsung"/>
      <sheetName val="ExperienceAdj"/>
      <sheetName val="Abgang Verträge"/>
      <sheetName val="Zugang Verträge"/>
      <sheetName val="Schätzänderung"/>
      <sheetName val="FX Effekte"/>
      <sheetName val="Auflösung"/>
      <sheetName val="Verlustkomponente"/>
      <sheetName val="Discount Rate Change"/>
    </sheetNames>
    <sheetDataSet>
      <sheetData sheetId="0" refreshError="1"/>
      <sheetData sheetId="1" refreshError="1"/>
      <sheetData sheetId="2" refreshError="1"/>
      <sheetData sheetId="3" refreshError="1"/>
      <sheetData sheetId="4">
        <row r="2">
          <cell r="B2">
            <v>762.46373558883499</v>
          </cell>
        </row>
      </sheetData>
      <sheetData sheetId="5" refreshError="1"/>
      <sheetData sheetId="6" refreshError="1"/>
      <sheetData sheetId="7" refreshError="1"/>
      <sheetData sheetId="8" refreshError="1"/>
      <sheetData sheetId="9" refreshError="1"/>
      <sheetData sheetId="10">
        <row r="3">
          <cell r="L3" t="str">
            <v>Versicherung sonstiger Mittelzufluss</v>
          </cell>
          <cell r="O3" t="str">
            <v>Experience</v>
          </cell>
          <cell r="P3">
            <v>7</v>
          </cell>
        </row>
        <row r="4">
          <cell r="L4" t="str">
            <v>Versicherung Ausgaben und sonstiger Mittelabfluss</v>
          </cell>
          <cell r="O4" t="str">
            <v>Abgang</v>
          </cell>
          <cell r="P4">
            <v>6</v>
          </cell>
        </row>
        <row r="5">
          <cell r="L5" t="str">
            <v>Versicherung Direkte Akquisitionskosten</v>
          </cell>
          <cell r="O5" t="str">
            <v>Zugang</v>
          </cell>
          <cell r="P5">
            <v>5</v>
          </cell>
        </row>
        <row r="6">
          <cell r="L6" t="str">
            <v>Versicherung Provisionsrückforderung</v>
          </cell>
          <cell r="O6" t="str">
            <v>Schätzung1</v>
          </cell>
          <cell r="P6">
            <v>4</v>
          </cell>
        </row>
        <row r="7">
          <cell r="L7" t="str">
            <v>Versicherung Ermessensbonus</v>
          </cell>
          <cell r="O7" t="str">
            <v>Schätzung2</v>
          </cell>
          <cell r="P7">
            <v>3</v>
          </cell>
        </row>
        <row r="8">
          <cell r="L8" t="str">
            <v>Versicherung garantierte Leistung/Forderung</v>
          </cell>
          <cell r="O8" t="str">
            <v>Schätzung3</v>
          </cell>
          <cell r="P8">
            <v>2</v>
          </cell>
        </row>
        <row r="9">
          <cell r="L9" t="str">
            <v>Versicherung garantierte Verpflichtung</v>
          </cell>
          <cell r="O9" t="str">
            <v>Schätzung4</v>
          </cell>
          <cell r="P9">
            <v>1</v>
          </cell>
        </row>
        <row r="10">
          <cell r="L10" t="str">
            <v>Versicherung Risiko Ausfall Rückversicherer</v>
          </cell>
          <cell r="P10">
            <v>0</v>
          </cell>
        </row>
        <row r="11">
          <cell r="L11" t="str">
            <v>Versicherung Optionen</v>
          </cell>
        </row>
        <row r="12">
          <cell r="L12" t="str">
            <v>Versicherung Mittelfluss vor Deckungsbeginn</v>
          </cell>
        </row>
        <row r="13">
          <cell r="L13" t="str">
            <v>Versicherung Verwaltungskosten</v>
          </cell>
        </row>
        <row r="14">
          <cell r="L14" t="str">
            <v>Versicherung Prämie</v>
          </cell>
        </row>
        <row r="15">
          <cell r="L15" t="str">
            <v>Versicherung Risikomarge</v>
          </cell>
        </row>
      </sheetData>
      <sheetData sheetId="11">
        <row r="4">
          <cell r="AX4">
            <v>42736</v>
          </cell>
        </row>
      </sheetData>
      <sheetData sheetId="12" refreshError="1"/>
      <sheetData sheetId="13">
        <row r="2">
          <cell r="G2" t="str">
            <v>ExperienceVersicherung sonstiger Mittelzufluss</v>
          </cell>
          <cell r="H2" t="str">
            <v>AbgangVersicherung sonstiger Mittelzufluss</v>
          </cell>
          <cell r="I2" t="str">
            <v>ZugangVersicherung sonstiger Mittelzufluss</v>
          </cell>
          <cell r="J2" t="str">
            <v>Schätzung1Versicherung sonstiger Mittelzufluss</v>
          </cell>
          <cell r="K2" t="str">
            <v>Schätzung2Versicherung sonstiger Mittelzufluss</v>
          </cell>
          <cell r="L2" t="str">
            <v>Schätzung3Versicherung sonstiger Mittelzufluss</v>
          </cell>
          <cell r="M2" t="str">
            <v>Schätzung4Versicherung sonstiger Mittelzufluss</v>
          </cell>
          <cell r="N2" t="str">
            <v>Versicherung sonstiger Mittelzufluss</v>
          </cell>
        </row>
        <row r="3">
          <cell r="G3" t="str">
            <v>ExperienceVersicherung Ausgaben und sonstiger Mittelabfluss</v>
          </cell>
          <cell r="H3" t="str">
            <v>AbgangVersicherung Ausgaben und sonstiger Mittelabfluss</v>
          </cell>
          <cell r="I3" t="str">
            <v>ZugangVersicherung Ausgaben und sonstiger Mittelabfluss</v>
          </cell>
          <cell r="J3" t="str">
            <v>Schätzung1Versicherung Ausgaben und sonstiger Mittelabfluss</v>
          </cell>
          <cell r="K3" t="str">
            <v>Schätzung2Versicherung Ausgaben und sonstiger Mittelabfluss</v>
          </cell>
          <cell r="L3" t="str">
            <v>Schätzung3Versicherung Ausgaben und sonstiger Mittelabfluss</v>
          </cell>
          <cell r="M3" t="str">
            <v>Schätzung4Versicherung Ausgaben und sonstiger Mittelabfluss</v>
          </cell>
          <cell r="N3" t="str">
            <v>Versicherung Ausgaben und sonstiger Mittelabfluss</v>
          </cell>
        </row>
        <row r="4">
          <cell r="G4" t="str">
            <v>ExperienceVersicherung Direkte Akquisitionskosten</v>
          </cell>
          <cell r="H4" t="str">
            <v>AbgangVersicherung Direkte Akquisitionskosten</v>
          </cell>
          <cell r="I4" t="str">
            <v>ZugangVersicherung Direkte Akquisitionskosten</v>
          </cell>
          <cell r="J4" t="str">
            <v>Schätzung1Versicherung Direkte Akquisitionskosten</v>
          </cell>
          <cell r="K4" t="str">
            <v>Schätzung2Versicherung Direkte Akquisitionskosten</v>
          </cell>
          <cell r="L4" t="str">
            <v>Schätzung3Versicherung Direkte Akquisitionskosten</v>
          </cell>
          <cell r="M4" t="str">
            <v>Schätzung4Versicherung Direkte Akquisitionskosten</v>
          </cell>
          <cell r="N4" t="str">
            <v>Versicherung Direkte Akquisitionskosten</v>
          </cell>
        </row>
        <row r="5">
          <cell r="G5" t="str">
            <v>ExperienceVersicherung Provisionsrückforderung</v>
          </cell>
          <cell r="H5" t="str">
            <v>AbgangVersicherung Provisionsrückforderung</v>
          </cell>
          <cell r="I5" t="str">
            <v>ZugangVersicherung Provisionsrückforderung</v>
          </cell>
          <cell r="J5" t="str">
            <v>Schätzung1Versicherung Provisionsrückforderung</v>
          </cell>
          <cell r="K5" t="str">
            <v>Schätzung2Versicherung Provisionsrückforderung</v>
          </cell>
          <cell r="L5" t="str">
            <v>Schätzung3Versicherung Provisionsrückforderung</v>
          </cell>
          <cell r="M5" t="str">
            <v>Schätzung4Versicherung Provisionsrückforderung</v>
          </cell>
          <cell r="N5" t="str">
            <v>Versicherung Provisionsrückforderung</v>
          </cell>
        </row>
        <row r="6">
          <cell r="G6" t="str">
            <v>ExperienceVersicherung Ermessensbonus</v>
          </cell>
          <cell r="H6" t="str">
            <v>AbgangVersicherung Ermessensbonus</v>
          </cell>
          <cell r="I6" t="str">
            <v>ZugangVersicherung Ermessensbonus</v>
          </cell>
          <cell r="J6" t="str">
            <v>Schätzung1Versicherung Ermessensbonus</v>
          </cell>
          <cell r="K6" t="str">
            <v>Schätzung2Versicherung Ermessensbonus</v>
          </cell>
          <cell r="L6" t="str">
            <v>Schätzung3Versicherung Ermessensbonus</v>
          </cell>
          <cell r="M6" t="str">
            <v>Schätzung4Versicherung Ermessensbonus</v>
          </cell>
          <cell r="N6" t="str">
            <v>Versicherung Ermessensbonus</v>
          </cell>
        </row>
        <row r="7">
          <cell r="G7" t="str">
            <v>ExperienceVersicherung garantierte Leistung/Forderung</v>
          </cell>
          <cell r="H7" t="str">
            <v>AbgangVersicherung garantierte Leistung/Forderung</v>
          </cell>
          <cell r="I7" t="str">
            <v>ZugangVersicherung garantierte Leistung/Forderung</v>
          </cell>
          <cell r="J7" t="str">
            <v>Schätzung1Versicherung garantierte Leistung/Forderung</v>
          </cell>
          <cell r="K7" t="str">
            <v>Schätzung2Versicherung garantierte Leistung/Forderung</v>
          </cell>
          <cell r="L7" t="str">
            <v>Schätzung3Versicherung garantierte Leistung/Forderung</v>
          </cell>
          <cell r="M7" t="str">
            <v>Schätzung4Versicherung garantierte Leistung/Forderung</v>
          </cell>
          <cell r="N7" t="str">
            <v>Versicherung garantierte Leistung/Forderung</v>
          </cell>
        </row>
        <row r="8">
          <cell r="G8" t="str">
            <v>ExperienceVersicherung garantierte Verpflichtung</v>
          </cell>
          <cell r="H8" t="str">
            <v>AbgangVersicherung garantierte Verpflichtung</v>
          </cell>
          <cell r="I8" t="str">
            <v>ZugangVersicherung garantierte Verpflichtung</v>
          </cell>
          <cell r="J8" t="str">
            <v>Schätzung1Versicherung garantierte Verpflichtung</v>
          </cell>
          <cell r="K8" t="str">
            <v>Schätzung2Versicherung garantierte Verpflichtung</v>
          </cell>
          <cell r="L8" t="str">
            <v>Schätzung3Versicherung garantierte Verpflichtung</v>
          </cell>
          <cell r="M8" t="str">
            <v>Schätzung4Versicherung garantierte Verpflichtung</v>
          </cell>
          <cell r="N8" t="str">
            <v>Versicherung garantierte Verpflichtung</v>
          </cell>
        </row>
        <row r="9">
          <cell r="G9" t="str">
            <v>ExperienceVersicherung Risiko Ausfall Rückversicherer</v>
          </cell>
          <cell r="H9" t="str">
            <v>AbgangVersicherung Risiko Ausfall Rückversicherer</v>
          </cell>
          <cell r="I9" t="str">
            <v>ZugangVersicherung Risiko Ausfall Rückversicherer</v>
          </cell>
          <cell r="J9" t="str">
            <v>Schätzung1Versicherung Risiko Ausfall Rückversicherer</v>
          </cell>
          <cell r="K9" t="str">
            <v>Schätzung2Versicherung Risiko Ausfall Rückversicherer</v>
          </cell>
          <cell r="L9" t="str">
            <v>Schätzung3Versicherung Risiko Ausfall Rückversicherer</v>
          </cell>
          <cell r="M9" t="str">
            <v>Schätzung4Versicherung Risiko Ausfall Rückversicherer</v>
          </cell>
          <cell r="N9" t="str">
            <v>Versicherung Risiko Ausfall Rückversicherer</v>
          </cell>
        </row>
        <row r="10">
          <cell r="G10" t="str">
            <v>ExperienceVersicherung Optionen</v>
          </cell>
          <cell r="H10" t="str">
            <v>AbgangVersicherung Optionen</v>
          </cell>
          <cell r="I10" t="str">
            <v>ZugangVersicherung Optionen</v>
          </cell>
          <cell r="J10" t="str">
            <v>Schätzung1Versicherung Optionen</v>
          </cell>
          <cell r="K10" t="str">
            <v>Schätzung2Versicherung Optionen</v>
          </cell>
          <cell r="L10" t="str">
            <v>Schätzung3Versicherung Optionen</v>
          </cell>
          <cell r="M10" t="str">
            <v>Schätzung4Versicherung Optionen</v>
          </cell>
          <cell r="N10" t="str">
            <v>Versicherung Optionen</v>
          </cell>
        </row>
        <row r="11">
          <cell r="G11" t="str">
            <v>ExperienceVersicherung Mittelfluss vor Deckungsbeginn</v>
          </cell>
          <cell r="H11" t="str">
            <v>AbgangVersicherung Mittelfluss vor Deckungsbeginn</v>
          </cell>
          <cell r="I11" t="str">
            <v>ZugangVersicherung Mittelfluss vor Deckungsbeginn</v>
          </cell>
          <cell r="J11" t="str">
            <v>Schätzung1Versicherung Mittelfluss vor Deckungsbeginn</v>
          </cell>
          <cell r="K11" t="str">
            <v>Schätzung2Versicherung Mittelfluss vor Deckungsbeginn</v>
          </cell>
          <cell r="L11" t="str">
            <v>Schätzung3Versicherung Mittelfluss vor Deckungsbeginn</v>
          </cell>
          <cell r="M11" t="str">
            <v>Schätzung4Versicherung Mittelfluss vor Deckungsbeginn</v>
          </cell>
          <cell r="N11" t="str">
            <v>Versicherung Mittelfluss vor Deckungsbeginn</v>
          </cell>
        </row>
        <row r="12">
          <cell r="G12" t="str">
            <v>ExperienceVersicherung Verwaltungskosten</v>
          </cell>
          <cell r="H12" t="str">
            <v>AbgangVersicherung Verwaltungskosten</v>
          </cell>
          <cell r="I12" t="str">
            <v>ZugangVersicherung Verwaltungskosten</v>
          </cell>
          <cell r="J12" t="str">
            <v>Schätzung1Versicherung Verwaltungskosten</v>
          </cell>
          <cell r="K12" t="str">
            <v>Schätzung2Versicherung Verwaltungskosten</v>
          </cell>
          <cell r="L12" t="str">
            <v>Schätzung3Versicherung Verwaltungskosten</v>
          </cell>
          <cell r="M12" t="str">
            <v>Schätzung4Versicherung Verwaltungskosten</v>
          </cell>
          <cell r="N12" t="str">
            <v>Versicherung Verwaltungskosten</v>
          </cell>
        </row>
        <row r="13">
          <cell r="G13" t="str">
            <v>ExperienceVersicherung Prämie</v>
          </cell>
          <cell r="H13" t="str">
            <v>AbgangVersicherung Prämie</v>
          </cell>
          <cell r="I13" t="str">
            <v>ZugangVersicherung Prämie</v>
          </cell>
          <cell r="J13" t="str">
            <v>Schätzung1Versicherung Prämie</v>
          </cell>
          <cell r="K13" t="str">
            <v>Schätzung2Versicherung Prämie</v>
          </cell>
          <cell r="L13" t="str">
            <v>Schätzung3Versicherung Prämie</v>
          </cell>
          <cell r="M13" t="str">
            <v>Schätzung4Versicherung Prämie</v>
          </cell>
          <cell r="N13" t="str">
            <v>Versicherung Prämie</v>
          </cell>
        </row>
        <row r="14">
          <cell r="G14" t="str">
            <v>ExperienceVersicherung Risikomarge</v>
          </cell>
          <cell r="H14" t="str">
            <v>AbgangVersicherung Risikomarge</v>
          </cell>
          <cell r="I14" t="str">
            <v>ZugangVersicherung Risikomarge</v>
          </cell>
          <cell r="J14" t="str">
            <v>Schätzung1Versicherung Risikomarge</v>
          </cell>
          <cell r="K14" t="str">
            <v>Schätzung2Versicherung Risikomarge</v>
          </cell>
          <cell r="L14" t="str">
            <v>Schätzung3Versicherung Risikomarge</v>
          </cell>
          <cell r="M14" t="str">
            <v>Schätzung4Versicherung Risikomarge</v>
          </cell>
          <cell r="N14" t="str">
            <v>Versicherung Risikomarge</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őlap"/>
      <sheetName val="Termék"/>
      <sheetName val="Input_AMF"/>
      <sheetName val="TKM"/>
    </sheetNames>
    <sheetDataSet>
      <sheetData sheetId="0"/>
      <sheetData sheetId="1">
        <row r="39">
          <cell r="E39">
            <v>0</v>
          </cell>
        </row>
      </sheetData>
      <sheetData sheetId="2"/>
      <sheetData sheetId="3">
        <row r="4">
          <cell r="G4">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Log"/>
      <sheetName val="LinkToUC"/>
      <sheetName val="ReadMe"/>
      <sheetName val="Help"/>
      <sheetName val="masterFS"/>
      <sheetName val="masterMA"/>
      <sheetName val="masterPAAFS"/>
      <sheetName val="masterGMM"/>
      <sheetName val="masterPAA"/>
      <sheetName val="helper"/>
      <sheetName val="Settings"/>
      <sheetName val="Scenarios"/>
      <sheetName val="1FS"/>
      <sheetName val="1MAM1"/>
      <sheetName val="1MAM2"/>
      <sheetName val="1PAA"/>
      <sheetName val="2FS"/>
      <sheetName val="2MAM1"/>
      <sheetName val="2MAM2"/>
      <sheetName val="2PAA"/>
      <sheetName val="1M0P"/>
      <sheetName val="1M0RC"/>
      <sheetName val="1M1P"/>
      <sheetName val="1M1RC"/>
      <sheetName val="1M1I1C"/>
      <sheetName val="1M1RT"/>
      <sheetName val="1M1I1T"/>
      <sheetName val="1M1A1"/>
      <sheetName val="1M2P"/>
      <sheetName val="1M2RC"/>
      <sheetName val="1M2I1C"/>
      <sheetName val="1M2I2C"/>
      <sheetName val="1M2RT"/>
      <sheetName val="1M2I1T"/>
      <sheetName val="1M2I2T"/>
      <sheetName val="1M2A1"/>
      <sheetName val="1M2A2"/>
      <sheetName val="2M0P"/>
      <sheetName val="2M0RC"/>
      <sheetName val="2M1P"/>
      <sheetName val="2M1RC"/>
      <sheetName val="2M1I1C"/>
      <sheetName val="2M1RT"/>
      <sheetName val="2M1I1T"/>
      <sheetName val="2M1A1"/>
      <sheetName val="2M2P"/>
      <sheetName val="2M2RC"/>
      <sheetName val="2M2I1C"/>
      <sheetName val="2M2I2C"/>
      <sheetName val="2M2RT"/>
      <sheetName val="2M2I1T"/>
      <sheetName val="2M2I2T"/>
      <sheetName val="2M2A1"/>
      <sheetName val="2M2A2"/>
    </sheetNames>
    <sheetDataSet>
      <sheetData sheetId="0"/>
      <sheetData sheetId="1"/>
      <sheetData sheetId="2"/>
      <sheetData sheetId="3"/>
      <sheetData sheetId="4"/>
      <sheetData sheetId="5"/>
      <sheetData sheetId="6"/>
      <sheetData sheetId="7"/>
      <sheetData sheetId="8"/>
      <sheetData sheetId="9"/>
      <sheetData sheetId="10">
        <row r="6">
          <cell r="K6" t="str">
            <v>Contract period</v>
          </cell>
          <cell r="L6" t="str">
            <v>Sheets</v>
          </cell>
          <cell r="M6" t="str">
            <v>Period</v>
          </cell>
          <cell r="N6" t="str">
            <v>Used period for assumptions</v>
          </cell>
          <cell r="O6" t="str">
            <v>Previous period</v>
          </cell>
          <cell r="P6" t="str">
            <v>CF type</v>
          </cell>
          <cell r="Q6" t="str">
            <v>Description</v>
          </cell>
          <cell r="R6" t="str">
            <v>Contract</v>
          </cell>
          <cell r="S6" t="str">
            <v>Assumptions</v>
          </cell>
          <cell r="T6" t="str">
            <v>Coverage Units</v>
          </cell>
          <cell r="U6" t="str">
            <v>Lapses</v>
          </cell>
          <cell r="V6" t="str">
            <v>Discounting_current</v>
          </cell>
          <cell r="W6" t="str">
            <v>Discounting_initial</v>
          </cell>
          <cell r="X6" t="str">
            <v>Discounting_previous</v>
          </cell>
          <cell r="Y6" t="str">
            <v>CF pattern</v>
          </cell>
          <cell r="Z6" t="str">
            <v>Premium pattern</v>
          </cell>
          <cell r="AA6">
            <v>0</v>
          </cell>
        </row>
        <row r="7">
          <cell r="K7" t="str">
            <v>1M0</v>
          </cell>
          <cell r="L7" t="str">
            <v>1M0P</v>
          </cell>
          <cell r="M7" t="str">
            <v>IR</v>
          </cell>
          <cell r="N7" t="str">
            <v>IR</v>
          </cell>
          <cell r="O7" t="str">
            <v>IR</v>
          </cell>
          <cell r="P7" t="str">
            <v>LRCP</v>
          </cell>
          <cell r="Q7" t="str">
            <v>Contract 1 initial recognition PAA</v>
          </cell>
          <cell r="R7">
            <v>1</v>
          </cell>
          <cell r="S7">
            <v>1</v>
          </cell>
          <cell r="T7">
            <v>1</v>
          </cell>
          <cell r="U7">
            <v>1</v>
          </cell>
          <cell r="V7">
            <v>1</v>
          </cell>
          <cell r="W7">
            <v>1</v>
          </cell>
          <cell r="X7">
            <v>1</v>
          </cell>
          <cell r="Y7">
            <v>1</v>
          </cell>
          <cell r="Z7">
            <v>1</v>
          </cell>
          <cell r="AA7">
            <v>0</v>
          </cell>
        </row>
        <row r="8">
          <cell r="K8" t="str">
            <v>1M0</v>
          </cell>
          <cell r="L8" t="str">
            <v>1M0RC</v>
          </cell>
          <cell r="M8" t="str">
            <v>IR</v>
          </cell>
          <cell r="N8" t="str">
            <v>IR</v>
          </cell>
          <cell r="O8" t="str">
            <v>IR</v>
          </cell>
          <cell r="P8" t="str">
            <v>LRC</v>
          </cell>
          <cell r="Q8" t="str">
            <v>Contract 1 initial recognition</v>
          </cell>
          <cell r="R8">
            <v>1</v>
          </cell>
          <cell r="S8">
            <v>1</v>
          </cell>
          <cell r="T8">
            <v>1</v>
          </cell>
          <cell r="U8">
            <v>1</v>
          </cell>
          <cell r="V8">
            <v>1</v>
          </cell>
          <cell r="W8">
            <v>1</v>
          </cell>
          <cell r="X8">
            <v>1</v>
          </cell>
          <cell r="Y8">
            <v>1</v>
          </cell>
          <cell r="Z8">
            <v>1</v>
          </cell>
          <cell r="AA8">
            <v>0</v>
          </cell>
        </row>
        <row r="9">
          <cell r="K9" t="str">
            <v>1M1</v>
          </cell>
          <cell r="L9" t="str">
            <v>1M1P</v>
          </cell>
          <cell r="M9" t="str">
            <v>SM1_A1</v>
          </cell>
          <cell r="N9" t="str">
            <v>SM1_A1</v>
          </cell>
          <cell r="O9" t="str">
            <v>IR</v>
          </cell>
          <cell r="P9" t="str">
            <v>LRCP</v>
          </cell>
          <cell r="Q9" t="str">
            <v>Contract 1 SM1 LRC PAA</v>
          </cell>
          <cell r="R9">
            <v>1</v>
          </cell>
          <cell r="S9">
            <v>1</v>
          </cell>
          <cell r="T9">
            <v>1</v>
          </cell>
          <cell r="U9">
            <v>2</v>
          </cell>
          <cell r="V9">
            <v>1</v>
          </cell>
          <cell r="W9">
            <v>1</v>
          </cell>
          <cell r="X9">
            <v>1</v>
          </cell>
          <cell r="Y9">
            <v>1</v>
          </cell>
          <cell r="Z9">
            <v>1</v>
          </cell>
          <cell r="AA9">
            <v>0</v>
          </cell>
        </row>
        <row r="10">
          <cell r="K10" t="str">
            <v>1M1</v>
          </cell>
          <cell r="L10" t="str">
            <v>1M1RC</v>
          </cell>
          <cell r="M10" t="str">
            <v>SM1</v>
          </cell>
          <cell r="N10" t="str">
            <v>SM1</v>
          </cell>
          <cell r="O10" t="str">
            <v>IR</v>
          </cell>
          <cell r="P10" t="str">
            <v>LRC</v>
          </cell>
          <cell r="Q10" t="str">
            <v>Contract 1 SM1 LRC current</v>
          </cell>
          <cell r="R10">
            <v>1</v>
          </cell>
          <cell r="S10">
            <v>2</v>
          </cell>
          <cell r="T10">
            <v>1</v>
          </cell>
          <cell r="U10">
            <v>1</v>
          </cell>
          <cell r="V10">
            <v>1</v>
          </cell>
          <cell r="W10">
            <v>1</v>
          </cell>
          <cell r="X10">
            <v>1</v>
          </cell>
          <cell r="Y10">
            <v>1</v>
          </cell>
          <cell r="Z10">
            <v>1</v>
          </cell>
          <cell r="AA10">
            <v>0</v>
          </cell>
        </row>
        <row r="11">
          <cell r="K11" t="str">
            <v>1M1</v>
          </cell>
          <cell r="L11" t="str">
            <v>1M1I1C</v>
          </cell>
          <cell r="M11" t="str">
            <v>SM1</v>
          </cell>
          <cell r="N11" t="str">
            <v>SM1</v>
          </cell>
          <cell r="O11" t="str">
            <v>IR</v>
          </cell>
          <cell r="P11" t="str">
            <v>LIC1</v>
          </cell>
          <cell r="Q11" t="str">
            <v>Contract 1 SM1 LIC current</v>
          </cell>
          <cell r="R11">
            <v>1</v>
          </cell>
          <cell r="S11">
            <v>2</v>
          </cell>
          <cell r="T11">
            <v>1</v>
          </cell>
          <cell r="U11">
            <v>1</v>
          </cell>
          <cell r="V11">
            <v>1</v>
          </cell>
          <cell r="W11">
            <v>1</v>
          </cell>
          <cell r="X11">
            <v>1</v>
          </cell>
          <cell r="Y11">
            <v>1</v>
          </cell>
          <cell r="Z11">
            <v>1</v>
          </cell>
          <cell r="AA11">
            <v>0</v>
          </cell>
        </row>
        <row r="12">
          <cell r="K12" t="str">
            <v>1M1</v>
          </cell>
          <cell r="L12" t="str">
            <v>1M1RT</v>
          </cell>
          <cell r="M12" t="str">
            <v>SM1</v>
          </cell>
          <cell r="N12" t="str">
            <v>IR</v>
          </cell>
          <cell r="O12" t="str">
            <v>IR</v>
          </cell>
          <cell r="P12" t="str">
            <v>LRC</v>
          </cell>
          <cell r="Q12" t="str">
            <v>Contract 1 SM1 LRC TrueUp</v>
          </cell>
          <cell r="R12">
            <v>1</v>
          </cell>
          <cell r="S12">
            <v>1</v>
          </cell>
          <cell r="T12">
            <v>1</v>
          </cell>
          <cell r="U12">
            <v>1</v>
          </cell>
          <cell r="V12">
            <v>1</v>
          </cell>
          <cell r="W12">
            <v>1</v>
          </cell>
          <cell r="X12">
            <v>1</v>
          </cell>
          <cell r="Y12">
            <v>1</v>
          </cell>
          <cell r="Z12">
            <v>1</v>
          </cell>
          <cell r="AA12">
            <v>0</v>
          </cell>
        </row>
        <row r="13">
          <cell r="B13" t="str">
            <v>IR</v>
          </cell>
          <cell r="C13" t="str">
            <v>Valuation date</v>
          </cell>
          <cell r="D13">
            <v>43100</v>
          </cell>
          <cell r="E13">
            <v>43100</v>
          </cell>
          <cell r="F13"/>
          <cell r="G13"/>
          <cell r="H13"/>
          <cell r="I13">
            <v>0</v>
          </cell>
          <cell r="K13" t="str">
            <v>1M1</v>
          </cell>
          <cell r="L13" t="str">
            <v>1M1I1T</v>
          </cell>
          <cell r="M13" t="str">
            <v>SM1</v>
          </cell>
          <cell r="N13" t="str">
            <v>IR</v>
          </cell>
          <cell r="O13" t="str">
            <v>IR</v>
          </cell>
          <cell r="P13" t="str">
            <v>LIC1</v>
          </cell>
          <cell r="Q13" t="str">
            <v>Contract 1 SM1 LIC TrueUp</v>
          </cell>
          <cell r="R13">
            <v>1</v>
          </cell>
          <cell r="S13">
            <v>1</v>
          </cell>
          <cell r="T13">
            <v>1</v>
          </cell>
          <cell r="U13">
            <v>1</v>
          </cell>
          <cell r="V13">
            <v>1</v>
          </cell>
          <cell r="W13">
            <v>1</v>
          </cell>
          <cell r="X13">
            <v>1</v>
          </cell>
          <cell r="Y13">
            <v>1</v>
          </cell>
          <cell r="Z13">
            <v>1</v>
          </cell>
          <cell r="AA13">
            <v>0</v>
          </cell>
        </row>
        <row r="14">
          <cell r="B14" t="str">
            <v>Scenarios for IR</v>
          </cell>
          <cell r="C14" t="str">
            <v>Assumptions</v>
          </cell>
          <cell r="D14">
            <v>1</v>
          </cell>
          <cell r="E14">
            <v>1</v>
          </cell>
          <cell r="F14">
            <v>0</v>
          </cell>
          <cell r="G14">
            <v>0</v>
          </cell>
          <cell r="H14">
            <v>0</v>
          </cell>
          <cell r="I14">
            <v>0</v>
          </cell>
          <cell r="K14" t="str">
            <v>1M1</v>
          </cell>
          <cell r="L14" t="str">
            <v>1M1A1</v>
          </cell>
          <cell r="M14" t="str">
            <v>SM1_A1</v>
          </cell>
          <cell r="N14" t="str">
            <v>SM1_A1</v>
          </cell>
          <cell r="O14" t="str">
            <v>IR</v>
          </cell>
          <cell r="P14" t="str">
            <v>A1</v>
          </cell>
          <cell r="Q14" t="str">
            <v>Contract 1 SM1 Actuals</v>
          </cell>
          <cell r="R14">
            <v>1</v>
          </cell>
          <cell r="S14">
            <v>1</v>
          </cell>
          <cell r="T14">
            <v>1</v>
          </cell>
          <cell r="U14">
            <v>2</v>
          </cell>
          <cell r="V14">
            <v>1</v>
          </cell>
          <cell r="W14">
            <v>1</v>
          </cell>
          <cell r="X14">
            <v>1</v>
          </cell>
          <cell r="Y14">
            <v>1</v>
          </cell>
          <cell r="Z14">
            <v>1</v>
          </cell>
          <cell r="AA14">
            <v>0</v>
          </cell>
        </row>
        <row r="15">
          <cell r="B15">
            <v>0</v>
          </cell>
          <cell r="C15" t="str">
            <v>Coverage Units</v>
          </cell>
          <cell r="D15">
            <v>1</v>
          </cell>
          <cell r="E15">
            <v>1</v>
          </cell>
          <cell r="F15">
            <v>0</v>
          </cell>
          <cell r="G15">
            <v>0</v>
          </cell>
          <cell r="H15">
            <v>0</v>
          </cell>
          <cell r="I15">
            <v>0</v>
          </cell>
          <cell r="K15" t="str">
            <v>1M2</v>
          </cell>
          <cell r="L15" t="str">
            <v>1M2P</v>
          </cell>
          <cell r="M15" t="str">
            <v>SM2_A1</v>
          </cell>
          <cell r="N15" t="str">
            <v>SM2_A1</v>
          </cell>
          <cell r="O15" t="str">
            <v>SM1</v>
          </cell>
          <cell r="P15" t="str">
            <v>LRCP</v>
          </cell>
          <cell r="Q15" t="str">
            <v>Contract 1 SM2 LRC current PAA</v>
          </cell>
          <cell r="R15">
            <v>1</v>
          </cell>
          <cell r="S15">
            <v>3</v>
          </cell>
          <cell r="T15">
            <v>1</v>
          </cell>
          <cell r="U15">
            <v>3</v>
          </cell>
          <cell r="V15">
            <v>1</v>
          </cell>
          <cell r="W15">
            <v>1</v>
          </cell>
          <cell r="X15">
            <v>1</v>
          </cell>
          <cell r="Y15">
            <v>1</v>
          </cell>
          <cell r="Z15">
            <v>1</v>
          </cell>
          <cell r="AA15">
            <v>0</v>
          </cell>
        </row>
        <row r="16">
          <cell r="B16">
            <v>0</v>
          </cell>
          <cell r="C16" t="str">
            <v>Lapses</v>
          </cell>
          <cell r="D16">
            <v>1</v>
          </cell>
          <cell r="E16">
            <v>1</v>
          </cell>
          <cell r="F16">
            <v>0</v>
          </cell>
          <cell r="G16">
            <v>0</v>
          </cell>
          <cell r="H16">
            <v>0</v>
          </cell>
          <cell r="I16">
            <v>0</v>
          </cell>
          <cell r="K16" t="str">
            <v>1M2</v>
          </cell>
          <cell r="L16" t="str">
            <v>1M2RC</v>
          </cell>
          <cell r="M16" t="str">
            <v>SM2</v>
          </cell>
          <cell r="N16" t="str">
            <v>SM2</v>
          </cell>
          <cell r="O16" t="str">
            <v>SM1</v>
          </cell>
          <cell r="P16" t="str">
            <v>LRC</v>
          </cell>
          <cell r="Q16" t="str">
            <v>Contract 1 SM2 LRC current</v>
          </cell>
          <cell r="R16">
            <v>1</v>
          </cell>
          <cell r="S16">
            <v>2</v>
          </cell>
          <cell r="T16">
            <v>1</v>
          </cell>
          <cell r="U16">
            <v>1</v>
          </cell>
          <cell r="V16">
            <v>1</v>
          </cell>
          <cell r="W16">
            <v>1</v>
          </cell>
          <cell r="X16">
            <v>1</v>
          </cell>
          <cell r="Y16">
            <v>1</v>
          </cell>
          <cell r="Z16">
            <v>1</v>
          </cell>
          <cell r="AA16">
            <v>0</v>
          </cell>
        </row>
        <row r="17">
          <cell r="B17">
            <v>0</v>
          </cell>
          <cell r="C17" t="str">
            <v>Discounting_current</v>
          </cell>
          <cell r="D17">
            <v>1</v>
          </cell>
          <cell r="E17">
            <v>1</v>
          </cell>
          <cell r="F17">
            <v>0</v>
          </cell>
          <cell r="G17">
            <v>0</v>
          </cell>
          <cell r="H17">
            <v>0</v>
          </cell>
          <cell r="I17">
            <v>0</v>
          </cell>
          <cell r="K17" t="str">
            <v>1M2</v>
          </cell>
          <cell r="L17" t="str">
            <v>1M2I1C</v>
          </cell>
          <cell r="M17" t="str">
            <v>SM2</v>
          </cell>
          <cell r="N17" t="str">
            <v>SM2</v>
          </cell>
          <cell r="O17" t="str">
            <v>SM1</v>
          </cell>
          <cell r="P17" t="str">
            <v>LIC1</v>
          </cell>
          <cell r="Q17" t="str">
            <v>Contract 1 SM2 LIC1 current (current service)</v>
          </cell>
          <cell r="R17">
            <v>1</v>
          </cell>
          <cell r="S17">
            <v>2</v>
          </cell>
          <cell r="T17">
            <v>1</v>
          </cell>
          <cell r="U17">
            <v>1</v>
          </cell>
          <cell r="V17">
            <v>1</v>
          </cell>
          <cell r="W17">
            <v>1</v>
          </cell>
          <cell r="X17">
            <v>1</v>
          </cell>
          <cell r="Y17">
            <v>1</v>
          </cell>
          <cell r="Z17">
            <v>1</v>
          </cell>
          <cell r="AA17">
            <v>0</v>
          </cell>
        </row>
        <row r="18">
          <cell r="B18">
            <v>0</v>
          </cell>
          <cell r="C18" t="str">
            <v>CF pattern</v>
          </cell>
          <cell r="D18">
            <v>1</v>
          </cell>
          <cell r="E18">
            <v>1</v>
          </cell>
          <cell r="F18">
            <v>0</v>
          </cell>
          <cell r="G18">
            <v>0</v>
          </cell>
          <cell r="H18">
            <v>0</v>
          </cell>
          <cell r="I18">
            <v>0</v>
          </cell>
          <cell r="K18" t="str">
            <v>1M2</v>
          </cell>
          <cell r="L18" t="str">
            <v>1M2I2C</v>
          </cell>
          <cell r="M18" t="str">
            <v>SM2</v>
          </cell>
          <cell r="N18" t="str">
            <v>SM2</v>
          </cell>
          <cell r="O18" t="str">
            <v>SM1</v>
          </cell>
          <cell r="P18" t="str">
            <v>LIC2</v>
          </cell>
          <cell r="Q18" t="str">
            <v>Contract 1 SM2 LIC2 current (past service)</v>
          </cell>
          <cell r="R18">
            <v>1</v>
          </cell>
          <cell r="S18">
            <v>2</v>
          </cell>
          <cell r="T18">
            <v>1</v>
          </cell>
          <cell r="U18">
            <v>1</v>
          </cell>
          <cell r="V18">
            <v>1</v>
          </cell>
          <cell r="W18">
            <v>1</v>
          </cell>
          <cell r="X18">
            <v>1</v>
          </cell>
          <cell r="Y18">
            <v>1</v>
          </cell>
          <cell r="Z18">
            <v>1</v>
          </cell>
          <cell r="AA18">
            <v>0</v>
          </cell>
        </row>
        <row r="19">
          <cell r="B19">
            <v>0</v>
          </cell>
          <cell r="C19" t="str">
            <v>Premium pattern</v>
          </cell>
          <cell r="D19">
            <v>1</v>
          </cell>
          <cell r="E19">
            <v>1</v>
          </cell>
          <cell r="F19">
            <v>0</v>
          </cell>
          <cell r="G19">
            <v>0</v>
          </cell>
          <cell r="H19">
            <v>0</v>
          </cell>
          <cell r="I19">
            <v>0</v>
          </cell>
          <cell r="K19" t="str">
            <v>1M2</v>
          </cell>
          <cell r="L19" t="str">
            <v>1M2RT</v>
          </cell>
          <cell r="M19" t="str">
            <v>SM2</v>
          </cell>
          <cell r="N19" t="str">
            <v>SM1</v>
          </cell>
          <cell r="O19" t="str">
            <v>SM1</v>
          </cell>
          <cell r="P19" t="str">
            <v>LRC</v>
          </cell>
          <cell r="Q19" t="str">
            <v>Contract 1 SM2 LRC TrueUp</v>
          </cell>
          <cell r="R19">
            <v>1</v>
          </cell>
          <cell r="S19">
            <v>2</v>
          </cell>
          <cell r="T19">
            <v>1</v>
          </cell>
          <cell r="U19">
            <v>1</v>
          </cell>
          <cell r="V19">
            <v>1</v>
          </cell>
          <cell r="W19">
            <v>1</v>
          </cell>
          <cell r="X19">
            <v>1</v>
          </cell>
          <cell r="Y19">
            <v>1</v>
          </cell>
          <cell r="Z19">
            <v>1</v>
          </cell>
          <cell r="AA19">
            <v>0</v>
          </cell>
        </row>
        <row r="20">
          <cell r="I20">
            <v>0</v>
          </cell>
          <cell r="K20" t="str">
            <v>1M2</v>
          </cell>
          <cell r="L20" t="str">
            <v>1M2I1T</v>
          </cell>
          <cell r="M20" t="str">
            <v>SM2</v>
          </cell>
          <cell r="N20" t="str">
            <v>SM1</v>
          </cell>
          <cell r="O20" t="str">
            <v>SM1</v>
          </cell>
          <cell r="P20" t="str">
            <v>LIC1</v>
          </cell>
          <cell r="Q20" t="str">
            <v>Contract 1 SM2 LIC1 TrueUp  (current service)</v>
          </cell>
          <cell r="R20">
            <v>1</v>
          </cell>
          <cell r="S20">
            <v>2</v>
          </cell>
          <cell r="T20">
            <v>1</v>
          </cell>
          <cell r="U20">
            <v>1</v>
          </cell>
          <cell r="V20">
            <v>1</v>
          </cell>
          <cell r="W20">
            <v>1</v>
          </cell>
          <cell r="X20">
            <v>1</v>
          </cell>
          <cell r="Y20">
            <v>1</v>
          </cell>
          <cell r="Z20">
            <v>1</v>
          </cell>
          <cell r="AA20">
            <v>0</v>
          </cell>
        </row>
        <row r="21">
          <cell r="B21" t="str">
            <v>SM1</v>
          </cell>
          <cell r="C21" t="str">
            <v>Valuation date</v>
          </cell>
          <cell r="D21">
            <v>43190</v>
          </cell>
          <cell r="E21">
            <v>43190</v>
          </cell>
          <cell r="F21">
            <v>0</v>
          </cell>
          <cell r="G21">
            <v>0</v>
          </cell>
          <cell r="H21">
            <v>0</v>
          </cell>
          <cell r="I21">
            <v>0</v>
          </cell>
          <cell r="K21" t="str">
            <v>1M2</v>
          </cell>
          <cell r="L21" t="str">
            <v>1M2I2T</v>
          </cell>
          <cell r="M21" t="str">
            <v>SM2</v>
          </cell>
          <cell r="N21" t="str">
            <v>SM1</v>
          </cell>
          <cell r="O21" t="str">
            <v>SM1</v>
          </cell>
          <cell r="P21" t="str">
            <v>LIC2</v>
          </cell>
          <cell r="Q21" t="str">
            <v>Contract 1 SM2 LIC2 TrueUp (past service)</v>
          </cell>
          <cell r="R21">
            <v>1</v>
          </cell>
          <cell r="S21">
            <v>2</v>
          </cell>
          <cell r="T21">
            <v>1</v>
          </cell>
          <cell r="U21">
            <v>1</v>
          </cell>
          <cell r="V21">
            <v>1</v>
          </cell>
          <cell r="W21">
            <v>1</v>
          </cell>
          <cell r="X21">
            <v>1</v>
          </cell>
          <cell r="Y21">
            <v>1</v>
          </cell>
          <cell r="Z21">
            <v>1</v>
          </cell>
          <cell r="AA21">
            <v>0</v>
          </cell>
        </row>
        <row r="22">
          <cell r="B22" t="str">
            <v>Scenarios for LRC/LIC</v>
          </cell>
          <cell r="C22" t="str">
            <v>Assumptions</v>
          </cell>
          <cell r="D22">
            <v>2</v>
          </cell>
          <cell r="E22">
            <v>2</v>
          </cell>
          <cell r="F22">
            <v>0</v>
          </cell>
          <cell r="G22">
            <v>0</v>
          </cell>
          <cell r="H22">
            <v>0</v>
          </cell>
          <cell r="I22">
            <v>0</v>
          </cell>
          <cell r="K22" t="str">
            <v>1M2</v>
          </cell>
          <cell r="L22" t="str">
            <v>1M2A1</v>
          </cell>
          <cell r="M22" t="str">
            <v>SM2_A1</v>
          </cell>
          <cell r="N22" t="str">
            <v>SM2_A1</v>
          </cell>
          <cell r="O22" t="str">
            <v>SM1_A1</v>
          </cell>
          <cell r="P22" t="str">
            <v>A1</v>
          </cell>
          <cell r="Q22" t="str">
            <v>Contract 1 SM1 Actuals 1 (current service)</v>
          </cell>
          <cell r="R22">
            <v>1</v>
          </cell>
          <cell r="S22">
            <v>3</v>
          </cell>
          <cell r="T22">
            <v>1</v>
          </cell>
          <cell r="U22">
            <v>3</v>
          </cell>
          <cell r="V22">
            <v>1</v>
          </cell>
          <cell r="W22">
            <v>1</v>
          </cell>
          <cell r="X22">
            <v>1</v>
          </cell>
          <cell r="Y22">
            <v>1</v>
          </cell>
          <cell r="Z22">
            <v>1</v>
          </cell>
          <cell r="AA22">
            <v>0</v>
          </cell>
        </row>
        <row r="23">
          <cell r="B23">
            <v>0</v>
          </cell>
          <cell r="C23" t="str">
            <v>Coverage Units</v>
          </cell>
          <cell r="D23">
            <v>1</v>
          </cell>
          <cell r="E23">
            <v>1</v>
          </cell>
          <cell r="F23">
            <v>0</v>
          </cell>
          <cell r="G23">
            <v>0</v>
          </cell>
          <cell r="H23">
            <v>0</v>
          </cell>
          <cell r="I23">
            <v>0</v>
          </cell>
          <cell r="K23" t="str">
            <v>1M2</v>
          </cell>
          <cell r="L23" t="str">
            <v>1M2A2</v>
          </cell>
          <cell r="M23" t="str">
            <v>SM2_A2</v>
          </cell>
          <cell r="N23" t="str">
            <v>SM2_A2</v>
          </cell>
          <cell r="O23" t="str">
            <v>SM1_A1</v>
          </cell>
          <cell r="P23" t="str">
            <v>A2</v>
          </cell>
          <cell r="Q23" t="str">
            <v>Contract 1 SM1 Actuals 2 (past service)</v>
          </cell>
          <cell r="R23">
            <v>1</v>
          </cell>
          <cell r="S23">
            <v>3</v>
          </cell>
          <cell r="T23">
            <v>1</v>
          </cell>
          <cell r="U23">
            <v>1</v>
          </cell>
          <cell r="V23">
            <v>1</v>
          </cell>
          <cell r="W23">
            <v>1</v>
          </cell>
          <cell r="X23">
            <v>1</v>
          </cell>
          <cell r="Y23">
            <v>1</v>
          </cell>
          <cell r="Z23">
            <v>1</v>
          </cell>
          <cell r="AA23">
            <v>0</v>
          </cell>
        </row>
        <row r="24">
          <cell r="B24">
            <v>0</v>
          </cell>
          <cell r="C24" t="str">
            <v>Lapses</v>
          </cell>
          <cell r="D24">
            <v>1</v>
          </cell>
          <cell r="E24">
            <v>1</v>
          </cell>
          <cell r="F24">
            <v>0</v>
          </cell>
          <cell r="G24">
            <v>0</v>
          </cell>
          <cell r="H24">
            <v>0</v>
          </cell>
          <cell r="I24">
            <v>0</v>
          </cell>
          <cell r="K24" t="str">
            <v>2M0</v>
          </cell>
          <cell r="L24" t="str">
            <v>2M0P</v>
          </cell>
          <cell r="M24" t="str">
            <v>IR</v>
          </cell>
          <cell r="N24" t="str">
            <v>IR</v>
          </cell>
          <cell r="O24" t="str">
            <v>IR</v>
          </cell>
          <cell r="P24" t="str">
            <v>LRCP</v>
          </cell>
          <cell r="Q24" t="str">
            <v>Contract 2 initial recognition PAA</v>
          </cell>
          <cell r="R24">
            <v>2</v>
          </cell>
          <cell r="S24">
            <v>1</v>
          </cell>
          <cell r="T24">
            <v>1</v>
          </cell>
          <cell r="U24">
            <v>1</v>
          </cell>
          <cell r="V24">
            <v>1</v>
          </cell>
          <cell r="W24">
            <v>1</v>
          </cell>
          <cell r="X24">
            <v>1</v>
          </cell>
          <cell r="Y24">
            <v>1</v>
          </cell>
          <cell r="Z24">
            <v>1</v>
          </cell>
          <cell r="AA24">
            <v>0</v>
          </cell>
        </row>
        <row r="25">
          <cell r="B25">
            <v>0</v>
          </cell>
          <cell r="C25" t="str">
            <v>Discounting_current</v>
          </cell>
          <cell r="D25">
            <v>1</v>
          </cell>
          <cell r="E25">
            <v>1</v>
          </cell>
          <cell r="F25">
            <v>0</v>
          </cell>
          <cell r="G25">
            <v>0</v>
          </cell>
          <cell r="H25">
            <v>0</v>
          </cell>
          <cell r="I25">
            <v>0</v>
          </cell>
          <cell r="K25" t="str">
            <v>2M0</v>
          </cell>
          <cell r="L25" t="str">
            <v>2M0RC</v>
          </cell>
          <cell r="M25" t="str">
            <v>IR</v>
          </cell>
          <cell r="N25" t="str">
            <v>IR</v>
          </cell>
          <cell r="O25" t="str">
            <v>IR</v>
          </cell>
          <cell r="P25" t="str">
            <v>LRC</v>
          </cell>
          <cell r="Q25" t="str">
            <v>Contract 2 initial recognition</v>
          </cell>
          <cell r="R25">
            <v>2</v>
          </cell>
          <cell r="S25">
            <v>1</v>
          </cell>
          <cell r="T25">
            <v>1</v>
          </cell>
          <cell r="U25">
            <v>1</v>
          </cell>
          <cell r="V25">
            <v>1</v>
          </cell>
          <cell r="W25">
            <v>1</v>
          </cell>
          <cell r="X25">
            <v>1</v>
          </cell>
          <cell r="Y25">
            <v>1</v>
          </cell>
          <cell r="Z25">
            <v>1</v>
          </cell>
          <cell r="AA25">
            <v>0</v>
          </cell>
        </row>
        <row r="26">
          <cell r="B26">
            <v>0</v>
          </cell>
          <cell r="C26" t="str">
            <v>CF pattern</v>
          </cell>
          <cell r="D26">
            <v>1</v>
          </cell>
          <cell r="E26">
            <v>1</v>
          </cell>
          <cell r="F26">
            <v>0</v>
          </cell>
          <cell r="G26">
            <v>0</v>
          </cell>
          <cell r="H26">
            <v>0</v>
          </cell>
          <cell r="I26">
            <v>0</v>
          </cell>
          <cell r="K26" t="str">
            <v>2M1</v>
          </cell>
          <cell r="L26" t="str">
            <v>2M1P</v>
          </cell>
          <cell r="M26" t="str">
            <v>SM1_A1</v>
          </cell>
          <cell r="N26" t="str">
            <v>SM1_A1</v>
          </cell>
          <cell r="O26" t="str">
            <v>IR</v>
          </cell>
          <cell r="P26" t="str">
            <v>LRCP</v>
          </cell>
          <cell r="Q26" t="str">
            <v>Contract 2 SM1 LRC PAA</v>
          </cell>
          <cell r="R26">
            <v>2</v>
          </cell>
          <cell r="S26">
            <v>1</v>
          </cell>
          <cell r="T26">
            <v>1</v>
          </cell>
          <cell r="U26">
            <v>2</v>
          </cell>
          <cell r="V26">
            <v>1</v>
          </cell>
          <cell r="W26">
            <v>1</v>
          </cell>
          <cell r="X26">
            <v>1</v>
          </cell>
          <cell r="Y26">
            <v>1</v>
          </cell>
          <cell r="Z26">
            <v>1</v>
          </cell>
          <cell r="AA26">
            <v>0</v>
          </cell>
        </row>
        <row r="27">
          <cell r="B27">
            <v>0</v>
          </cell>
          <cell r="C27" t="str">
            <v>Premium pattern</v>
          </cell>
          <cell r="D27">
            <v>1</v>
          </cell>
          <cell r="E27">
            <v>1</v>
          </cell>
          <cell r="F27">
            <v>0</v>
          </cell>
          <cell r="G27">
            <v>0</v>
          </cell>
          <cell r="H27">
            <v>0</v>
          </cell>
          <cell r="I27">
            <v>0</v>
          </cell>
          <cell r="K27" t="str">
            <v>2M1</v>
          </cell>
          <cell r="L27" t="str">
            <v>2M1RC</v>
          </cell>
          <cell r="M27" t="str">
            <v>SM1</v>
          </cell>
          <cell r="N27" t="str">
            <v>SM1</v>
          </cell>
          <cell r="O27" t="str">
            <v>IR</v>
          </cell>
          <cell r="P27" t="str">
            <v>LRC</v>
          </cell>
          <cell r="Q27" t="str">
            <v>Contract 2 SM1 LRC current</v>
          </cell>
          <cell r="R27">
            <v>2</v>
          </cell>
          <cell r="S27">
            <v>2</v>
          </cell>
          <cell r="T27">
            <v>1</v>
          </cell>
          <cell r="U27">
            <v>1</v>
          </cell>
          <cell r="V27">
            <v>1</v>
          </cell>
          <cell r="W27">
            <v>1</v>
          </cell>
          <cell r="X27">
            <v>1</v>
          </cell>
          <cell r="Y27">
            <v>1</v>
          </cell>
          <cell r="Z27">
            <v>1</v>
          </cell>
          <cell r="AA27">
            <v>0</v>
          </cell>
        </row>
        <row r="28">
          <cell r="B28" t="str">
            <v>SM1_A1</v>
          </cell>
          <cell r="C28" t="str">
            <v>Valuation date</v>
          </cell>
          <cell r="D28">
            <v>43190</v>
          </cell>
          <cell r="E28">
            <v>43190</v>
          </cell>
          <cell r="F28"/>
          <cell r="G28"/>
          <cell r="H28"/>
          <cell r="I28">
            <v>0</v>
          </cell>
          <cell r="K28" t="str">
            <v>2M1</v>
          </cell>
          <cell r="L28" t="str">
            <v>2M1I1C</v>
          </cell>
          <cell r="M28" t="str">
            <v>SM1</v>
          </cell>
          <cell r="N28" t="str">
            <v>SM1</v>
          </cell>
          <cell r="O28" t="str">
            <v>IR</v>
          </cell>
          <cell r="P28" t="str">
            <v>LIC1</v>
          </cell>
          <cell r="Q28" t="str">
            <v>Contract 2 SM1 LIC current</v>
          </cell>
          <cell r="R28">
            <v>2</v>
          </cell>
          <cell r="S28">
            <v>2</v>
          </cell>
          <cell r="T28">
            <v>1</v>
          </cell>
          <cell r="U28">
            <v>1</v>
          </cell>
          <cell r="V28">
            <v>1</v>
          </cell>
          <cell r="W28">
            <v>1</v>
          </cell>
          <cell r="X28">
            <v>1</v>
          </cell>
          <cell r="Y28">
            <v>1</v>
          </cell>
          <cell r="Z28">
            <v>1</v>
          </cell>
          <cell r="AA28">
            <v>0</v>
          </cell>
        </row>
        <row r="29">
          <cell r="B29" t="str">
            <v>Scenarios for actuals</v>
          </cell>
          <cell r="C29" t="str">
            <v>Assumptions</v>
          </cell>
          <cell r="D29">
            <v>1</v>
          </cell>
          <cell r="E29">
            <v>1</v>
          </cell>
          <cell r="F29">
            <v>0</v>
          </cell>
          <cell r="G29">
            <v>0</v>
          </cell>
          <cell r="H29">
            <v>0</v>
          </cell>
          <cell r="I29">
            <v>0</v>
          </cell>
          <cell r="K29" t="str">
            <v>2M1</v>
          </cell>
          <cell r="L29" t="str">
            <v>2M1RT</v>
          </cell>
          <cell r="M29" t="str">
            <v>SM1</v>
          </cell>
          <cell r="N29" t="str">
            <v>IR</v>
          </cell>
          <cell r="O29" t="str">
            <v>IR</v>
          </cell>
          <cell r="P29" t="str">
            <v>LRC</v>
          </cell>
          <cell r="Q29" t="str">
            <v>Contract 2 SM1 LRC TrueUp</v>
          </cell>
          <cell r="R29">
            <v>2</v>
          </cell>
          <cell r="S29">
            <v>1</v>
          </cell>
          <cell r="T29">
            <v>1</v>
          </cell>
          <cell r="U29">
            <v>1</v>
          </cell>
          <cell r="V29">
            <v>1</v>
          </cell>
          <cell r="W29">
            <v>1</v>
          </cell>
          <cell r="X29">
            <v>1</v>
          </cell>
          <cell r="Y29">
            <v>1</v>
          </cell>
          <cell r="Z29">
            <v>1</v>
          </cell>
          <cell r="AA29">
            <v>0</v>
          </cell>
        </row>
        <row r="30">
          <cell r="B30">
            <v>0</v>
          </cell>
          <cell r="C30" t="str">
            <v>Coverage Units</v>
          </cell>
          <cell r="D30">
            <v>1</v>
          </cell>
          <cell r="E30">
            <v>1</v>
          </cell>
          <cell r="F30">
            <v>0</v>
          </cell>
          <cell r="G30">
            <v>0</v>
          </cell>
          <cell r="H30">
            <v>0</v>
          </cell>
          <cell r="I30">
            <v>0</v>
          </cell>
          <cell r="K30" t="str">
            <v>2M1</v>
          </cell>
          <cell r="L30" t="str">
            <v>2M1I1T</v>
          </cell>
          <cell r="M30" t="str">
            <v>SM1</v>
          </cell>
          <cell r="N30" t="str">
            <v>IR</v>
          </cell>
          <cell r="O30" t="str">
            <v>IR</v>
          </cell>
          <cell r="P30" t="str">
            <v>LIC1</v>
          </cell>
          <cell r="Q30" t="str">
            <v>Contract 2 SM1 LIC TrueUp</v>
          </cell>
          <cell r="R30">
            <v>2</v>
          </cell>
          <cell r="S30">
            <v>1</v>
          </cell>
          <cell r="T30">
            <v>1</v>
          </cell>
          <cell r="U30">
            <v>1</v>
          </cell>
          <cell r="V30">
            <v>1</v>
          </cell>
          <cell r="W30">
            <v>1</v>
          </cell>
          <cell r="X30">
            <v>1</v>
          </cell>
          <cell r="Y30">
            <v>1</v>
          </cell>
          <cell r="Z30">
            <v>1</v>
          </cell>
          <cell r="AA30">
            <v>0</v>
          </cell>
        </row>
        <row r="31">
          <cell r="B31">
            <v>0</v>
          </cell>
          <cell r="C31" t="str">
            <v>Lapses</v>
          </cell>
          <cell r="D31">
            <v>2</v>
          </cell>
          <cell r="E31">
            <v>2</v>
          </cell>
          <cell r="F31">
            <v>0</v>
          </cell>
          <cell r="G31">
            <v>0</v>
          </cell>
          <cell r="H31">
            <v>0</v>
          </cell>
          <cell r="I31">
            <v>0</v>
          </cell>
          <cell r="K31" t="str">
            <v>2M1</v>
          </cell>
          <cell r="L31" t="str">
            <v>2M1A1</v>
          </cell>
          <cell r="M31" t="str">
            <v>SM1_A1</v>
          </cell>
          <cell r="N31" t="str">
            <v>SM1_A1</v>
          </cell>
          <cell r="O31" t="str">
            <v>IR</v>
          </cell>
          <cell r="P31" t="str">
            <v>A1</v>
          </cell>
          <cell r="Q31" t="str">
            <v>Contract 2 SM1 Actuals</v>
          </cell>
          <cell r="R31">
            <v>2</v>
          </cell>
          <cell r="S31">
            <v>1</v>
          </cell>
          <cell r="T31">
            <v>1</v>
          </cell>
          <cell r="U31">
            <v>2</v>
          </cell>
          <cell r="V31">
            <v>1</v>
          </cell>
          <cell r="W31">
            <v>1</v>
          </cell>
          <cell r="X31">
            <v>1</v>
          </cell>
          <cell r="Y31">
            <v>1</v>
          </cell>
          <cell r="Z31">
            <v>1</v>
          </cell>
          <cell r="AA31">
            <v>0</v>
          </cell>
        </row>
        <row r="32">
          <cell r="B32">
            <v>0</v>
          </cell>
          <cell r="C32" t="str">
            <v>Discounting_current</v>
          </cell>
          <cell r="D32">
            <v>1</v>
          </cell>
          <cell r="E32">
            <v>1</v>
          </cell>
          <cell r="F32">
            <v>0</v>
          </cell>
          <cell r="G32">
            <v>0</v>
          </cell>
          <cell r="H32">
            <v>0</v>
          </cell>
          <cell r="I32">
            <v>0</v>
          </cell>
          <cell r="K32" t="str">
            <v>2M2</v>
          </cell>
          <cell r="L32" t="str">
            <v>2M2P</v>
          </cell>
          <cell r="M32" t="str">
            <v>SM2_A1</v>
          </cell>
          <cell r="N32" t="str">
            <v>SM2_A1</v>
          </cell>
          <cell r="O32" t="str">
            <v>SM1</v>
          </cell>
          <cell r="P32" t="str">
            <v>LRCP</v>
          </cell>
          <cell r="Q32" t="str">
            <v>Contract 2 SM2 LRC current PAA</v>
          </cell>
          <cell r="R32">
            <v>2</v>
          </cell>
          <cell r="S32">
            <v>3</v>
          </cell>
          <cell r="T32">
            <v>1</v>
          </cell>
          <cell r="U32">
            <v>3</v>
          </cell>
          <cell r="V32">
            <v>1</v>
          </cell>
          <cell r="W32">
            <v>1</v>
          </cell>
          <cell r="X32">
            <v>1</v>
          </cell>
          <cell r="Y32">
            <v>1</v>
          </cell>
          <cell r="Z32">
            <v>1</v>
          </cell>
          <cell r="AA32">
            <v>0</v>
          </cell>
        </row>
        <row r="33">
          <cell r="B33">
            <v>0</v>
          </cell>
          <cell r="C33" t="str">
            <v>CF pattern</v>
          </cell>
          <cell r="D33">
            <v>1</v>
          </cell>
          <cell r="E33">
            <v>1</v>
          </cell>
          <cell r="F33">
            <v>0</v>
          </cell>
          <cell r="G33">
            <v>0</v>
          </cell>
          <cell r="H33">
            <v>0</v>
          </cell>
          <cell r="I33">
            <v>0</v>
          </cell>
          <cell r="K33" t="str">
            <v>2M2</v>
          </cell>
          <cell r="L33" t="str">
            <v>2M2RC</v>
          </cell>
          <cell r="M33" t="str">
            <v>SM2</v>
          </cell>
          <cell r="N33" t="str">
            <v>SM2</v>
          </cell>
          <cell r="O33" t="str">
            <v>SM1</v>
          </cell>
          <cell r="P33" t="str">
            <v>LRC</v>
          </cell>
          <cell r="Q33" t="str">
            <v>Contract 2 SM2 LRC current</v>
          </cell>
          <cell r="R33">
            <v>2</v>
          </cell>
          <cell r="S33">
            <v>2</v>
          </cell>
          <cell r="T33">
            <v>1</v>
          </cell>
          <cell r="U33">
            <v>1</v>
          </cell>
          <cell r="V33">
            <v>1</v>
          </cell>
          <cell r="W33">
            <v>1</v>
          </cell>
          <cell r="X33">
            <v>1</v>
          </cell>
          <cell r="Y33">
            <v>1</v>
          </cell>
          <cell r="Z33">
            <v>1</v>
          </cell>
          <cell r="AA33">
            <v>0</v>
          </cell>
        </row>
        <row r="34">
          <cell r="B34">
            <v>0</v>
          </cell>
          <cell r="C34" t="str">
            <v>Premium pattern</v>
          </cell>
          <cell r="D34">
            <v>1</v>
          </cell>
          <cell r="E34">
            <v>1</v>
          </cell>
          <cell r="F34">
            <v>0</v>
          </cell>
          <cell r="G34">
            <v>0</v>
          </cell>
          <cell r="H34">
            <v>0</v>
          </cell>
          <cell r="I34">
            <v>0</v>
          </cell>
          <cell r="K34" t="str">
            <v>2M2</v>
          </cell>
          <cell r="L34" t="str">
            <v>2M2I1C</v>
          </cell>
          <cell r="M34" t="str">
            <v>SM2</v>
          </cell>
          <cell r="N34" t="str">
            <v>SM2</v>
          </cell>
          <cell r="O34" t="str">
            <v>SM1</v>
          </cell>
          <cell r="P34" t="str">
            <v>LIC1</v>
          </cell>
          <cell r="Q34" t="str">
            <v>Contract 2 SM2 LIC1 current (current service)</v>
          </cell>
          <cell r="R34">
            <v>2</v>
          </cell>
          <cell r="S34">
            <v>2</v>
          </cell>
          <cell r="T34">
            <v>1</v>
          </cell>
          <cell r="U34">
            <v>1</v>
          </cell>
          <cell r="V34">
            <v>1</v>
          </cell>
          <cell r="W34">
            <v>1</v>
          </cell>
          <cell r="X34">
            <v>1</v>
          </cell>
          <cell r="Y34">
            <v>1</v>
          </cell>
          <cell r="Z34">
            <v>1</v>
          </cell>
          <cell r="AA34">
            <v>0</v>
          </cell>
        </row>
        <row r="35">
          <cell r="B35">
            <v>0</v>
          </cell>
          <cell r="C35">
            <v>0</v>
          </cell>
          <cell r="D35">
            <v>0</v>
          </cell>
          <cell r="E35">
            <v>0</v>
          </cell>
          <cell r="F35">
            <v>0</v>
          </cell>
          <cell r="G35">
            <v>0</v>
          </cell>
          <cell r="H35">
            <v>0</v>
          </cell>
          <cell r="I35">
            <v>0</v>
          </cell>
          <cell r="K35" t="str">
            <v>2M2</v>
          </cell>
          <cell r="L35" t="str">
            <v>2M2I2C</v>
          </cell>
          <cell r="M35" t="str">
            <v>SM2</v>
          </cell>
          <cell r="N35" t="str">
            <v>SM2</v>
          </cell>
          <cell r="O35" t="str">
            <v>SM1</v>
          </cell>
          <cell r="P35" t="str">
            <v>LIC2</v>
          </cell>
          <cell r="Q35" t="str">
            <v>Contract 2 SM2 LIC2 current (past service)</v>
          </cell>
          <cell r="R35">
            <v>2</v>
          </cell>
          <cell r="S35">
            <v>2</v>
          </cell>
          <cell r="T35">
            <v>1</v>
          </cell>
          <cell r="U35">
            <v>1</v>
          </cell>
          <cell r="V35">
            <v>1</v>
          </cell>
          <cell r="W35">
            <v>1</v>
          </cell>
          <cell r="X35">
            <v>1</v>
          </cell>
          <cell r="Y35">
            <v>1</v>
          </cell>
          <cell r="Z35">
            <v>1</v>
          </cell>
          <cell r="AA35">
            <v>0</v>
          </cell>
        </row>
        <row r="36">
          <cell r="B36" t="str">
            <v>SM2</v>
          </cell>
          <cell r="C36" t="str">
            <v>Valuation date</v>
          </cell>
          <cell r="D36">
            <v>43555</v>
          </cell>
          <cell r="E36">
            <v>43555</v>
          </cell>
          <cell r="F36">
            <v>0</v>
          </cell>
          <cell r="G36">
            <v>0</v>
          </cell>
          <cell r="H36">
            <v>0</v>
          </cell>
          <cell r="I36">
            <v>0</v>
          </cell>
          <cell r="K36" t="str">
            <v>2M2</v>
          </cell>
          <cell r="L36" t="str">
            <v>2M2RT</v>
          </cell>
          <cell r="M36" t="str">
            <v>SM2</v>
          </cell>
          <cell r="N36" t="str">
            <v>SM1</v>
          </cell>
          <cell r="O36" t="str">
            <v>SM1</v>
          </cell>
          <cell r="P36" t="str">
            <v>LRC</v>
          </cell>
          <cell r="Q36" t="str">
            <v>Contract 2 SM2 LRC TrueUp</v>
          </cell>
          <cell r="R36">
            <v>2</v>
          </cell>
          <cell r="S36">
            <v>2</v>
          </cell>
          <cell r="T36">
            <v>1</v>
          </cell>
          <cell r="U36">
            <v>1</v>
          </cell>
          <cell r="V36">
            <v>1</v>
          </cell>
          <cell r="W36">
            <v>1</v>
          </cell>
          <cell r="X36">
            <v>1</v>
          </cell>
          <cell r="Y36">
            <v>1</v>
          </cell>
          <cell r="Z36">
            <v>1</v>
          </cell>
          <cell r="AA36">
            <v>0</v>
          </cell>
        </row>
        <row r="37">
          <cell r="B37" t="str">
            <v>Scenarios for LRC/LIC</v>
          </cell>
          <cell r="C37" t="str">
            <v>Assumptions</v>
          </cell>
          <cell r="D37">
            <v>2</v>
          </cell>
          <cell r="E37">
            <v>2</v>
          </cell>
          <cell r="F37">
            <v>0</v>
          </cell>
          <cell r="G37">
            <v>0</v>
          </cell>
          <cell r="H37">
            <v>0</v>
          </cell>
          <cell r="I37">
            <v>0</v>
          </cell>
          <cell r="K37" t="str">
            <v>2M2</v>
          </cell>
          <cell r="L37" t="str">
            <v>2M2I1T</v>
          </cell>
          <cell r="M37" t="str">
            <v>SM2</v>
          </cell>
          <cell r="N37" t="str">
            <v>SM1</v>
          </cell>
          <cell r="O37" t="str">
            <v>SM1</v>
          </cell>
          <cell r="P37" t="str">
            <v>LIC1</v>
          </cell>
          <cell r="Q37" t="str">
            <v>Contract 2 SM2 LIC1 TrueUp  (current service)</v>
          </cell>
          <cell r="R37">
            <v>2</v>
          </cell>
          <cell r="S37">
            <v>2</v>
          </cell>
          <cell r="T37">
            <v>1</v>
          </cell>
          <cell r="U37">
            <v>1</v>
          </cell>
          <cell r="V37">
            <v>1</v>
          </cell>
          <cell r="W37">
            <v>1</v>
          </cell>
          <cell r="X37">
            <v>1</v>
          </cell>
          <cell r="Y37">
            <v>1</v>
          </cell>
          <cell r="Z37">
            <v>1</v>
          </cell>
          <cell r="AA37">
            <v>0</v>
          </cell>
        </row>
        <row r="38">
          <cell r="B38">
            <v>0</v>
          </cell>
          <cell r="C38" t="str">
            <v>Coverage Units</v>
          </cell>
          <cell r="D38">
            <v>1</v>
          </cell>
          <cell r="E38">
            <v>1</v>
          </cell>
          <cell r="F38">
            <v>0</v>
          </cell>
          <cell r="G38">
            <v>0</v>
          </cell>
          <cell r="H38">
            <v>0</v>
          </cell>
          <cell r="I38">
            <v>0</v>
          </cell>
          <cell r="K38" t="str">
            <v>2M2</v>
          </cell>
          <cell r="L38" t="str">
            <v>2M2I2T</v>
          </cell>
          <cell r="M38" t="str">
            <v>SM2</v>
          </cell>
          <cell r="N38" t="str">
            <v>SM1</v>
          </cell>
          <cell r="O38" t="str">
            <v>SM1</v>
          </cell>
          <cell r="P38" t="str">
            <v>LIC2</v>
          </cell>
          <cell r="Q38" t="str">
            <v>Contract 2 SM2 LIC2 TrueUp (past service)</v>
          </cell>
          <cell r="R38">
            <v>2</v>
          </cell>
          <cell r="S38">
            <v>2</v>
          </cell>
          <cell r="T38">
            <v>1</v>
          </cell>
          <cell r="U38">
            <v>1</v>
          </cell>
          <cell r="V38">
            <v>1</v>
          </cell>
          <cell r="W38">
            <v>1</v>
          </cell>
          <cell r="X38">
            <v>1</v>
          </cell>
          <cell r="Y38">
            <v>1</v>
          </cell>
          <cell r="Z38">
            <v>1</v>
          </cell>
          <cell r="AA38">
            <v>0</v>
          </cell>
        </row>
        <row r="39">
          <cell r="B39">
            <v>0</v>
          </cell>
          <cell r="C39" t="str">
            <v>Lapses</v>
          </cell>
          <cell r="D39">
            <v>1</v>
          </cell>
          <cell r="E39">
            <v>1</v>
          </cell>
          <cell r="F39">
            <v>0</v>
          </cell>
          <cell r="G39">
            <v>0</v>
          </cell>
          <cell r="H39">
            <v>0</v>
          </cell>
          <cell r="I39">
            <v>0</v>
          </cell>
          <cell r="K39" t="str">
            <v>2M2</v>
          </cell>
          <cell r="L39" t="str">
            <v>2M2A1</v>
          </cell>
          <cell r="M39" t="str">
            <v>SM2_A1</v>
          </cell>
          <cell r="N39" t="str">
            <v>SM2_A1</v>
          </cell>
          <cell r="O39" t="str">
            <v>SM1_A1</v>
          </cell>
          <cell r="P39" t="str">
            <v>A1</v>
          </cell>
          <cell r="Q39" t="str">
            <v>Contract 2 SM1 Actuals 1 (current service)</v>
          </cell>
          <cell r="R39">
            <v>2</v>
          </cell>
          <cell r="S39">
            <v>3</v>
          </cell>
          <cell r="T39">
            <v>1</v>
          </cell>
          <cell r="U39">
            <v>3</v>
          </cell>
          <cell r="V39">
            <v>1</v>
          </cell>
          <cell r="W39">
            <v>1</v>
          </cell>
          <cell r="X39">
            <v>1</v>
          </cell>
          <cell r="Y39">
            <v>1</v>
          </cell>
          <cell r="Z39">
            <v>1</v>
          </cell>
          <cell r="AA39">
            <v>0</v>
          </cell>
        </row>
        <row r="40">
          <cell r="B40">
            <v>0</v>
          </cell>
          <cell r="C40" t="str">
            <v>Discounting_current</v>
          </cell>
          <cell r="D40">
            <v>1</v>
          </cell>
          <cell r="E40">
            <v>1</v>
          </cell>
          <cell r="F40">
            <v>0</v>
          </cell>
          <cell r="G40">
            <v>0</v>
          </cell>
          <cell r="H40">
            <v>0</v>
          </cell>
          <cell r="I40">
            <v>0</v>
          </cell>
          <cell r="K40" t="str">
            <v>2M2</v>
          </cell>
          <cell r="L40" t="str">
            <v>2M2A2</v>
          </cell>
          <cell r="M40" t="str">
            <v>SM2_A2</v>
          </cell>
          <cell r="N40" t="str">
            <v>SM2_A2</v>
          </cell>
          <cell r="O40" t="str">
            <v>SM1_A1</v>
          </cell>
          <cell r="P40" t="str">
            <v>A2</v>
          </cell>
          <cell r="Q40" t="str">
            <v>Contract 2 SM1 Actuals 2 (past service)</v>
          </cell>
          <cell r="R40">
            <v>2</v>
          </cell>
          <cell r="S40">
            <v>3</v>
          </cell>
          <cell r="T40">
            <v>1</v>
          </cell>
          <cell r="U40">
            <v>1</v>
          </cell>
          <cell r="V40">
            <v>1</v>
          </cell>
          <cell r="W40">
            <v>1</v>
          </cell>
          <cell r="X40">
            <v>1</v>
          </cell>
          <cell r="Y40">
            <v>1</v>
          </cell>
          <cell r="Z40">
            <v>1</v>
          </cell>
          <cell r="AA40">
            <v>0</v>
          </cell>
        </row>
        <row r="41">
          <cell r="B41">
            <v>0</v>
          </cell>
          <cell r="C41" t="str">
            <v>CF pattern</v>
          </cell>
          <cell r="D41">
            <v>1</v>
          </cell>
          <cell r="E41">
            <v>1</v>
          </cell>
          <cell r="F41">
            <v>0</v>
          </cell>
          <cell r="G41">
            <v>0</v>
          </cell>
          <cell r="H41">
            <v>0</v>
          </cell>
          <cell r="I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B42">
            <v>0</v>
          </cell>
          <cell r="C42" t="str">
            <v>Premium pattern</v>
          </cell>
          <cell r="D42">
            <v>1</v>
          </cell>
          <cell r="E42">
            <v>1</v>
          </cell>
          <cell r="F42">
            <v>0</v>
          </cell>
          <cell r="G42">
            <v>0</v>
          </cell>
          <cell r="H42">
            <v>0</v>
          </cell>
          <cell r="I42">
            <v>0</v>
          </cell>
        </row>
        <row r="43">
          <cell r="B43" t="str">
            <v>SM2_A1</v>
          </cell>
          <cell r="C43" t="str">
            <v>Valuation date</v>
          </cell>
          <cell r="D43">
            <v>43555</v>
          </cell>
          <cell r="E43">
            <v>43555</v>
          </cell>
          <cell r="F43"/>
          <cell r="G43"/>
          <cell r="H43"/>
          <cell r="I43">
            <v>0</v>
          </cell>
        </row>
        <row r="44">
          <cell r="B44" t="str">
            <v>Scenarios for actuals (current service)</v>
          </cell>
          <cell r="C44" t="str">
            <v>Assumptions</v>
          </cell>
          <cell r="D44">
            <v>3</v>
          </cell>
          <cell r="E44">
            <v>3</v>
          </cell>
          <cell r="F44">
            <v>0</v>
          </cell>
          <cell r="G44">
            <v>0</v>
          </cell>
          <cell r="H44">
            <v>0</v>
          </cell>
          <cell r="I44">
            <v>0</v>
          </cell>
        </row>
        <row r="45">
          <cell r="B45">
            <v>0</v>
          </cell>
          <cell r="C45" t="str">
            <v>Coverage Units</v>
          </cell>
          <cell r="D45">
            <v>1</v>
          </cell>
          <cell r="E45">
            <v>1</v>
          </cell>
          <cell r="F45">
            <v>0</v>
          </cell>
          <cell r="G45">
            <v>0</v>
          </cell>
          <cell r="H45">
            <v>0</v>
          </cell>
          <cell r="I45">
            <v>0</v>
          </cell>
        </row>
        <row r="46">
          <cell r="B46">
            <v>0</v>
          </cell>
          <cell r="C46" t="str">
            <v>Lapses</v>
          </cell>
          <cell r="D46">
            <v>3</v>
          </cell>
          <cell r="E46">
            <v>3</v>
          </cell>
          <cell r="F46">
            <v>0</v>
          </cell>
          <cell r="G46">
            <v>0</v>
          </cell>
          <cell r="H46">
            <v>0</v>
          </cell>
          <cell r="I46">
            <v>0</v>
          </cell>
        </row>
        <row r="47">
          <cell r="B47">
            <v>0</v>
          </cell>
          <cell r="C47" t="str">
            <v>Discounting_current</v>
          </cell>
          <cell r="D47">
            <v>1</v>
          </cell>
          <cell r="E47">
            <v>1</v>
          </cell>
          <cell r="F47">
            <v>0</v>
          </cell>
          <cell r="G47">
            <v>0</v>
          </cell>
          <cell r="H47">
            <v>0</v>
          </cell>
          <cell r="I47">
            <v>0</v>
          </cell>
        </row>
        <row r="48">
          <cell r="B48">
            <v>0</v>
          </cell>
          <cell r="C48" t="str">
            <v>CF pattern</v>
          </cell>
          <cell r="D48">
            <v>1</v>
          </cell>
          <cell r="E48">
            <v>1</v>
          </cell>
          <cell r="F48">
            <v>0</v>
          </cell>
          <cell r="G48">
            <v>0</v>
          </cell>
          <cell r="H48">
            <v>0</v>
          </cell>
          <cell r="I48">
            <v>0</v>
          </cell>
        </row>
        <row r="49">
          <cell r="B49">
            <v>0</v>
          </cell>
          <cell r="C49" t="str">
            <v>Premium pattern</v>
          </cell>
          <cell r="D49">
            <v>1</v>
          </cell>
          <cell r="E49">
            <v>1</v>
          </cell>
          <cell r="F49">
            <v>0</v>
          </cell>
          <cell r="G49">
            <v>0</v>
          </cell>
          <cell r="H49">
            <v>0</v>
          </cell>
          <cell r="I49">
            <v>0</v>
          </cell>
        </row>
        <row r="50">
          <cell r="B50" t="str">
            <v>SM2_A2</v>
          </cell>
          <cell r="C50" t="str">
            <v>Valuation date</v>
          </cell>
          <cell r="D50">
            <v>43555</v>
          </cell>
          <cell r="E50">
            <v>43555</v>
          </cell>
          <cell r="F50"/>
          <cell r="G50"/>
          <cell r="H50"/>
          <cell r="I50">
            <v>0</v>
          </cell>
        </row>
        <row r="51">
          <cell r="B51" t="str">
            <v>Scenarios for actuals (past service)</v>
          </cell>
          <cell r="C51" t="str">
            <v>Assumptions</v>
          </cell>
          <cell r="D51">
            <v>3</v>
          </cell>
          <cell r="E51">
            <v>3</v>
          </cell>
          <cell r="F51">
            <v>0</v>
          </cell>
          <cell r="G51">
            <v>0</v>
          </cell>
          <cell r="H51">
            <v>0</v>
          </cell>
          <cell r="I51">
            <v>0</v>
          </cell>
        </row>
        <row r="52">
          <cell r="B52">
            <v>0</v>
          </cell>
          <cell r="C52" t="str">
            <v>Coverage Units</v>
          </cell>
          <cell r="D52">
            <v>1</v>
          </cell>
          <cell r="E52">
            <v>1</v>
          </cell>
          <cell r="F52">
            <v>0</v>
          </cell>
          <cell r="G52">
            <v>0</v>
          </cell>
          <cell r="H52">
            <v>0</v>
          </cell>
          <cell r="I52">
            <v>0</v>
          </cell>
        </row>
        <row r="53">
          <cell r="B53">
            <v>0</v>
          </cell>
          <cell r="C53" t="str">
            <v>Lapses</v>
          </cell>
          <cell r="D53">
            <v>1</v>
          </cell>
          <cell r="E53">
            <v>1</v>
          </cell>
          <cell r="F53">
            <v>0</v>
          </cell>
          <cell r="G53">
            <v>0</v>
          </cell>
          <cell r="H53">
            <v>0</v>
          </cell>
          <cell r="I53">
            <v>0</v>
          </cell>
        </row>
        <row r="54">
          <cell r="B54">
            <v>0</v>
          </cell>
          <cell r="C54" t="str">
            <v>Discounting_current</v>
          </cell>
          <cell r="D54">
            <v>1</v>
          </cell>
          <cell r="E54">
            <v>1</v>
          </cell>
          <cell r="F54">
            <v>0</v>
          </cell>
          <cell r="G54">
            <v>0</v>
          </cell>
          <cell r="H54">
            <v>0</v>
          </cell>
          <cell r="I54">
            <v>0</v>
          </cell>
        </row>
        <row r="55">
          <cell r="B55">
            <v>0</v>
          </cell>
          <cell r="C55" t="str">
            <v>CF pattern</v>
          </cell>
          <cell r="D55">
            <v>1</v>
          </cell>
          <cell r="E55">
            <v>1</v>
          </cell>
          <cell r="F55">
            <v>0</v>
          </cell>
          <cell r="G55">
            <v>0</v>
          </cell>
          <cell r="H55">
            <v>0</v>
          </cell>
          <cell r="I55">
            <v>0</v>
          </cell>
        </row>
        <row r="56">
          <cell r="B56">
            <v>0</v>
          </cell>
          <cell r="C56" t="str">
            <v>Premium pattern</v>
          </cell>
          <cell r="D56">
            <v>1</v>
          </cell>
          <cell r="E56">
            <v>1</v>
          </cell>
          <cell r="F56">
            <v>0</v>
          </cell>
          <cell r="G56">
            <v>0</v>
          </cell>
          <cell r="H56">
            <v>0</v>
          </cell>
          <cell r="I56">
            <v>0</v>
          </cell>
        </row>
        <row r="57">
          <cell r="B57">
            <v>0</v>
          </cell>
          <cell r="C57">
            <v>0</v>
          </cell>
          <cell r="D57">
            <v>0</v>
          </cell>
          <cell r="E57">
            <v>0</v>
          </cell>
          <cell r="F57">
            <v>0</v>
          </cell>
          <cell r="G57">
            <v>0</v>
          </cell>
          <cell r="H57">
            <v>0</v>
          </cell>
          <cell r="I57">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slovni"/>
      <sheetName val="ISD"/>
      <sheetName val="IFP"/>
      <sheetName val="INT"/>
      <sheetName val="IPK"/>
      <sheetName val="IUL"/>
      <sheetName val="IPU"/>
      <sheetName val="IUN"/>
      <sheetName val="IN-VU"/>
      <sheetName val="IUN-Z"/>
      <sheetName val="REG"/>
      <sheetName val="SSP"/>
      <sheetName val="PiT"/>
      <sheetName val="RDG-O"/>
      <sheetName val="RDG-R"/>
      <sheetName val="RU-MP"/>
      <sheetName val="RU-TP"/>
      <sheetName val="sp1_O_vrste"/>
      <sheetName val="sp1_O_rizici"/>
      <sheetName val="SP_1_O_EU_rizici"/>
      <sheetName val="sp2_O"/>
      <sheetName val="sp4_O"/>
      <sheetName val="sp4.1_O"/>
      <sheetName val="sp5_O"/>
      <sheetName val="sp6_O"/>
      <sheetName val="sp7_O"/>
      <sheetName val="sp8_O"/>
      <sheetName val="sp9_O"/>
      <sheetName val="sp10_O"/>
      <sheetName val="sp11_O"/>
      <sheetName val="sp12_O"/>
      <sheetName val="sp13_O"/>
      <sheetName val="sp15_O"/>
      <sheetName val="sp16_O"/>
      <sheetName val="SP_16_O_EU"/>
      <sheetName val="sp17_O"/>
      <sheetName val="sp18_O"/>
      <sheetName val="sp191_O"/>
      <sheetName val="sp192_O"/>
      <sheetName val="sp211_O"/>
      <sheetName val="sp212_O"/>
      <sheetName val="sp213_O"/>
      <sheetName val="sp221_O"/>
      <sheetName val="sp222_O"/>
      <sheetName val="sp23_O"/>
      <sheetName val="sp24_O"/>
      <sheetName val="sp251_1001_O"/>
      <sheetName val="sp252_1001_O"/>
      <sheetName val="sp1_R_vrste"/>
      <sheetName val="sp1_R_rizici"/>
      <sheetName val="sp2_R"/>
      <sheetName val="sp5_R"/>
      <sheetName val="sp7_R"/>
      <sheetName val="sp8_R"/>
      <sheetName val="sp9_R"/>
      <sheetName val="sp10_R"/>
      <sheetName val="sp11_R"/>
      <sheetName val="sp12_R"/>
      <sheetName val="sp15_R"/>
      <sheetName val="sp16_R"/>
      <sheetName val="sp23_R"/>
      <sheetName val="obrazlozenja"/>
      <sheetName val="sp4_1_O"/>
      <sheetName val="sp4_1_O1"/>
      <sheetName val="sp4_1_O2"/>
    </sheetNames>
    <sheetDataSet>
      <sheetData sheetId="0">
        <row r="5">
          <cell r="C5"/>
        </row>
        <row r="7">
          <cell r="F7"/>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őlap"/>
      <sheetName val="Review"/>
      <sheetName val="Reported_MABISZ"/>
      <sheetName val="LimitMonitoring_monotonity"/>
      <sheetName val="Termék"/>
      <sheetName val="TKM"/>
      <sheetName val="EIOPA"/>
      <sheetName val="Mortality"/>
      <sheetName val="Settings"/>
    </sheetNames>
    <sheetDataSet>
      <sheetData sheetId="0"/>
      <sheetData sheetId="1"/>
      <sheetData sheetId="2"/>
      <sheetData sheetId="3"/>
      <sheetData sheetId="4">
        <row r="13">
          <cell r="D13" t="str">
            <v>Rendszeres</v>
          </cell>
        </row>
        <row r="44">
          <cell r="D44">
            <v>0.85</v>
          </cell>
        </row>
      </sheetData>
      <sheetData sheetId="5"/>
      <sheetData sheetId="6"/>
      <sheetData sheetId="7"/>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Előlap"/>
      <sheetName val="Summary"/>
      <sheetName val="Reported_MABISZ"/>
      <sheetName val="Monotonity"/>
      <sheetName val="LimitMonitoring"/>
      <sheetName val="Input_table"/>
      <sheetName val="Termék"/>
      <sheetName val="TKM"/>
      <sheetName val="EIOPA"/>
    </sheetNames>
    <sheetDataSet>
      <sheetData sheetId="0"/>
      <sheetData sheetId="1"/>
      <sheetData sheetId="2">
        <row r="13">
          <cell r="C13">
            <v>0.03</v>
          </cell>
        </row>
      </sheetData>
      <sheetData sheetId="3"/>
      <sheetData sheetId="4"/>
      <sheetData sheetId="5">
        <row r="2">
          <cell r="BQ2" t="str">
            <v>UL</v>
          </cell>
        </row>
        <row r="3">
          <cell r="BQ3" t="str">
            <v>UL Pension</v>
          </cell>
        </row>
        <row r="4">
          <cell r="BQ4" t="str">
            <v>Traditional Pension</v>
          </cell>
        </row>
      </sheetData>
      <sheetData sheetId="6"/>
      <sheetData sheetId="7"/>
      <sheetData sheetId="8">
        <row r="6">
          <cell r="B6">
            <v>3.6102711532939778E-2</v>
          </cell>
        </row>
      </sheetData>
      <sheetData sheetId="9">
        <row r="4">
          <cell r="B4">
            <v>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slovni"/>
      <sheetName val="RDG"/>
      <sheetName val="RDG_obvezna"/>
      <sheetName val="RDG_vrste"/>
      <sheetName val="RDG_vrste_ZO"/>
      <sheetName val="AKTIVA"/>
      <sheetName val="PASIVA"/>
      <sheetName val="starosna struktura"/>
      <sheetName val="sp1_vrste"/>
      <sheetName val="sp1_rizici"/>
      <sheetName val="sp2"/>
      <sheetName val="sp3"/>
      <sheetName val="sp4"/>
      <sheetName val="sp5"/>
      <sheetName val="sp6"/>
      <sheetName val="sp7"/>
      <sheetName val="sp8"/>
      <sheetName val="sp81"/>
      <sheetName val="sp9"/>
      <sheetName val="sp10"/>
      <sheetName val="sp11"/>
      <sheetName val="sp12"/>
      <sheetName val="sp13"/>
      <sheetName val="sp14"/>
      <sheetName val="sp15"/>
      <sheetName val="sp16"/>
      <sheetName val="sp17"/>
      <sheetName val="sp18"/>
      <sheetName val="sp191"/>
      <sheetName val="sp192"/>
      <sheetName val="sp201"/>
      <sheetName val="sp202"/>
      <sheetName val="sp211"/>
      <sheetName val="sp212"/>
      <sheetName val="sp221"/>
      <sheetName val="sp222"/>
      <sheetName val="sp23"/>
      <sheetName val="sp24"/>
      <sheetName val="sp251_01"/>
      <sheetName val="sp252_01"/>
      <sheetName val="sp251_1001"/>
      <sheetName val="sp252_1001"/>
      <sheetName val="sp251_13"/>
      <sheetName val="sp252_13"/>
      <sheetName val="GS - Z"/>
      <sheetName val="GSDO"/>
      <sheetName val="POM"/>
      <sheetName val="GSP"/>
      <sheetName val="GSS"/>
      <sheetName val="ZO"/>
      <sheetName val="GS - N"/>
      <sheetName val="AK ZO"/>
      <sheetName val="AK NO"/>
      <sheetName val="IK ZO"/>
      <sheetName val="IK NO"/>
      <sheetName val="pu1"/>
      <sheetName val="pu2"/>
      <sheetName val="pu3"/>
      <sheetName val="analitika pu1"/>
      <sheetName val="analitika pu2_1"/>
      <sheetName val="analitika pu2_2 "/>
      <sheetName val="analitika pu2_3"/>
      <sheetName val="analitika pu2_4"/>
      <sheetName val="analitika pu2_5"/>
      <sheetName val="analitika pu3_1"/>
      <sheetName val="analitika pu3_2"/>
      <sheetName val="likv"/>
      <sheetName val="FI ZO"/>
      <sheetName val="FI NO"/>
      <sheetName val="IUMP"/>
      <sheetName val="obrazlozenja"/>
      <sheetName val="zilmer"/>
      <sheetName val="TABLICA"/>
      <sheetName val="ispis"/>
      <sheetName val="starosna_struktura"/>
      <sheetName val="GS_-_Z"/>
      <sheetName val="GS_-_N"/>
      <sheetName val="AK_ZO"/>
      <sheetName val="AK_NO"/>
      <sheetName val="IK_ZO"/>
      <sheetName val="IK_NO"/>
      <sheetName val="analitika_pu1"/>
      <sheetName val="analitika_pu2_1"/>
      <sheetName val="analitika_pu2_2_"/>
      <sheetName val="analitika_pu2_3"/>
      <sheetName val="analitika_pu2_4"/>
      <sheetName val="analitika_pu2_5"/>
      <sheetName val="analitika_pu3_1"/>
      <sheetName val="analitika_pu3_2"/>
      <sheetName val="FI_ZO"/>
      <sheetName val="FI_NO"/>
      <sheetName val="starosna_struktura1"/>
      <sheetName val="GS_-_Z1"/>
      <sheetName val="GS_-_N1"/>
      <sheetName val="AK_ZO1"/>
      <sheetName val="AK_NO1"/>
      <sheetName val="IK_ZO1"/>
      <sheetName val="IK_NO1"/>
      <sheetName val="analitika_pu11"/>
      <sheetName val="analitika_pu2_11"/>
      <sheetName val="analitika_pu2_2_1"/>
      <sheetName val="analitika_pu2_31"/>
      <sheetName val="analitika_pu2_41"/>
      <sheetName val="analitika_pu2_51"/>
      <sheetName val="analitika_pu3_11"/>
      <sheetName val="analitika_pu3_21"/>
      <sheetName val="FI_ZO1"/>
      <sheetName val="FI_NO1"/>
      <sheetName val="starosna_struktura2"/>
      <sheetName val="GS_-_Z2"/>
      <sheetName val="GS_-_N2"/>
      <sheetName val="AK_ZO2"/>
      <sheetName val="AK_NO2"/>
      <sheetName val="IK_ZO2"/>
      <sheetName val="IK_NO2"/>
      <sheetName val="analitika_pu12"/>
      <sheetName val="analitika_pu2_12"/>
      <sheetName val="analitika_pu2_2_2"/>
      <sheetName val="analitika_pu2_32"/>
      <sheetName val="analitika_pu2_42"/>
      <sheetName val="analitika_pu2_52"/>
      <sheetName val="analitika_pu3_12"/>
      <sheetName val="analitika_pu3_22"/>
      <sheetName val="FI_ZO2"/>
      <sheetName val="FI_NO2"/>
      <sheetName val="starosna_struktura3"/>
      <sheetName val="GS_-_Z3"/>
      <sheetName val="GS_-_N3"/>
      <sheetName val="AK_ZO3"/>
      <sheetName val="AK_NO3"/>
      <sheetName val="IK_ZO3"/>
      <sheetName val="IK_NO3"/>
      <sheetName val="analitika_pu13"/>
      <sheetName val="analitika_pu2_13"/>
      <sheetName val="analitika_pu2_2_3"/>
      <sheetName val="analitika_pu2_33"/>
      <sheetName val="analitika_pu2_43"/>
      <sheetName val="analitika_pu2_53"/>
      <sheetName val="analitika_pu3_13"/>
      <sheetName val="analitika_pu3_23"/>
      <sheetName val="FI_ZO3"/>
      <sheetName val="FI_NO3"/>
      <sheetName val="starosna_struktura5"/>
      <sheetName val="GS_-_Z5"/>
      <sheetName val="GS_-_N5"/>
      <sheetName val="AK_ZO5"/>
      <sheetName val="AK_NO5"/>
      <sheetName val="IK_ZO5"/>
      <sheetName val="IK_NO5"/>
      <sheetName val="analitika_pu15"/>
      <sheetName val="analitika_pu2_15"/>
      <sheetName val="analitika_pu2_2_5"/>
      <sheetName val="analitika_pu2_35"/>
      <sheetName val="analitika_pu2_45"/>
      <sheetName val="analitika_pu2_55"/>
      <sheetName val="analitika_pu3_15"/>
      <sheetName val="analitika_pu3_25"/>
      <sheetName val="FI_ZO5"/>
      <sheetName val="FI_NO5"/>
      <sheetName val="starosna_struktura4"/>
      <sheetName val="GS_-_Z4"/>
      <sheetName val="GS_-_N4"/>
      <sheetName val="AK_ZO4"/>
      <sheetName val="AK_NO4"/>
      <sheetName val="IK_ZO4"/>
      <sheetName val="IK_NO4"/>
      <sheetName val="analitika_pu14"/>
      <sheetName val="analitika_pu2_14"/>
      <sheetName val="analitika_pu2_2_4"/>
      <sheetName val="analitika_pu2_34"/>
      <sheetName val="analitika_pu2_44"/>
      <sheetName val="analitika_pu2_54"/>
      <sheetName val="analitika_pu3_14"/>
      <sheetName val="analitika_pu3_24"/>
      <sheetName val="FI_ZO4"/>
      <sheetName val="FI_NO4"/>
      <sheetName val="starosna_struktura6"/>
      <sheetName val="GS_-_Z6"/>
      <sheetName val="GS_-_N6"/>
      <sheetName val="AK_ZO6"/>
      <sheetName val="AK_NO6"/>
      <sheetName val="IK_ZO6"/>
      <sheetName val="IK_NO6"/>
      <sheetName val="analitika_pu16"/>
      <sheetName val="analitika_pu2_16"/>
      <sheetName val="analitika_pu2_2_6"/>
      <sheetName val="analitika_pu2_36"/>
      <sheetName val="analitika_pu2_46"/>
      <sheetName val="analitika_pu2_56"/>
      <sheetName val="analitika_pu3_16"/>
      <sheetName val="analitika_pu3_26"/>
      <sheetName val="FI_ZO6"/>
      <sheetName val="FI_NO6"/>
      <sheetName val="starosna_struktura7"/>
      <sheetName val="GS_-_Z7"/>
      <sheetName val="GS_-_N7"/>
      <sheetName val="AK_ZO7"/>
      <sheetName val="AK_NO7"/>
      <sheetName val="IK_ZO7"/>
      <sheetName val="IK_NO7"/>
      <sheetName val="analitika_pu17"/>
      <sheetName val="analitika_pu2_17"/>
      <sheetName val="analitika_pu2_2_7"/>
      <sheetName val="analitika_pu2_37"/>
      <sheetName val="analitika_pu2_47"/>
      <sheetName val="analitika_pu2_57"/>
      <sheetName val="analitika_pu3_17"/>
      <sheetName val="analitika_pu3_27"/>
      <sheetName val="FI_ZO7"/>
      <sheetName val="FI_NO7"/>
      <sheetName val="starosna_struktura8"/>
      <sheetName val="GS_-_Z8"/>
      <sheetName val="GS_-_N8"/>
      <sheetName val="AK_ZO8"/>
      <sheetName val="AK_NO8"/>
      <sheetName val="IK_ZO8"/>
      <sheetName val="IK_NO8"/>
      <sheetName val="analitika_pu18"/>
      <sheetName val="analitika_pu2_18"/>
      <sheetName val="analitika_pu2_2_8"/>
      <sheetName val="analitika_pu2_38"/>
      <sheetName val="analitika_pu2_48"/>
      <sheetName val="analitika_pu2_58"/>
      <sheetName val="analitika_pu3_18"/>
      <sheetName val="analitika_pu3_28"/>
      <sheetName val="FI_ZO8"/>
      <sheetName val="FI_NO8"/>
      <sheetName val="starosna_struktura9"/>
      <sheetName val="GS_-_Z9"/>
      <sheetName val="GS_-_N9"/>
      <sheetName val="AK_ZO9"/>
      <sheetName val="AK_NO9"/>
      <sheetName val="IK_ZO9"/>
      <sheetName val="IK_NO9"/>
      <sheetName val="analitika_pu19"/>
      <sheetName val="analitika_pu2_19"/>
      <sheetName val="analitika_pu2_2_9"/>
      <sheetName val="analitika_pu2_39"/>
      <sheetName val="analitika_pu2_49"/>
      <sheetName val="analitika_pu2_59"/>
      <sheetName val="analitika_pu3_19"/>
      <sheetName val="analitika_pu3_29"/>
      <sheetName val="FI_ZO9"/>
      <sheetName val="FI_NO9"/>
    </sheetNames>
    <sheetDataSet>
      <sheetData sheetId="0" refreshError="1">
        <row r="7">
          <cell r="E7" t="str">
            <v>01.01.2009.- 31.12.2009.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Set>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PFI-IZD-OSIG/Izvjesce/Godina" xmlDataType="integer"/>
    </xmlCellPr>
  </singleXmlCell>
  <singleXmlCell id="2" xr6:uid="{00000000-000C-0000-FFFF-FFFF01000000}" r="E8" connectionId="0">
    <xmlCellPr id="1" xr6:uid="{00000000-0010-0000-0100-000001000000}" uniqueName="Period">
      <xmlPr mapId="1" xpath="/PFI-IZD-OSIG/Izvjesce/Period" xmlDataType="integer"/>
    </xmlCellPr>
  </singleXmlCell>
  <singleXmlCell id="3" xr6:uid="{00000000-000C-0000-FFFF-FFFF02000000}" r="C17" connectionId="0">
    <xmlCellPr id="1" xr6:uid="{00000000-0010-0000-0200-000001000000}" uniqueName="sif_ust">
      <xmlPr mapId="1" xpath="/PFI-IZD-OSIG/Izvjesce/sif_ust" xmlDataType="string"/>
    </xmlCellPr>
  </singleXmlCell>
  <singleXmlCell id="4" xr6:uid="{00000000-000C-0000-FFFF-FFFF03000000}" r="C31" connectionId="0">
    <xmlCellPr id="1" xr6:uid="{00000000-0010-0000-0300-000001000000}" uniqueName="AtribIzv">
      <xmlPr mapId="1" xpath="/PFI-IZD-OSIG/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1" xr6:uid="{00000000-000C-0000-FFFF-FFFF04000000}" r="E6" connectionId="0">
    <xmlCellPr id="1" xr6:uid="{00000000-0010-0000-0400-000001000000}" uniqueName="P1269343">
      <xmlPr mapId="1" xpath="/PFI-IZD-OSIG/IFP-E_1001244/P1269343" xmlDataType="decimal"/>
    </xmlCellPr>
  </singleXmlCell>
  <singleXmlCell id="12" xr6:uid="{00000000-000C-0000-FFFF-FFFF05000000}" r="F6" connectionId="0">
    <xmlCellPr id="1" xr6:uid="{00000000-0010-0000-0500-000001000000}" uniqueName="P1269454">
      <xmlPr mapId="1" xpath="/PFI-IZD-OSIG/IFP-E_1001244/P1269454" xmlDataType="decimal"/>
    </xmlCellPr>
  </singleXmlCell>
  <singleXmlCell id="13" xr6:uid="{00000000-000C-0000-FFFF-FFFF06000000}" r="G6" connectionId="0">
    <xmlCellPr id="1" xr6:uid="{00000000-0010-0000-0600-000001000000}" uniqueName="P1269565">
      <xmlPr mapId="1" xpath="/PFI-IZD-OSIG/IFP-E_1001244/P1269565" xmlDataType="decimal"/>
    </xmlCellPr>
  </singleXmlCell>
  <singleXmlCell id="14" xr6:uid="{00000000-000C-0000-FFFF-FFFF07000000}" r="H6" connectionId="0">
    <xmlCellPr id="1" xr6:uid="{00000000-0010-0000-0700-000001000000}" uniqueName="P1269676">
      <xmlPr mapId="1" xpath="/PFI-IZD-OSIG/IFP-E_1001244/P1269676" xmlDataType="decimal"/>
    </xmlCellPr>
  </singleXmlCell>
  <singleXmlCell id="15" xr6:uid="{00000000-000C-0000-FFFF-FFFF08000000}" r="I6" connectionId="0">
    <xmlCellPr id="1" xr6:uid="{00000000-0010-0000-0800-000001000000}" uniqueName="P1269787">
      <xmlPr mapId="1" xpath="/PFI-IZD-OSIG/IFP-E_1001244/P1269787" xmlDataType="decimal"/>
    </xmlCellPr>
  </singleXmlCell>
  <singleXmlCell id="16" xr6:uid="{00000000-000C-0000-FFFF-FFFF09000000}" r="J6" connectionId="0">
    <xmlCellPr id="1" xr6:uid="{00000000-0010-0000-0900-000001000000}" uniqueName="P1269898">
      <xmlPr mapId="1" xpath="/PFI-IZD-OSIG/IFP-E_1001244/P1269898" xmlDataType="decimal"/>
    </xmlCellPr>
  </singleXmlCell>
  <singleXmlCell id="17" xr6:uid="{00000000-000C-0000-FFFF-FFFF0A000000}" r="E7" connectionId="0">
    <xmlCellPr id="1" xr6:uid="{00000000-0010-0000-0A00-000001000000}" uniqueName="P1269344">
      <xmlPr mapId="1" xpath="/PFI-IZD-OSIG/IFP-E_1001244/P1269344" xmlDataType="decimal"/>
    </xmlCellPr>
  </singleXmlCell>
  <singleXmlCell id="18" xr6:uid="{00000000-000C-0000-FFFF-FFFF0B000000}" r="F7" connectionId="0">
    <xmlCellPr id="1" xr6:uid="{00000000-0010-0000-0B00-000001000000}" uniqueName="P1269455">
      <xmlPr mapId="1" xpath="/PFI-IZD-OSIG/IFP-E_1001244/P1269455" xmlDataType="decimal"/>
    </xmlCellPr>
  </singleXmlCell>
  <singleXmlCell id="19" xr6:uid="{00000000-000C-0000-FFFF-FFFF0C000000}" r="G7" connectionId="0">
    <xmlCellPr id="1" xr6:uid="{00000000-0010-0000-0C00-000001000000}" uniqueName="P1269566">
      <xmlPr mapId="1" xpath="/PFI-IZD-OSIG/IFP-E_1001244/P1269566" xmlDataType="decimal"/>
    </xmlCellPr>
  </singleXmlCell>
  <singleXmlCell id="20" xr6:uid="{00000000-000C-0000-FFFF-FFFF0D000000}" r="H7" connectionId="0">
    <xmlCellPr id="1" xr6:uid="{00000000-0010-0000-0D00-000001000000}" uniqueName="P1269677">
      <xmlPr mapId="1" xpath="/PFI-IZD-OSIG/IFP-E_1001244/P1269677" xmlDataType="decimal"/>
    </xmlCellPr>
  </singleXmlCell>
  <singleXmlCell id="21" xr6:uid="{00000000-000C-0000-FFFF-FFFF0E000000}" r="I7" connectionId="0">
    <xmlCellPr id="1" xr6:uid="{00000000-0010-0000-0E00-000001000000}" uniqueName="P1269788">
      <xmlPr mapId="1" xpath="/PFI-IZD-OSIG/IFP-E_1001244/P1269788" xmlDataType="decimal"/>
    </xmlCellPr>
  </singleXmlCell>
  <singleXmlCell id="22" xr6:uid="{00000000-000C-0000-FFFF-FFFF0F000000}" r="J7" connectionId="0">
    <xmlCellPr id="1" xr6:uid="{00000000-0010-0000-0F00-000001000000}" uniqueName="P1269899">
      <xmlPr mapId="1" xpath="/PFI-IZD-OSIG/IFP-E_1001244/P1269899" xmlDataType="decimal"/>
    </xmlCellPr>
  </singleXmlCell>
  <singleXmlCell id="23" xr6:uid="{00000000-000C-0000-FFFF-FFFF10000000}" r="E8" connectionId="0">
    <xmlCellPr id="1" xr6:uid="{00000000-0010-0000-1000-000001000000}" uniqueName="P1269345">
      <xmlPr mapId="1" xpath="/PFI-IZD-OSIG/IFP-E_1001244/P1269345" xmlDataType="decimal"/>
    </xmlCellPr>
  </singleXmlCell>
  <singleXmlCell id="24" xr6:uid="{00000000-000C-0000-FFFF-FFFF11000000}" r="F8" connectionId="0">
    <xmlCellPr id="1" xr6:uid="{00000000-0010-0000-1100-000001000000}" uniqueName="P1269456">
      <xmlPr mapId="1" xpath="/PFI-IZD-OSIG/IFP-E_1001244/P1269456" xmlDataType="decimal"/>
    </xmlCellPr>
  </singleXmlCell>
  <singleXmlCell id="25" xr6:uid="{00000000-000C-0000-FFFF-FFFF12000000}" r="G8" connectionId="0">
    <xmlCellPr id="1" xr6:uid="{00000000-0010-0000-1200-000001000000}" uniqueName="P1269567">
      <xmlPr mapId="1" xpath="/PFI-IZD-OSIG/IFP-E_1001244/P1269567" xmlDataType="decimal"/>
    </xmlCellPr>
  </singleXmlCell>
  <singleXmlCell id="26" xr6:uid="{00000000-000C-0000-FFFF-FFFF13000000}" r="H8" connectionId="0">
    <xmlCellPr id="1" xr6:uid="{00000000-0010-0000-1300-000001000000}" uniqueName="P1269678">
      <xmlPr mapId="1" xpath="/PFI-IZD-OSIG/IFP-E_1001244/P1269678" xmlDataType="decimal"/>
    </xmlCellPr>
  </singleXmlCell>
  <singleXmlCell id="27" xr6:uid="{00000000-000C-0000-FFFF-FFFF14000000}" r="I8" connectionId="0">
    <xmlCellPr id="1" xr6:uid="{00000000-0010-0000-1400-000001000000}" uniqueName="P1269789">
      <xmlPr mapId="1" xpath="/PFI-IZD-OSIG/IFP-E_1001244/P1269789" xmlDataType="decimal"/>
    </xmlCellPr>
  </singleXmlCell>
  <singleXmlCell id="28" xr6:uid="{00000000-000C-0000-FFFF-FFFF15000000}" r="J8" connectionId="0">
    <xmlCellPr id="1" xr6:uid="{00000000-0010-0000-1500-000001000000}" uniqueName="P1269900">
      <xmlPr mapId="1" xpath="/PFI-IZD-OSIG/IFP-E_1001244/P1269900" xmlDataType="decimal"/>
    </xmlCellPr>
  </singleXmlCell>
  <singleXmlCell id="29" xr6:uid="{00000000-000C-0000-FFFF-FFFF16000000}" r="E9" connectionId="0">
    <xmlCellPr id="1" xr6:uid="{00000000-0010-0000-1600-000001000000}" uniqueName="P1269346">
      <xmlPr mapId="1" xpath="/PFI-IZD-OSIG/IFP-E_1001244/P1269346" xmlDataType="decimal"/>
    </xmlCellPr>
  </singleXmlCell>
  <singleXmlCell id="30" xr6:uid="{00000000-000C-0000-FFFF-FFFF17000000}" r="F9" connectionId="0">
    <xmlCellPr id="1" xr6:uid="{00000000-0010-0000-1700-000001000000}" uniqueName="P1269457">
      <xmlPr mapId="1" xpath="/PFI-IZD-OSIG/IFP-E_1001244/P1269457" xmlDataType="decimal"/>
    </xmlCellPr>
  </singleXmlCell>
  <singleXmlCell id="31" xr6:uid="{00000000-000C-0000-FFFF-FFFF18000000}" r="G9" connectionId="0">
    <xmlCellPr id="1" xr6:uid="{00000000-0010-0000-1800-000001000000}" uniqueName="P1269568">
      <xmlPr mapId="1" xpath="/PFI-IZD-OSIG/IFP-E_1001244/P1269568" xmlDataType="decimal"/>
    </xmlCellPr>
  </singleXmlCell>
  <singleXmlCell id="32" xr6:uid="{00000000-000C-0000-FFFF-FFFF19000000}" r="H9" connectionId="0">
    <xmlCellPr id="1" xr6:uid="{00000000-0010-0000-1900-000001000000}" uniqueName="P1269679">
      <xmlPr mapId="1" xpath="/PFI-IZD-OSIG/IFP-E_1001244/P1269679" xmlDataType="decimal"/>
    </xmlCellPr>
  </singleXmlCell>
  <singleXmlCell id="33" xr6:uid="{00000000-000C-0000-FFFF-FFFF1A000000}" r="I9" connectionId="0">
    <xmlCellPr id="1" xr6:uid="{00000000-0010-0000-1A00-000001000000}" uniqueName="P1269790">
      <xmlPr mapId="1" xpath="/PFI-IZD-OSIG/IFP-E_1001244/P1269790" xmlDataType="decimal"/>
    </xmlCellPr>
  </singleXmlCell>
  <singleXmlCell id="34" xr6:uid="{00000000-000C-0000-FFFF-FFFF1B000000}" r="J9" connectionId="0">
    <xmlCellPr id="1" xr6:uid="{00000000-0010-0000-1B00-000001000000}" uniqueName="P1269901">
      <xmlPr mapId="1" xpath="/PFI-IZD-OSIG/IFP-E_1001244/P1269901" xmlDataType="decimal"/>
    </xmlCellPr>
  </singleXmlCell>
  <singleXmlCell id="35" xr6:uid="{00000000-000C-0000-FFFF-FFFF1C000000}" r="E10" connectionId="0">
    <xmlCellPr id="1" xr6:uid="{00000000-0010-0000-1C00-000001000000}" uniqueName="P1269347">
      <xmlPr mapId="1" xpath="/PFI-IZD-OSIG/IFP-E_1001244/P1269347" xmlDataType="decimal"/>
    </xmlCellPr>
  </singleXmlCell>
  <singleXmlCell id="36" xr6:uid="{00000000-000C-0000-FFFF-FFFF1D000000}" r="F10" connectionId="0">
    <xmlCellPr id="1" xr6:uid="{00000000-0010-0000-1D00-000001000000}" uniqueName="P1269458">
      <xmlPr mapId="1" xpath="/PFI-IZD-OSIG/IFP-E_1001244/P1269458" xmlDataType="decimal"/>
    </xmlCellPr>
  </singleXmlCell>
  <singleXmlCell id="37" xr6:uid="{00000000-000C-0000-FFFF-FFFF1E000000}" r="G10" connectionId="0">
    <xmlCellPr id="1" xr6:uid="{00000000-0010-0000-1E00-000001000000}" uniqueName="P1269569">
      <xmlPr mapId="1" xpath="/PFI-IZD-OSIG/IFP-E_1001244/P1269569" xmlDataType="decimal"/>
    </xmlCellPr>
  </singleXmlCell>
  <singleXmlCell id="38" xr6:uid="{00000000-000C-0000-FFFF-FFFF1F000000}" r="H10" connectionId="0">
    <xmlCellPr id="1" xr6:uid="{00000000-0010-0000-1F00-000001000000}" uniqueName="P1269680">
      <xmlPr mapId="1" xpath="/PFI-IZD-OSIG/IFP-E_1001244/P1269680" xmlDataType="decimal"/>
    </xmlCellPr>
  </singleXmlCell>
  <singleXmlCell id="39" xr6:uid="{00000000-000C-0000-FFFF-FFFF20000000}" r="I10" connectionId="0">
    <xmlCellPr id="1" xr6:uid="{00000000-0010-0000-2000-000001000000}" uniqueName="P1269791">
      <xmlPr mapId="1" xpath="/PFI-IZD-OSIG/IFP-E_1001244/P1269791" xmlDataType="decimal"/>
    </xmlCellPr>
  </singleXmlCell>
  <singleXmlCell id="40" xr6:uid="{00000000-000C-0000-FFFF-FFFF21000000}" r="J10" connectionId="0">
    <xmlCellPr id="1" xr6:uid="{00000000-0010-0000-2100-000001000000}" uniqueName="P1269902">
      <xmlPr mapId="1" xpath="/PFI-IZD-OSIG/IFP-E_1001244/P1269902" xmlDataType="decimal"/>
    </xmlCellPr>
  </singleXmlCell>
  <singleXmlCell id="41" xr6:uid="{00000000-000C-0000-FFFF-FFFF22000000}" r="E11" connectionId="0">
    <xmlCellPr id="1" xr6:uid="{00000000-0010-0000-2200-000001000000}" uniqueName="P1269348">
      <xmlPr mapId="1" xpath="/PFI-IZD-OSIG/IFP-E_1001244/P1269348" xmlDataType="decimal"/>
    </xmlCellPr>
  </singleXmlCell>
  <singleXmlCell id="42" xr6:uid="{00000000-000C-0000-FFFF-FFFF23000000}" r="F11" connectionId="0">
    <xmlCellPr id="1" xr6:uid="{00000000-0010-0000-2300-000001000000}" uniqueName="P1269459">
      <xmlPr mapId="1" xpath="/PFI-IZD-OSIG/IFP-E_1001244/P1269459" xmlDataType="decimal"/>
    </xmlCellPr>
  </singleXmlCell>
  <singleXmlCell id="43" xr6:uid="{00000000-000C-0000-FFFF-FFFF24000000}" r="G11" connectionId="0">
    <xmlCellPr id="1" xr6:uid="{00000000-0010-0000-2400-000001000000}" uniqueName="P1269570">
      <xmlPr mapId="1" xpath="/PFI-IZD-OSIG/IFP-E_1001244/P1269570" xmlDataType="decimal"/>
    </xmlCellPr>
  </singleXmlCell>
  <singleXmlCell id="44" xr6:uid="{00000000-000C-0000-FFFF-FFFF25000000}" r="H11" connectionId="0">
    <xmlCellPr id="1" xr6:uid="{00000000-0010-0000-2500-000001000000}" uniqueName="P1269681">
      <xmlPr mapId="1" xpath="/PFI-IZD-OSIG/IFP-E_1001244/P1269681" xmlDataType="decimal"/>
    </xmlCellPr>
  </singleXmlCell>
  <singleXmlCell id="45" xr6:uid="{00000000-000C-0000-FFFF-FFFF26000000}" r="I11" connectionId="0">
    <xmlCellPr id="1" xr6:uid="{00000000-0010-0000-2600-000001000000}" uniqueName="P1269792">
      <xmlPr mapId="1" xpath="/PFI-IZD-OSIG/IFP-E_1001244/P1269792" xmlDataType="decimal"/>
    </xmlCellPr>
  </singleXmlCell>
  <singleXmlCell id="46" xr6:uid="{00000000-000C-0000-FFFF-FFFF27000000}" r="J11" connectionId="0">
    <xmlCellPr id="1" xr6:uid="{00000000-0010-0000-2700-000001000000}" uniqueName="P1269903">
      <xmlPr mapId="1" xpath="/PFI-IZD-OSIG/IFP-E_1001244/P1269903" xmlDataType="decimal"/>
    </xmlCellPr>
  </singleXmlCell>
  <singleXmlCell id="47" xr6:uid="{00000000-000C-0000-FFFF-FFFF28000000}" r="E12" connectionId="0">
    <xmlCellPr id="1" xr6:uid="{00000000-0010-0000-2800-000001000000}" uniqueName="P1269349">
      <xmlPr mapId="1" xpath="/PFI-IZD-OSIG/IFP-E_1001244/P1269349" xmlDataType="decimal"/>
    </xmlCellPr>
  </singleXmlCell>
  <singleXmlCell id="48" xr6:uid="{00000000-000C-0000-FFFF-FFFF29000000}" r="F12" connectionId="0">
    <xmlCellPr id="1" xr6:uid="{00000000-0010-0000-2900-000001000000}" uniqueName="P1269460">
      <xmlPr mapId="1" xpath="/PFI-IZD-OSIG/IFP-E_1001244/P1269460" xmlDataType="decimal"/>
    </xmlCellPr>
  </singleXmlCell>
  <singleXmlCell id="49" xr6:uid="{00000000-000C-0000-FFFF-FFFF2A000000}" r="G12" connectionId="0">
    <xmlCellPr id="1" xr6:uid="{00000000-0010-0000-2A00-000001000000}" uniqueName="P1269571">
      <xmlPr mapId="1" xpath="/PFI-IZD-OSIG/IFP-E_1001244/P1269571" xmlDataType="decimal"/>
    </xmlCellPr>
  </singleXmlCell>
  <singleXmlCell id="50" xr6:uid="{00000000-000C-0000-FFFF-FFFF2B000000}" r="H12" connectionId="0">
    <xmlCellPr id="1" xr6:uid="{00000000-0010-0000-2B00-000001000000}" uniqueName="P1269682">
      <xmlPr mapId="1" xpath="/PFI-IZD-OSIG/IFP-E_1001244/P1269682" xmlDataType="decimal"/>
    </xmlCellPr>
  </singleXmlCell>
  <singleXmlCell id="51" xr6:uid="{00000000-000C-0000-FFFF-FFFF2C000000}" r="I12" connectionId="0">
    <xmlCellPr id="1" xr6:uid="{00000000-0010-0000-2C00-000001000000}" uniqueName="P1269793">
      <xmlPr mapId="1" xpath="/PFI-IZD-OSIG/IFP-E_1001244/P1269793" xmlDataType="decimal"/>
    </xmlCellPr>
  </singleXmlCell>
  <singleXmlCell id="52" xr6:uid="{00000000-000C-0000-FFFF-FFFF2D000000}" r="J12" connectionId="0">
    <xmlCellPr id="1" xr6:uid="{00000000-0010-0000-2D00-000001000000}" uniqueName="P1269904">
      <xmlPr mapId="1" xpath="/PFI-IZD-OSIG/IFP-E_1001244/P1269904" xmlDataType="decimal"/>
    </xmlCellPr>
  </singleXmlCell>
  <singleXmlCell id="53" xr6:uid="{00000000-000C-0000-FFFF-FFFF2E000000}" r="E13" connectionId="0">
    <xmlCellPr id="1" xr6:uid="{00000000-0010-0000-2E00-000001000000}" uniqueName="P1269350">
      <xmlPr mapId="1" xpath="/PFI-IZD-OSIG/IFP-E_1001244/P1269350" xmlDataType="decimal"/>
    </xmlCellPr>
  </singleXmlCell>
  <singleXmlCell id="54" xr6:uid="{00000000-000C-0000-FFFF-FFFF2F000000}" r="F13" connectionId="0">
    <xmlCellPr id="1" xr6:uid="{00000000-0010-0000-2F00-000001000000}" uniqueName="P1269461">
      <xmlPr mapId="1" xpath="/PFI-IZD-OSIG/IFP-E_1001244/P1269461" xmlDataType="decimal"/>
    </xmlCellPr>
  </singleXmlCell>
  <singleXmlCell id="55" xr6:uid="{00000000-000C-0000-FFFF-FFFF30000000}" r="G13" connectionId="0">
    <xmlCellPr id="1" xr6:uid="{00000000-0010-0000-3000-000001000000}" uniqueName="P1269572">
      <xmlPr mapId="1" xpath="/PFI-IZD-OSIG/IFP-E_1001244/P1269572" xmlDataType="decimal"/>
    </xmlCellPr>
  </singleXmlCell>
  <singleXmlCell id="56" xr6:uid="{00000000-000C-0000-FFFF-FFFF31000000}" r="H13" connectionId="0">
    <xmlCellPr id="1" xr6:uid="{00000000-0010-0000-3100-000001000000}" uniqueName="P1269683">
      <xmlPr mapId="1" xpath="/PFI-IZD-OSIG/IFP-E_1001244/P1269683" xmlDataType="decimal"/>
    </xmlCellPr>
  </singleXmlCell>
  <singleXmlCell id="57" xr6:uid="{00000000-000C-0000-FFFF-FFFF32000000}" r="I13" connectionId="0">
    <xmlCellPr id="1" xr6:uid="{00000000-0010-0000-3200-000001000000}" uniqueName="P1269794">
      <xmlPr mapId="1" xpath="/PFI-IZD-OSIG/IFP-E_1001244/P1269794" xmlDataType="decimal"/>
    </xmlCellPr>
  </singleXmlCell>
  <singleXmlCell id="58" xr6:uid="{00000000-000C-0000-FFFF-FFFF33000000}" r="J13" connectionId="0">
    <xmlCellPr id="1" xr6:uid="{00000000-0010-0000-3300-000001000000}" uniqueName="P1269905">
      <xmlPr mapId="1" xpath="/PFI-IZD-OSIG/IFP-E_1001244/P1269905" xmlDataType="decimal"/>
    </xmlCellPr>
  </singleXmlCell>
  <singleXmlCell id="59" xr6:uid="{00000000-000C-0000-FFFF-FFFF34000000}" r="E14" connectionId="0">
    <xmlCellPr id="1" xr6:uid="{00000000-0010-0000-3400-000001000000}" uniqueName="P1269351">
      <xmlPr mapId="1" xpath="/PFI-IZD-OSIG/IFP-E_1001244/P1269351" xmlDataType="decimal"/>
    </xmlCellPr>
  </singleXmlCell>
  <singleXmlCell id="60" xr6:uid="{00000000-000C-0000-FFFF-FFFF35000000}" r="F14" connectionId="0">
    <xmlCellPr id="1" xr6:uid="{00000000-0010-0000-3500-000001000000}" uniqueName="P1269462">
      <xmlPr mapId="1" xpath="/PFI-IZD-OSIG/IFP-E_1001244/P1269462" xmlDataType="decimal"/>
    </xmlCellPr>
  </singleXmlCell>
  <singleXmlCell id="61" xr6:uid="{00000000-000C-0000-FFFF-FFFF36000000}" r="G14" connectionId="0">
    <xmlCellPr id="1" xr6:uid="{00000000-0010-0000-3600-000001000000}" uniqueName="P1269573">
      <xmlPr mapId="1" xpath="/PFI-IZD-OSIG/IFP-E_1001244/P1269573" xmlDataType="decimal"/>
    </xmlCellPr>
  </singleXmlCell>
  <singleXmlCell id="62" xr6:uid="{00000000-000C-0000-FFFF-FFFF37000000}" r="H14" connectionId="0">
    <xmlCellPr id="1" xr6:uid="{00000000-0010-0000-3700-000001000000}" uniqueName="P1269684">
      <xmlPr mapId="1" xpath="/PFI-IZD-OSIG/IFP-E_1001244/P1269684" xmlDataType="decimal"/>
    </xmlCellPr>
  </singleXmlCell>
  <singleXmlCell id="63" xr6:uid="{00000000-000C-0000-FFFF-FFFF38000000}" r="I14" connectionId="0">
    <xmlCellPr id="1" xr6:uid="{00000000-0010-0000-3800-000001000000}" uniqueName="P1269795">
      <xmlPr mapId="1" xpath="/PFI-IZD-OSIG/IFP-E_1001244/P1269795" xmlDataType="decimal"/>
    </xmlCellPr>
  </singleXmlCell>
  <singleXmlCell id="64" xr6:uid="{00000000-000C-0000-FFFF-FFFF39000000}" r="J14" connectionId="0">
    <xmlCellPr id="1" xr6:uid="{00000000-0010-0000-3900-000001000000}" uniqueName="P1269906">
      <xmlPr mapId="1" xpath="/PFI-IZD-OSIG/IFP-E_1001244/P1269906" xmlDataType="decimal"/>
    </xmlCellPr>
  </singleXmlCell>
  <singleXmlCell id="65" xr6:uid="{00000000-000C-0000-FFFF-FFFF3A000000}" r="E15" connectionId="0">
    <xmlCellPr id="1" xr6:uid="{00000000-0010-0000-3A00-000001000000}" uniqueName="P1269352">
      <xmlPr mapId="1" xpath="/PFI-IZD-OSIG/IFP-E_1001244/P1269352" xmlDataType="decimal"/>
    </xmlCellPr>
  </singleXmlCell>
  <singleXmlCell id="66" xr6:uid="{00000000-000C-0000-FFFF-FFFF3B000000}" r="F15" connectionId="0">
    <xmlCellPr id="1" xr6:uid="{00000000-0010-0000-3B00-000001000000}" uniqueName="P1269463">
      <xmlPr mapId="1" xpath="/PFI-IZD-OSIG/IFP-E_1001244/P1269463" xmlDataType="decimal"/>
    </xmlCellPr>
  </singleXmlCell>
  <singleXmlCell id="67" xr6:uid="{00000000-000C-0000-FFFF-FFFF3C000000}" r="G15" connectionId="0">
    <xmlCellPr id="1" xr6:uid="{00000000-0010-0000-3C00-000001000000}" uniqueName="P1269574">
      <xmlPr mapId="1" xpath="/PFI-IZD-OSIG/IFP-E_1001244/P1269574" xmlDataType="decimal"/>
    </xmlCellPr>
  </singleXmlCell>
  <singleXmlCell id="68" xr6:uid="{00000000-000C-0000-FFFF-FFFF3D000000}" r="H15" connectionId="0">
    <xmlCellPr id="1" xr6:uid="{00000000-0010-0000-3D00-000001000000}" uniqueName="P1269685">
      <xmlPr mapId="1" xpath="/PFI-IZD-OSIG/IFP-E_1001244/P1269685" xmlDataType="decimal"/>
    </xmlCellPr>
  </singleXmlCell>
  <singleXmlCell id="69" xr6:uid="{00000000-000C-0000-FFFF-FFFF3E000000}" r="I15" connectionId="0">
    <xmlCellPr id="1" xr6:uid="{00000000-0010-0000-3E00-000001000000}" uniqueName="P1269796">
      <xmlPr mapId="1" xpath="/PFI-IZD-OSIG/IFP-E_1001244/P1269796" xmlDataType="decimal"/>
    </xmlCellPr>
  </singleXmlCell>
  <singleXmlCell id="70" xr6:uid="{00000000-000C-0000-FFFF-FFFF3F000000}" r="J15" connectionId="0">
    <xmlCellPr id="1" xr6:uid="{00000000-0010-0000-3F00-000001000000}" uniqueName="P1269907">
      <xmlPr mapId="1" xpath="/PFI-IZD-OSIG/IFP-E_1001244/P1269907" xmlDataType="decimal"/>
    </xmlCellPr>
  </singleXmlCell>
  <singleXmlCell id="71" xr6:uid="{00000000-000C-0000-FFFF-FFFF40000000}" r="E16" connectionId="0">
    <xmlCellPr id="1" xr6:uid="{00000000-0010-0000-4000-000001000000}" uniqueName="P1269353">
      <xmlPr mapId="1" xpath="/PFI-IZD-OSIG/IFP-E_1001244/P1269353" xmlDataType="decimal"/>
    </xmlCellPr>
  </singleXmlCell>
  <singleXmlCell id="72" xr6:uid="{00000000-000C-0000-FFFF-FFFF41000000}" r="F16" connectionId="0">
    <xmlCellPr id="1" xr6:uid="{00000000-0010-0000-4100-000001000000}" uniqueName="P1269464">
      <xmlPr mapId="1" xpath="/PFI-IZD-OSIG/IFP-E_1001244/P1269464" xmlDataType="decimal"/>
    </xmlCellPr>
  </singleXmlCell>
  <singleXmlCell id="73" xr6:uid="{00000000-000C-0000-FFFF-FFFF42000000}" r="G16" connectionId="0">
    <xmlCellPr id="1" xr6:uid="{00000000-0010-0000-4200-000001000000}" uniqueName="P1269575">
      <xmlPr mapId="1" xpath="/PFI-IZD-OSIG/IFP-E_1001244/P1269575" xmlDataType="decimal"/>
    </xmlCellPr>
  </singleXmlCell>
  <singleXmlCell id="74" xr6:uid="{00000000-000C-0000-FFFF-FFFF43000000}" r="H16" connectionId="0">
    <xmlCellPr id="1" xr6:uid="{00000000-0010-0000-4300-000001000000}" uniqueName="P1269686">
      <xmlPr mapId="1" xpath="/PFI-IZD-OSIG/IFP-E_1001244/P1269686" xmlDataType="decimal"/>
    </xmlCellPr>
  </singleXmlCell>
  <singleXmlCell id="75" xr6:uid="{00000000-000C-0000-FFFF-FFFF44000000}" r="I16" connectionId="0">
    <xmlCellPr id="1" xr6:uid="{00000000-0010-0000-4400-000001000000}" uniqueName="P1269797">
      <xmlPr mapId="1" xpath="/PFI-IZD-OSIG/IFP-E_1001244/P1269797" xmlDataType="decimal"/>
    </xmlCellPr>
  </singleXmlCell>
  <singleXmlCell id="76" xr6:uid="{00000000-000C-0000-FFFF-FFFF45000000}" r="J16" connectionId="0">
    <xmlCellPr id="1" xr6:uid="{00000000-0010-0000-4500-000001000000}" uniqueName="P1269908">
      <xmlPr mapId="1" xpath="/PFI-IZD-OSIG/IFP-E_1001244/P1269908" xmlDataType="decimal"/>
    </xmlCellPr>
  </singleXmlCell>
  <singleXmlCell id="77" xr6:uid="{00000000-000C-0000-FFFF-FFFF46000000}" r="E17" connectionId="0">
    <xmlCellPr id="1" xr6:uid="{00000000-0010-0000-4600-000001000000}" uniqueName="P1269354">
      <xmlPr mapId="1" xpath="/PFI-IZD-OSIG/IFP-E_1001244/P1269354" xmlDataType="decimal"/>
    </xmlCellPr>
  </singleXmlCell>
  <singleXmlCell id="78" xr6:uid="{00000000-000C-0000-FFFF-FFFF47000000}" r="F17" connectionId="0">
    <xmlCellPr id="1" xr6:uid="{00000000-0010-0000-4700-000001000000}" uniqueName="P1269465">
      <xmlPr mapId="1" xpath="/PFI-IZD-OSIG/IFP-E_1001244/P1269465" xmlDataType="decimal"/>
    </xmlCellPr>
  </singleXmlCell>
  <singleXmlCell id="79" xr6:uid="{00000000-000C-0000-FFFF-FFFF48000000}" r="G17" connectionId="0">
    <xmlCellPr id="1" xr6:uid="{00000000-0010-0000-4800-000001000000}" uniqueName="P1269576">
      <xmlPr mapId="1" xpath="/PFI-IZD-OSIG/IFP-E_1001244/P1269576" xmlDataType="decimal"/>
    </xmlCellPr>
  </singleXmlCell>
  <singleXmlCell id="80" xr6:uid="{00000000-000C-0000-FFFF-FFFF49000000}" r="H17" connectionId="0">
    <xmlCellPr id="1" xr6:uid="{00000000-0010-0000-4900-000001000000}" uniqueName="P1269687">
      <xmlPr mapId="1" xpath="/PFI-IZD-OSIG/IFP-E_1001244/P1269687" xmlDataType="decimal"/>
    </xmlCellPr>
  </singleXmlCell>
  <singleXmlCell id="81" xr6:uid="{00000000-000C-0000-FFFF-FFFF4A000000}" r="I17" connectionId="0">
    <xmlCellPr id="1" xr6:uid="{00000000-0010-0000-4A00-000001000000}" uniqueName="P1269798">
      <xmlPr mapId="1" xpath="/PFI-IZD-OSIG/IFP-E_1001244/P1269798" xmlDataType="decimal"/>
    </xmlCellPr>
  </singleXmlCell>
  <singleXmlCell id="82" xr6:uid="{00000000-000C-0000-FFFF-FFFF4B000000}" r="J17" connectionId="0">
    <xmlCellPr id="1" xr6:uid="{00000000-0010-0000-4B00-000001000000}" uniqueName="P1269909">
      <xmlPr mapId="1" xpath="/PFI-IZD-OSIG/IFP-E_1001244/P1269909" xmlDataType="decimal"/>
    </xmlCellPr>
  </singleXmlCell>
  <singleXmlCell id="83" xr6:uid="{00000000-000C-0000-FFFF-FFFF4C000000}" r="E18" connectionId="0">
    <xmlCellPr id="1" xr6:uid="{00000000-0010-0000-4C00-000001000000}" uniqueName="P1269355">
      <xmlPr mapId="1" xpath="/PFI-IZD-OSIG/IFP-E_1001244/P1269355" xmlDataType="decimal"/>
    </xmlCellPr>
  </singleXmlCell>
  <singleXmlCell id="84" xr6:uid="{00000000-000C-0000-FFFF-FFFF4D000000}" r="F18" connectionId="0">
    <xmlCellPr id="1" xr6:uid="{00000000-0010-0000-4D00-000001000000}" uniqueName="P1269466">
      <xmlPr mapId="1" xpath="/PFI-IZD-OSIG/IFP-E_1001244/P1269466" xmlDataType="decimal"/>
    </xmlCellPr>
  </singleXmlCell>
  <singleXmlCell id="85" xr6:uid="{00000000-000C-0000-FFFF-FFFF4E000000}" r="G18" connectionId="0">
    <xmlCellPr id="1" xr6:uid="{00000000-0010-0000-4E00-000001000000}" uniqueName="P1269577">
      <xmlPr mapId="1" xpath="/PFI-IZD-OSIG/IFP-E_1001244/P1269577" xmlDataType="decimal"/>
    </xmlCellPr>
  </singleXmlCell>
  <singleXmlCell id="86" xr6:uid="{00000000-000C-0000-FFFF-FFFF4F000000}" r="H18" connectionId="0">
    <xmlCellPr id="1" xr6:uid="{00000000-0010-0000-4F00-000001000000}" uniqueName="P1269688">
      <xmlPr mapId="1" xpath="/PFI-IZD-OSIG/IFP-E_1001244/P1269688" xmlDataType="decimal"/>
    </xmlCellPr>
  </singleXmlCell>
  <singleXmlCell id="87" xr6:uid="{00000000-000C-0000-FFFF-FFFF50000000}" r="I18" connectionId="0">
    <xmlCellPr id="1" xr6:uid="{00000000-0010-0000-5000-000001000000}" uniqueName="P1269799">
      <xmlPr mapId="1" xpath="/PFI-IZD-OSIG/IFP-E_1001244/P1269799" xmlDataType="decimal"/>
    </xmlCellPr>
  </singleXmlCell>
  <singleXmlCell id="88" xr6:uid="{00000000-000C-0000-FFFF-FFFF51000000}" r="J18" connectionId="0">
    <xmlCellPr id="1" xr6:uid="{00000000-0010-0000-5100-000001000000}" uniqueName="P1269910">
      <xmlPr mapId="1" xpath="/PFI-IZD-OSIG/IFP-E_1001244/P1269910" xmlDataType="decimal"/>
    </xmlCellPr>
  </singleXmlCell>
  <singleXmlCell id="89" xr6:uid="{00000000-000C-0000-FFFF-FFFF52000000}" r="E19" connectionId="0">
    <xmlCellPr id="1" xr6:uid="{00000000-0010-0000-5200-000001000000}" uniqueName="P1269356">
      <xmlPr mapId="1" xpath="/PFI-IZD-OSIG/IFP-E_1001244/P1269356" xmlDataType="decimal"/>
    </xmlCellPr>
  </singleXmlCell>
  <singleXmlCell id="90" xr6:uid="{00000000-000C-0000-FFFF-FFFF53000000}" r="F19" connectionId="0">
    <xmlCellPr id="1" xr6:uid="{00000000-0010-0000-5300-000001000000}" uniqueName="P1269467">
      <xmlPr mapId="1" xpath="/PFI-IZD-OSIG/IFP-E_1001244/P1269467" xmlDataType="decimal"/>
    </xmlCellPr>
  </singleXmlCell>
  <singleXmlCell id="91" xr6:uid="{00000000-000C-0000-FFFF-FFFF54000000}" r="G19" connectionId="0">
    <xmlCellPr id="1" xr6:uid="{00000000-0010-0000-5400-000001000000}" uniqueName="P1269578">
      <xmlPr mapId="1" xpath="/PFI-IZD-OSIG/IFP-E_1001244/P1269578" xmlDataType="decimal"/>
    </xmlCellPr>
  </singleXmlCell>
  <singleXmlCell id="92" xr6:uid="{00000000-000C-0000-FFFF-FFFF55000000}" r="H19" connectionId="0">
    <xmlCellPr id="1" xr6:uid="{00000000-0010-0000-5500-000001000000}" uniqueName="P1269689">
      <xmlPr mapId="1" xpath="/PFI-IZD-OSIG/IFP-E_1001244/P1269689" xmlDataType="decimal"/>
    </xmlCellPr>
  </singleXmlCell>
  <singleXmlCell id="93" xr6:uid="{00000000-000C-0000-FFFF-FFFF56000000}" r="I19" connectionId="0">
    <xmlCellPr id="1" xr6:uid="{00000000-0010-0000-5600-000001000000}" uniqueName="P1269800">
      <xmlPr mapId="1" xpath="/PFI-IZD-OSIG/IFP-E_1001244/P1269800" xmlDataType="decimal"/>
    </xmlCellPr>
  </singleXmlCell>
  <singleXmlCell id="94" xr6:uid="{00000000-000C-0000-FFFF-FFFF57000000}" r="J19" connectionId="0">
    <xmlCellPr id="1" xr6:uid="{00000000-0010-0000-5700-000001000000}" uniqueName="P1269911">
      <xmlPr mapId="1" xpath="/PFI-IZD-OSIG/IFP-E_1001244/P1269911" xmlDataType="decimal"/>
    </xmlCellPr>
  </singleXmlCell>
  <singleXmlCell id="95" xr6:uid="{00000000-000C-0000-FFFF-FFFF58000000}" r="E20" connectionId="0">
    <xmlCellPr id="1" xr6:uid="{00000000-0010-0000-5800-000001000000}" uniqueName="P1269357">
      <xmlPr mapId="1" xpath="/PFI-IZD-OSIG/IFP-E_1001244/P1269357" xmlDataType="decimal"/>
    </xmlCellPr>
  </singleXmlCell>
  <singleXmlCell id="96" xr6:uid="{00000000-000C-0000-FFFF-FFFF59000000}" r="F20" connectionId="0">
    <xmlCellPr id="1" xr6:uid="{00000000-0010-0000-5900-000001000000}" uniqueName="P1269468">
      <xmlPr mapId="1" xpath="/PFI-IZD-OSIG/IFP-E_1001244/P1269468" xmlDataType="decimal"/>
    </xmlCellPr>
  </singleXmlCell>
  <singleXmlCell id="97" xr6:uid="{00000000-000C-0000-FFFF-FFFF5A000000}" r="G20" connectionId="0">
    <xmlCellPr id="1" xr6:uid="{00000000-0010-0000-5A00-000001000000}" uniqueName="P1269579">
      <xmlPr mapId="1" xpath="/PFI-IZD-OSIG/IFP-E_1001244/P1269579" xmlDataType="decimal"/>
    </xmlCellPr>
  </singleXmlCell>
  <singleXmlCell id="98" xr6:uid="{00000000-000C-0000-FFFF-FFFF5B000000}" r="H20" connectionId="0">
    <xmlCellPr id="1" xr6:uid="{00000000-0010-0000-5B00-000001000000}" uniqueName="P1269690">
      <xmlPr mapId="1" xpath="/PFI-IZD-OSIG/IFP-E_1001244/P1269690" xmlDataType="decimal"/>
    </xmlCellPr>
  </singleXmlCell>
  <singleXmlCell id="99" xr6:uid="{00000000-000C-0000-FFFF-FFFF5C000000}" r="I20" connectionId="0">
    <xmlCellPr id="1" xr6:uid="{00000000-0010-0000-5C00-000001000000}" uniqueName="P1269801">
      <xmlPr mapId="1" xpath="/PFI-IZD-OSIG/IFP-E_1001244/P1269801" xmlDataType="decimal"/>
    </xmlCellPr>
  </singleXmlCell>
  <singleXmlCell id="100" xr6:uid="{00000000-000C-0000-FFFF-FFFF5D000000}" r="J20" connectionId="0">
    <xmlCellPr id="1" xr6:uid="{00000000-0010-0000-5D00-000001000000}" uniqueName="P1269912">
      <xmlPr mapId="1" xpath="/PFI-IZD-OSIG/IFP-E_1001244/P1269912" xmlDataType="decimal"/>
    </xmlCellPr>
  </singleXmlCell>
  <singleXmlCell id="101" xr6:uid="{00000000-000C-0000-FFFF-FFFF5E000000}" r="E21" connectionId="0">
    <xmlCellPr id="1" xr6:uid="{00000000-0010-0000-5E00-000001000000}" uniqueName="P1269358">
      <xmlPr mapId="1" xpath="/PFI-IZD-OSIG/IFP-E_1001244/P1269358" xmlDataType="decimal"/>
    </xmlCellPr>
  </singleXmlCell>
  <singleXmlCell id="102" xr6:uid="{00000000-000C-0000-FFFF-FFFF5F000000}" r="F21" connectionId="0">
    <xmlCellPr id="1" xr6:uid="{00000000-0010-0000-5F00-000001000000}" uniqueName="P1269469">
      <xmlPr mapId="1" xpath="/PFI-IZD-OSIG/IFP-E_1001244/P1269469" xmlDataType="decimal"/>
    </xmlCellPr>
  </singleXmlCell>
  <singleXmlCell id="103" xr6:uid="{00000000-000C-0000-FFFF-FFFF60000000}" r="G21" connectionId="0">
    <xmlCellPr id="1" xr6:uid="{00000000-0010-0000-6000-000001000000}" uniqueName="P1269580">
      <xmlPr mapId="1" xpath="/PFI-IZD-OSIG/IFP-E_1001244/P1269580" xmlDataType="decimal"/>
    </xmlCellPr>
  </singleXmlCell>
  <singleXmlCell id="104" xr6:uid="{00000000-000C-0000-FFFF-FFFF61000000}" r="H21" connectionId="0">
    <xmlCellPr id="1" xr6:uid="{00000000-0010-0000-6100-000001000000}" uniqueName="P1269691">
      <xmlPr mapId="1" xpath="/PFI-IZD-OSIG/IFP-E_1001244/P1269691" xmlDataType="decimal"/>
    </xmlCellPr>
  </singleXmlCell>
  <singleXmlCell id="105" xr6:uid="{00000000-000C-0000-FFFF-FFFF62000000}" r="I21" connectionId="0">
    <xmlCellPr id="1" xr6:uid="{00000000-0010-0000-6200-000001000000}" uniqueName="P1269802">
      <xmlPr mapId="1" xpath="/PFI-IZD-OSIG/IFP-E_1001244/P1269802" xmlDataType="decimal"/>
    </xmlCellPr>
  </singleXmlCell>
  <singleXmlCell id="106" xr6:uid="{00000000-000C-0000-FFFF-FFFF63000000}" r="J21" connectionId="0">
    <xmlCellPr id="1" xr6:uid="{00000000-0010-0000-6300-000001000000}" uniqueName="P1269913">
      <xmlPr mapId="1" xpath="/PFI-IZD-OSIG/IFP-E_1001244/P1269913" xmlDataType="decimal"/>
    </xmlCellPr>
  </singleXmlCell>
  <singleXmlCell id="107" xr6:uid="{00000000-000C-0000-FFFF-FFFF64000000}" r="E22" connectionId="0">
    <xmlCellPr id="1" xr6:uid="{00000000-0010-0000-6400-000001000000}" uniqueName="P1269359">
      <xmlPr mapId="1" xpath="/PFI-IZD-OSIG/IFP-E_1001244/P1269359" xmlDataType="decimal"/>
    </xmlCellPr>
  </singleXmlCell>
  <singleXmlCell id="108" xr6:uid="{00000000-000C-0000-FFFF-FFFF65000000}" r="F22" connectionId="0">
    <xmlCellPr id="1" xr6:uid="{00000000-0010-0000-6500-000001000000}" uniqueName="P1269470">
      <xmlPr mapId="1" xpath="/PFI-IZD-OSIG/IFP-E_1001244/P1269470" xmlDataType="decimal"/>
    </xmlCellPr>
  </singleXmlCell>
  <singleXmlCell id="109" xr6:uid="{00000000-000C-0000-FFFF-FFFF66000000}" r="G22" connectionId="0">
    <xmlCellPr id="1" xr6:uid="{00000000-0010-0000-6600-000001000000}" uniqueName="P1269581">
      <xmlPr mapId="1" xpath="/PFI-IZD-OSIG/IFP-E_1001244/P1269581" xmlDataType="decimal"/>
    </xmlCellPr>
  </singleXmlCell>
  <singleXmlCell id="110" xr6:uid="{00000000-000C-0000-FFFF-FFFF67000000}" r="H22" connectionId="0">
    <xmlCellPr id="1" xr6:uid="{00000000-0010-0000-6700-000001000000}" uniqueName="P1269692">
      <xmlPr mapId="1" xpath="/PFI-IZD-OSIG/IFP-E_1001244/P1269692" xmlDataType="decimal"/>
    </xmlCellPr>
  </singleXmlCell>
  <singleXmlCell id="111" xr6:uid="{00000000-000C-0000-FFFF-FFFF68000000}" r="I22" connectionId="0">
    <xmlCellPr id="1" xr6:uid="{00000000-0010-0000-6800-000001000000}" uniqueName="P1269803">
      <xmlPr mapId="1" xpath="/PFI-IZD-OSIG/IFP-E_1001244/P1269803" xmlDataType="decimal"/>
    </xmlCellPr>
  </singleXmlCell>
  <singleXmlCell id="112" xr6:uid="{00000000-000C-0000-FFFF-FFFF69000000}" r="J22" connectionId="0">
    <xmlCellPr id="1" xr6:uid="{00000000-0010-0000-6900-000001000000}" uniqueName="P1269914">
      <xmlPr mapId="1" xpath="/PFI-IZD-OSIG/IFP-E_1001244/P1269914" xmlDataType="decimal"/>
    </xmlCellPr>
  </singleXmlCell>
  <singleXmlCell id="113" xr6:uid="{00000000-000C-0000-FFFF-FFFF6A000000}" r="E23" connectionId="0">
    <xmlCellPr id="1" xr6:uid="{00000000-0010-0000-6A00-000001000000}" uniqueName="P1269360">
      <xmlPr mapId="1" xpath="/PFI-IZD-OSIG/IFP-E_1001244/P1269360" xmlDataType="decimal"/>
    </xmlCellPr>
  </singleXmlCell>
  <singleXmlCell id="114" xr6:uid="{00000000-000C-0000-FFFF-FFFF6B000000}" r="F23" connectionId="0">
    <xmlCellPr id="1" xr6:uid="{00000000-0010-0000-6B00-000001000000}" uniqueName="P1269471">
      <xmlPr mapId="1" xpath="/PFI-IZD-OSIG/IFP-E_1001244/P1269471" xmlDataType="decimal"/>
    </xmlCellPr>
  </singleXmlCell>
  <singleXmlCell id="115" xr6:uid="{00000000-000C-0000-FFFF-FFFF6C000000}" r="G23" connectionId="0">
    <xmlCellPr id="1" xr6:uid="{00000000-0010-0000-6C00-000001000000}" uniqueName="P1269582">
      <xmlPr mapId="1" xpath="/PFI-IZD-OSIG/IFP-E_1001244/P1269582" xmlDataType="decimal"/>
    </xmlCellPr>
  </singleXmlCell>
  <singleXmlCell id="116" xr6:uid="{00000000-000C-0000-FFFF-FFFF6D000000}" r="H23" connectionId="0">
    <xmlCellPr id="1" xr6:uid="{00000000-0010-0000-6D00-000001000000}" uniqueName="P1269693">
      <xmlPr mapId="1" xpath="/PFI-IZD-OSIG/IFP-E_1001244/P1269693" xmlDataType="decimal"/>
    </xmlCellPr>
  </singleXmlCell>
  <singleXmlCell id="117" xr6:uid="{00000000-000C-0000-FFFF-FFFF6E000000}" r="I23" connectionId="0">
    <xmlCellPr id="1" xr6:uid="{00000000-0010-0000-6E00-000001000000}" uniqueName="P1269804">
      <xmlPr mapId="1" xpath="/PFI-IZD-OSIG/IFP-E_1001244/P1269804" xmlDataType="decimal"/>
    </xmlCellPr>
  </singleXmlCell>
  <singleXmlCell id="118" xr6:uid="{00000000-000C-0000-FFFF-FFFF6F000000}" r="J23" connectionId="0">
    <xmlCellPr id="1" xr6:uid="{00000000-0010-0000-6F00-000001000000}" uniqueName="P1269915">
      <xmlPr mapId="1" xpath="/PFI-IZD-OSIG/IFP-E_1001244/P1269915" xmlDataType="decimal"/>
    </xmlCellPr>
  </singleXmlCell>
  <singleXmlCell id="119" xr6:uid="{00000000-000C-0000-FFFF-FFFF70000000}" r="E24" connectionId="0">
    <xmlCellPr id="1" xr6:uid="{00000000-0010-0000-7000-000001000000}" uniqueName="P1269361">
      <xmlPr mapId="1" xpath="/PFI-IZD-OSIG/IFP-E_1001244/P1269361" xmlDataType="decimal"/>
    </xmlCellPr>
  </singleXmlCell>
  <singleXmlCell id="120" xr6:uid="{00000000-000C-0000-FFFF-FFFF71000000}" r="F24" connectionId="0">
    <xmlCellPr id="1" xr6:uid="{00000000-0010-0000-7100-000001000000}" uniqueName="P1269472">
      <xmlPr mapId="1" xpath="/PFI-IZD-OSIG/IFP-E_1001244/P1269472" xmlDataType="decimal"/>
    </xmlCellPr>
  </singleXmlCell>
  <singleXmlCell id="121" xr6:uid="{00000000-000C-0000-FFFF-FFFF72000000}" r="G24" connectionId="0">
    <xmlCellPr id="1" xr6:uid="{00000000-0010-0000-7200-000001000000}" uniqueName="P1269583">
      <xmlPr mapId="1" xpath="/PFI-IZD-OSIG/IFP-E_1001244/P1269583" xmlDataType="decimal"/>
    </xmlCellPr>
  </singleXmlCell>
  <singleXmlCell id="122" xr6:uid="{00000000-000C-0000-FFFF-FFFF73000000}" r="H24" connectionId="0">
    <xmlCellPr id="1" xr6:uid="{00000000-0010-0000-7300-000001000000}" uniqueName="P1269694">
      <xmlPr mapId="1" xpath="/PFI-IZD-OSIG/IFP-E_1001244/P1269694" xmlDataType="decimal"/>
    </xmlCellPr>
  </singleXmlCell>
  <singleXmlCell id="123" xr6:uid="{00000000-000C-0000-FFFF-FFFF74000000}" r="I24" connectionId="0">
    <xmlCellPr id="1" xr6:uid="{00000000-0010-0000-7400-000001000000}" uniqueName="P1269805">
      <xmlPr mapId="1" xpath="/PFI-IZD-OSIG/IFP-E_1001244/P1269805" xmlDataType="decimal"/>
    </xmlCellPr>
  </singleXmlCell>
  <singleXmlCell id="124" xr6:uid="{00000000-000C-0000-FFFF-FFFF75000000}" r="J24" connectionId="0">
    <xmlCellPr id="1" xr6:uid="{00000000-0010-0000-7500-000001000000}" uniqueName="P1269916">
      <xmlPr mapId="1" xpath="/PFI-IZD-OSIG/IFP-E_1001244/P1269916" xmlDataType="decimal"/>
    </xmlCellPr>
  </singleXmlCell>
  <singleXmlCell id="125" xr6:uid="{00000000-000C-0000-FFFF-FFFF76000000}" r="E25" connectionId="0">
    <xmlCellPr id="1" xr6:uid="{00000000-0010-0000-7600-000001000000}" uniqueName="P1269362">
      <xmlPr mapId="1" xpath="/PFI-IZD-OSIG/IFP-E_1001244/P1269362" xmlDataType="decimal"/>
    </xmlCellPr>
  </singleXmlCell>
  <singleXmlCell id="126" xr6:uid="{00000000-000C-0000-FFFF-FFFF77000000}" r="F25" connectionId="0">
    <xmlCellPr id="1" xr6:uid="{00000000-0010-0000-7700-000001000000}" uniqueName="P1269473">
      <xmlPr mapId="1" xpath="/PFI-IZD-OSIG/IFP-E_1001244/P1269473" xmlDataType="decimal"/>
    </xmlCellPr>
  </singleXmlCell>
  <singleXmlCell id="127" xr6:uid="{00000000-000C-0000-FFFF-FFFF78000000}" r="G25" connectionId="0">
    <xmlCellPr id="1" xr6:uid="{00000000-0010-0000-7800-000001000000}" uniqueName="P1269584">
      <xmlPr mapId="1" xpath="/PFI-IZD-OSIG/IFP-E_1001244/P1269584" xmlDataType="decimal"/>
    </xmlCellPr>
  </singleXmlCell>
  <singleXmlCell id="128" xr6:uid="{00000000-000C-0000-FFFF-FFFF79000000}" r="H25" connectionId="0">
    <xmlCellPr id="1" xr6:uid="{00000000-0010-0000-7900-000001000000}" uniqueName="P1269695">
      <xmlPr mapId="1" xpath="/PFI-IZD-OSIG/IFP-E_1001244/P1269695" xmlDataType="decimal"/>
    </xmlCellPr>
  </singleXmlCell>
  <singleXmlCell id="129" xr6:uid="{00000000-000C-0000-FFFF-FFFF7A000000}" r="I25" connectionId="0">
    <xmlCellPr id="1" xr6:uid="{00000000-0010-0000-7A00-000001000000}" uniqueName="P1269806">
      <xmlPr mapId="1" xpath="/PFI-IZD-OSIG/IFP-E_1001244/P1269806" xmlDataType="decimal"/>
    </xmlCellPr>
  </singleXmlCell>
  <singleXmlCell id="130" xr6:uid="{00000000-000C-0000-FFFF-FFFF7B000000}" r="J25" connectionId="0">
    <xmlCellPr id="1" xr6:uid="{00000000-0010-0000-7B00-000001000000}" uniqueName="P1269917">
      <xmlPr mapId="1" xpath="/PFI-IZD-OSIG/IFP-E_1001244/P1269917" xmlDataType="decimal"/>
    </xmlCellPr>
  </singleXmlCell>
  <singleXmlCell id="131" xr6:uid="{00000000-000C-0000-FFFF-FFFF7C000000}" r="E26" connectionId="0">
    <xmlCellPr id="1" xr6:uid="{00000000-0010-0000-7C00-000001000000}" uniqueName="P1269363">
      <xmlPr mapId="1" xpath="/PFI-IZD-OSIG/IFP-E_1001244/P1269363" xmlDataType="decimal"/>
    </xmlCellPr>
  </singleXmlCell>
  <singleXmlCell id="132" xr6:uid="{00000000-000C-0000-FFFF-FFFF7D000000}" r="F26" connectionId="0">
    <xmlCellPr id="1" xr6:uid="{00000000-0010-0000-7D00-000001000000}" uniqueName="P1269474">
      <xmlPr mapId="1" xpath="/PFI-IZD-OSIG/IFP-E_1001244/P1269474" xmlDataType="decimal"/>
    </xmlCellPr>
  </singleXmlCell>
  <singleXmlCell id="133" xr6:uid="{00000000-000C-0000-FFFF-FFFF7E000000}" r="G26" connectionId="0">
    <xmlCellPr id="1" xr6:uid="{00000000-0010-0000-7E00-000001000000}" uniqueName="P1269585">
      <xmlPr mapId="1" xpath="/PFI-IZD-OSIG/IFP-E_1001244/P1269585" xmlDataType="decimal"/>
    </xmlCellPr>
  </singleXmlCell>
  <singleXmlCell id="134" xr6:uid="{00000000-000C-0000-FFFF-FFFF7F000000}" r="H26" connectionId="0">
    <xmlCellPr id="1" xr6:uid="{00000000-0010-0000-7F00-000001000000}" uniqueName="P1269696">
      <xmlPr mapId="1" xpath="/PFI-IZD-OSIG/IFP-E_1001244/P1269696" xmlDataType="decimal"/>
    </xmlCellPr>
  </singleXmlCell>
  <singleXmlCell id="135" xr6:uid="{00000000-000C-0000-FFFF-FFFF80000000}" r="I26" connectionId="0">
    <xmlCellPr id="1" xr6:uid="{00000000-0010-0000-8000-000001000000}" uniqueName="P1269807">
      <xmlPr mapId="1" xpath="/PFI-IZD-OSIG/IFP-E_1001244/P1269807" xmlDataType="decimal"/>
    </xmlCellPr>
  </singleXmlCell>
  <singleXmlCell id="136" xr6:uid="{00000000-000C-0000-FFFF-FFFF81000000}" r="J26" connectionId="0">
    <xmlCellPr id="1" xr6:uid="{00000000-0010-0000-8100-000001000000}" uniqueName="P1269918">
      <xmlPr mapId="1" xpath="/PFI-IZD-OSIG/IFP-E_1001244/P1269918" xmlDataType="decimal"/>
    </xmlCellPr>
  </singleXmlCell>
  <singleXmlCell id="137" xr6:uid="{00000000-000C-0000-FFFF-FFFF82000000}" r="E27" connectionId="0">
    <xmlCellPr id="1" xr6:uid="{00000000-0010-0000-8200-000001000000}" uniqueName="P1269364">
      <xmlPr mapId="1" xpath="/PFI-IZD-OSIG/IFP-E_1001244/P1269364" xmlDataType="decimal"/>
    </xmlCellPr>
  </singleXmlCell>
  <singleXmlCell id="138" xr6:uid="{00000000-000C-0000-FFFF-FFFF83000000}" r="F27" connectionId="0">
    <xmlCellPr id="1" xr6:uid="{00000000-0010-0000-8300-000001000000}" uniqueName="P1269475">
      <xmlPr mapId="1" xpath="/PFI-IZD-OSIG/IFP-E_1001244/P1269475" xmlDataType="decimal"/>
    </xmlCellPr>
  </singleXmlCell>
  <singleXmlCell id="139" xr6:uid="{00000000-000C-0000-FFFF-FFFF84000000}" r="G27" connectionId="0">
    <xmlCellPr id="1" xr6:uid="{00000000-0010-0000-8400-000001000000}" uniqueName="P1269586">
      <xmlPr mapId="1" xpath="/PFI-IZD-OSIG/IFP-E_1001244/P1269586" xmlDataType="decimal"/>
    </xmlCellPr>
  </singleXmlCell>
  <singleXmlCell id="140" xr6:uid="{00000000-000C-0000-FFFF-FFFF85000000}" r="H27" connectionId="0">
    <xmlCellPr id="1" xr6:uid="{00000000-0010-0000-8500-000001000000}" uniqueName="P1269697">
      <xmlPr mapId="1" xpath="/PFI-IZD-OSIG/IFP-E_1001244/P1269697" xmlDataType="decimal"/>
    </xmlCellPr>
  </singleXmlCell>
  <singleXmlCell id="141" xr6:uid="{00000000-000C-0000-FFFF-FFFF86000000}" r="I27" connectionId="0">
    <xmlCellPr id="1" xr6:uid="{00000000-0010-0000-8600-000001000000}" uniqueName="P1269808">
      <xmlPr mapId="1" xpath="/PFI-IZD-OSIG/IFP-E_1001244/P1269808" xmlDataType="decimal"/>
    </xmlCellPr>
  </singleXmlCell>
  <singleXmlCell id="142" xr6:uid="{00000000-000C-0000-FFFF-FFFF87000000}" r="J27" connectionId="0">
    <xmlCellPr id="1" xr6:uid="{00000000-0010-0000-8700-000001000000}" uniqueName="P1269919">
      <xmlPr mapId="1" xpath="/PFI-IZD-OSIG/IFP-E_1001244/P1269919" xmlDataType="decimal"/>
    </xmlCellPr>
  </singleXmlCell>
  <singleXmlCell id="143" xr6:uid="{00000000-000C-0000-FFFF-FFFF88000000}" r="E28" connectionId="0">
    <xmlCellPr id="1" xr6:uid="{00000000-0010-0000-8800-000001000000}" uniqueName="P1269365">
      <xmlPr mapId="1" xpath="/PFI-IZD-OSIG/IFP-E_1001244/P1269365" xmlDataType="decimal"/>
    </xmlCellPr>
  </singleXmlCell>
  <singleXmlCell id="144" xr6:uid="{00000000-000C-0000-FFFF-FFFF89000000}" r="F28" connectionId="0">
    <xmlCellPr id="1" xr6:uid="{00000000-0010-0000-8900-000001000000}" uniqueName="P1269476">
      <xmlPr mapId="1" xpath="/PFI-IZD-OSIG/IFP-E_1001244/P1269476" xmlDataType="decimal"/>
    </xmlCellPr>
  </singleXmlCell>
  <singleXmlCell id="145" xr6:uid="{00000000-000C-0000-FFFF-FFFF8A000000}" r="G28" connectionId="0">
    <xmlCellPr id="1" xr6:uid="{00000000-0010-0000-8A00-000001000000}" uniqueName="P1269587">
      <xmlPr mapId="1" xpath="/PFI-IZD-OSIG/IFP-E_1001244/P1269587" xmlDataType="decimal"/>
    </xmlCellPr>
  </singleXmlCell>
  <singleXmlCell id="146" xr6:uid="{00000000-000C-0000-FFFF-FFFF8B000000}" r="H28" connectionId="0">
    <xmlCellPr id="1" xr6:uid="{00000000-0010-0000-8B00-000001000000}" uniqueName="P1269698">
      <xmlPr mapId="1" xpath="/PFI-IZD-OSIG/IFP-E_1001244/P1269698" xmlDataType="decimal"/>
    </xmlCellPr>
  </singleXmlCell>
  <singleXmlCell id="147" xr6:uid="{00000000-000C-0000-FFFF-FFFF8C000000}" r="I28" connectionId="0">
    <xmlCellPr id="1" xr6:uid="{00000000-0010-0000-8C00-000001000000}" uniqueName="P1269809">
      <xmlPr mapId="1" xpath="/PFI-IZD-OSIG/IFP-E_1001244/P1269809" xmlDataType="decimal"/>
    </xmlCellPr>
  </singleXmlCell>
  <singleXmlCell id="148" xr6:uid="{00000000-000C-0000-FFFF-FFFF8D000000}" r="J28" connectionId="0">
    <xmlCellPr id="1" xr6:uid="{00000000-0010-0000-8D00-000001000000}" uniqueName="P1269920">
      <xmlPr mapId="1" xpath="/PFI-IZD-OSIG/IFP-E_1001244/P1269920" xmlDataType="decimal"/>
    </xmlCellPr>
  </singleXmlCell>
  <singleXmlCell id="149" xr6:uid="{00000000-000C-0000-FFFF-FFFF8E000000}" r="E29" connectionId="0">
    <xmlCellPr id="1" xr6:uid="{00000000-0010-0000-8E00-000001000000}" uniqueName="P1269366">
      <xmlPr mapId="1" xpath="/PFI-IZD-OSIG/IFP-E_1001244/P1269366" xmlDataType="decimal"/>
    </xmlCellPr>
  </singleXmlCell>
  <singleXmlCell id="150" xr6:uid="{00000000-000C-0000-FFFF-FFFF8F000000}" r="F29" connectionId="0">
    <xmlCellPr id="1" xr6:uid="{00000000-0010-0000-8F00-000001000000}" uniqueName="P1269477">
      <xmlPr mapId="1" xpath="/PFI-IZD-OSIG/IFP-E_1001244/P1269477" xmlDataType="decimal"/>
    </xmlCellPr>
  </singleXmlCell>
  <singleXmlCell id="151" xr6:uid="{00000000-000C-0000-FFFF-FFFF90000000}" r="G29" connectionId="0">
    <xmlCellPr id="1" xr6:uid="{00000000-0010-0000-9000-000001000000}" uniqueName="P1269588">
      <xmlPr mapId="1" xpath="/PFI-IZD-OSIG/IFP-E_1001244/P1269588" xmlDataType="decimal"/>
    </xmlCellPr>
  </singleXmlCell>
  <singleXmlCell id="152" xr6:uid="{00000000-000C-0000-FFFF-FFFF91000000}" r="H29" connectionId="0">
    <xmlCellPr id="1" xr6:uid="{00000000-0010-0000-9100-000001000000}" uniqueName="P1269699">
      <xmlPr mapId="1" xpath="/PFI-IZD-OSIG/IFP-E_1001244/P1269699" xmlDataType="decimal"/>
    </xmlCellPr>
  </singleXmlCell>
  <singleXmlCell id="153" xr6:uid="{00000000-000C-0000-FFFF-FFFF92000000}" r="I29" connectionId="0">
    <xmlCellPr id="1" xr6:uid="{00000000-0010-0000-9200-000001000000}" uniqueName="P1269810">
      <xmlPr mapId="1" xpath="/PFI-IZD-OSIG/IFP-E_1001244/P1269810" xmlDataType="decimal"/>
    </xmlCellPr>
  </singleXmlCell>
  <singleXmlCell id="154" xr6:uid="{00000000-000C-0000-FFFF-FFFF93000000}" r="J29" connectionId="0">
    <xmlCellPr id="1" xr6:uid="{00000000-0010-0000-9300-000001000000}" uniqueName="P1269921">
      <xmlPr mapId="1" xpath="/PFI-IZD-OSIG/IFP-E_1001244/P1269921" xmlDataType="decimal"/>
    </xmlCellPr>
  </singleXmlCell>
  <singleXmlCell id="155" xr6:uid="{00000000-000C-0000-FFFF-FFFF94000000}" r="E30" connectionId="0">
    <xmlCellPr id="1" xr6:uid="{00000000-0010-0000-9400-000001000000}" uniqueName="P1269367">
      <xmlPr mapId="1" xpath="/PFI-IZD-OSIG/IFP-E_1001244/P1269367" xmlDataType="decimal"/>
    </xmlCellPr>
  </singleXmlCell>
  <singleXmlCell id="156" xr6:uid="{00000000-000C-0000-FFFF-FFFF95000000}" r="F30" connectionId="0">
    <xmlCellPr id="1" xr6:uid="{00000000-0010-0000-9500-000001000000}" uniqueName="P1269478">
      <xmlPr mapId="1" xpath="/PFI-IZD-OSIG/IFP-E_1001244/P1269478" xmlDataType="decimal"/>
    </xmlCellPr>
  </singleXmlCell>
  <singleXmlCell id="157" xr6:uid="{00000000-000C-0000-FFFF-FFFF96000000}" r="G30" connectionId="0">
    <xmlCellPr id="1" xr6:uid="{00000000-0010-0000-9600-000001000000}" uniqueName="P1269589">
      <xmlPr mapId="1" xpath="/PFI-IZD-OSIG/IFP-E_1001244/P1269589" xmlDataType="decimal"/>
    </xmlCellPr>
  </singleXmlCell>
  <singleXmlCell id="158" xr6:uid="{00000000-000C-0000-FFFF-FFFF97000000}" r="H30" connectionId="0">
    <xmlCellPr id="1" xr6:uid="{00000000-0010-0000-9700-000001000000}" uniqueName="P1269700">
      <xmlPr mapId="1" xpath="/PFI-IZD-OSIG/IFP-E_1001244/P1269700" xmlDataType="decimal"/>
    </xmlCellPr>
  </singleXmlCell>
  <singleXmlCell id="159" xr6:uid="{00000000-000C-0000-FFFF-FFFF98000000}" r="I30" connectionId="0">
    <xmlCellPr id="1" xr6:uid="{00000000-0010-0000-9800-000001000000}" uniqueName="P1269811">
      <xmlPr mapId="1" xpath="/PFI-IZD-OSIG/IFP-E_1001244/P1269811" xmlDataType="decimal"/>
    </xmlCellPr>
  </singleXmlCell>
  <singleXmlCell id="160" xr6:uid="{00000000-000C-0000-FFFF-FFFF99000000}" r="J30" connectionId="0">
    <xmlCellPr id="1" xr6:uid="{00000000-0010-0000-9900-000001000000}" uniqueName="P1269922">
      <xmlPr mapId="1" xpath="/PFI-IZD-OSIG/IFP-E_1001244/P1269922" xmlDataType="decimal"/>
    </xmlCellPr>
  </singleXmlCell>
  <singleXmlCell id="161" xr6:uid="{00000000-000C-0000-FFFF-FFFF9A000000}" r="E31" connectionId="0">
    <xmlCellPr id="1" xr6:uid="{00000000-0010-0000-9A00-000001000000}" uniqueName="P1269368">
      <xmlPr mapId="1" xpath="/PFI-IZD-OSIG/IFP-E_1001244/P1269368" xmlDataType="decimal"/>
    </xmlCellPr>
  </singleXmlCell>
  <singleXmlCell id="162" xr6:uid="{00000000-000C-0000-FFFF-FFFF9B000000}" r="F31" connectionId="0">
    <xmlCellPr id="1" xr6:uid="{00000000-0010-0000-9B00-000001000000}" uniqueName="P1269479">
      <xmlPr mapId="1" xpath="/PFI-IZD-OSIG/IFP-E_1001244/P1269479" xmlDataType="decimal"/>
    </xmlCellPr>
  </singleXmlCell>
  <singleXmlCell id="163" xr6:uid="{00000000-000C-0000-FFFF-FFFF9C000000}" r="G31" connectionId="0">
    <xmlCellPr id="1" xr6:uid="{00000000-0010-0000-9C00-000001000000}" uniqueName="P1269590">
      <xmlPr mapId="1" xpath="/PFI-IZD-OSIG/IFP-E_1001244/P1269590" xmlDataType="decimal"/>
    </xmlCellPr>
  </singleXmlCell>
  <singleXmlCell id="164" xr6:uid="{00000000-000C-0000-FFFF-FFFF9D000000}" r="H31" connectionId="0">
    <xmlCellPr id="1" xr6:uid="{00000000-0010-0000-9D00-000001000000}" uniqueName="P1269701">
      <xmlPr mapId="1" xpath="/PFI-IZD-OSIG/IFP-E_1001244/P1269701" xmlDataType="decimal"/>
    </xmlCellPr>
  </singleXmlCell>
  <singleXmlCell id="165" xr6:uid="{00000000-000C-0000-FFFF-FFFF9E000000}" r="I31" connectionId="0">
    <xmlCellPr id="1" xr6:uid="{00000000-0010-0000-9E00-000001000000}" uniqueName="P1269812">
      <xmlPr mapId="1" xpath="/PFI-IZD-OSIG/IFP-E_1001244/P1269812" xmlDataType="decimal"/>
    </xmlCellPr>
  </singleXmlCell>
  <singleXmlCell id="166" xr6:uid="{00000000-000C-0000-FFFF-FFFF9F000000}" r="J31" connectionId="0">
    <xmlCellPr id="1" xr6:uid="{00000000-0010-0000-9F00-000001000000}" uniqueName="P1269923">
      <xmlPr mapId="1" xpath="/PFI-IZD-OSIG/IFP-E_1001244/P1269923" xmlDataType="decimal"/>
    </xmlCellPr>
  </singleXmlCell>
  <singleXmlCell id="167" xr6:uid="{00000000-000C-0000-FFFF-FFFFA0000000}" r="E32" connectionId="0">
    <xmlCellPr id="1" xr6:uid="{00000000-0010-0000-A000-000001000000}" uniqueName="P1269369">
      <xmlPr mapId="1" xpath="/PFI-IZD-OSIG/IFP-E_1001244/P1269369" xmlDataType="decimal"/>
    </xmlCellPr>
  </singleXmlCell>
  <singleXmlCell id="168" xr6:uid="{00000000-000C-0000-FFFF-FFFFA1000000}" r="F32" connectionId="0">
    <xmlCellPr id="1" xr6:uid="{00000000-0010-0000-A100-000001000000}" uniqueName="P1269480">
      <xmlPr mapId="1" xpath="/PFI-IZD-OSIG/IFP-E_1001244/P1269480" xmlDataType="decimal"/>
    </xmlCellPr>
  </singleXmlCell>
  <singleXmlCell id="169" xr6:uid="{00000000-000C-0000-FFFF-FFFFA2000000}" r="G32" connectionId="0">
    <xmlCellPr id="1" xr6:uid="{00000000-0010-0000-A200-000001000000}" uniqueName="P1269591">
      <xmlPr mapId="1" xpath="/PFI-IZD-OSIG/IFP-E_1001244/P1269591" xmlDataType="decimal"/>
    </xmlCellPr>
  </singleXmlCell>
  <singleXmlCell id="170" xr6:uid="{00000000-000C-0000-FFFF-FFFFA3000000}" r="H32" connectionId="0">
    <xmlCellPr id="1" xr6:uid="{00000000-0010-0000-A300-000001000000}" uniqueName="P1269702">
      <xmlPr mapId="1" xpath="/PFI-IZD-OSIG/IFP-E_1001244/P1269702" xmlDataType="decimal"/>
    </xmlCellPr>
  </singleXmlCell>
  <singleXmlCell id="171" xr6:uid="{00000000-000C-0000-FFFF-FFFFA4000000}" r="I32" connectionId="0">
    <xmlCellPr id="1" xr6:uid="{00000000-0010-0000-A400-000001000000}" uniqueName="P1269813">
      <xmlPr mapId="1" xpath="/PFI-IZD-OSIG/IFP-E_1001244/P1269813" xmlDataType="decimal"/>
    </xmlCellPr>
  </singleXmlCell>
  <singleXmlCell id="172" xr6:uid="{00000000-000C-0000-FFFF-FFFFA5000000}" r="J32" connectionId="0">
    <xmlCellPr id="1" xr6:uid="{00000000-0010-0000-A500-000001000000}" uniqueName="P1269924">
      <xmlPr mapId="1" xpath="/PFI-IZD-OSIG/IFP-E_1001244/P1269924" xmlDataType="decimal"/>
    </xmlCellPr>
  </singleXmlCell>
  <singleXmlCell id="173" xr6:uid="{00000000-000C-0000-FFFF-FFFFA6000000}" r="E33" connectionId="0">
    <xmlCellPr id="1" xr6:uid="{00000000-0010-0000-A600-000001000000}" uniqueName="P1269370">
      <xmlPr mapId="1" xpath="/PFI-IZD-OSIG/IFP-E_1001244/P1269370" xmlDataType="decimal"/>
    </xmlCellPr>
  </singleXmlCell>
  <singleXmlCell id="174" xr6:uid="{00000000-000C-0000-FFFF-FFFFA7000000}" r="F33" connectionId="0">
    <xmlCellPr id="1" xr6:uid="{00000000-0010-0000-A700-000001000000}" uniqueName="P1269481">
      <xmlPr mapId="1" xpath="/PFI-IZD-OSIG/IFP-E_1001244/P1269481" xmlDataType="decimal"/>
    </xmlCellPr>
  </singleXmlCell>
  <singleXmlCell id="175" xr6:uid="{00000000-000C-0000-FFFF-FFFFA8000000}" r="G33" connectionId="0">
    <xmlCellPr id="1" xr6:uid="{00000000-0010-0000-A800-000001000000}" uniqueName="P1269592">
      <xmlPr mapId="1" xpath="/PFI-IZD-OSIG/IFP-E_1001244/P1269592" xmlDataType="decimal"/>
    </xmlCellPr>
  </singleXmlCell>
  <singleXmlCell id="176" xr6:uid="{00000000-000C-0000-FFFF-FFFFA9000000}" r="H33" connectionId="0">
    <xmlCellPr id="1" xr6:uid="{00000000-0010-0000-A900-000001000000}" uniqueName="P1269703">
      <xmlPr mapId="1" xpath="/PFI-IZD-OSIG/IFP-E_1001244/P1269703" xmlDataType="decimal"/>
    </xmlCellPr>
  </singleXmlCell>
  <singleXmlCell id="177" xr6:uid="{00000000-000C-0000-FFFF-FFFFAA000000}" r="I33" connectionId="0">
    <xmlCellPr id="1" xr6:uid="{00000000-0010-0000-AA00-000001000000}" uniqueName="P1269814">
      <xmlPr mapId="1" xpath="/PFI-IZD-OSIG/IFP-E_1001244/P1269814" xmlDataType="decimal"/>
    </xmlCellPr>
  </singleXmlCell>
  <singleXmlCell id="178" xr6:uid="{00000000-000C-0000-FFFF-FFFFAB000000}" r="J33" connectionId="0">
    <xmlCellPr id="1" xr6:uid="{00000000-0010-0000-AB00-000001000000}" uniqueName="P1269925">
      <xmlPr mapId="1" xpath="/PFI-IZD-OSIG/IFP-E_1001244/P1269925" xmlDataType="decimal"/>
    </xmlCellPr>
  </singleXmlCell>
  <singleXmlCell id="179" xr6:uid="{00000000-000C-0000-FFFF-FFFFAC000000}" r="E34" connectionId="0">
    <xmlCellPr id="1" xr6:uid="{00000000-0010-0000-AC00-000001000000}" uniqueName="P1269371">
      <xmlPr mapId="1" xpath="/PFI-IZD-OSIG/IFP-E_1001244/P1269371" xmlDataType="decimal"/>
    </xmlCellPr>
  </singleXmlCell>
  <singleXmlCell id="180" xr6:uid="{00000000-000C-0000-FFFF-FFFFAD000000}" r="F34" connectionId="0">
    <xmlCellPr id="1" xr6:uid="{00000000-0010-0000-AD00-000001000000}" uniqueName="P1269482">
      <xmlPr mapId="1" xpath="/PFI-IZD-OSIG/IFP-E_1001244/P1269482" xmlDataType="decimal"/>
    </xmlCellPr>
  </singleXmlCell>
  <singleXmlCell id="181" xr6:uid="{00000000-000C-0000-FFFF-FFFFAE000000}" r="G34" connectionId="0">
    <xmlCellPr id="1" xr6:uid="{00000000-0010-0000-AE00-000001000000}" uniqueName="P1269593">
      <xmlPr mapId="1" xpath="/PFI-IZD-OSIG/IFP-E_1001244/P1269593" xmlDataType="decimal"/>
    </xmlCellPr>
  </singleXmlCell>
  <singleXmlCell id="182" xr6:uid="{00000000-000C-0000-FFFF-FFFFAF000000}" r="H34" connectionId="0">
    <xmlCellPr id="1" xr6:uid="{00000000-0010-0000-AF00-000001000000}" uniqueName="P1269704">
      <xmlPr mapId="1" xpath="/PFI-IZD-OSIG/IFP-E_1001244/P1269704" xmlDataType="decimal"/>
    </xmlCellPr>
  </singleXmlCell>
  <singleXmlCell id="183" xr6:uid="{00000000-000C-0000-FFFF-FFFFB0000000}" r="I34" connectionId="0">
    <xmlCellPr id="1" xr6:uid="{00000000-0010-0000-B000-000001000000}" uniqueName="P1269815">
      <xmlPr mapId="1" xpath="/PFI-IZD-OSIG/IFP-E_1001244/P1269815" xmlDataType="decimal"/>
    </xmlCellPr>
  </singleXmlCell>
  <singleXmlCell id="184" xr6:uid="{00000000-000C-0000-FFFF-FFFFB1000000}" r="J34" connectionId="0">
    <xmlCellPr id="1" xr6:uid="{00000000-0010-0000-B100-000001000000}" uniqueName="P1269926">
      <xmlPr mapId="1" xpath="/PFI-IZD-OSIG/IFP-E_1001244/P1269926" xmlDataType="decimal"/>
    </xmlCellPr>
  </singleXmlCell>
  <singleXmlCell id="185" xr6:uid="{00000000-000C-0000-FFFF-FFFFB2000000}" r="E35" connectionId="0">
    <xmlCellPr id="1" xr6:uid="{00000000-0010-0000-B200-000001000000}" uniqueName="P1269372">
      <xmlPr mapId="1" xpath="/PFI-IZD-OSIG/IFP-E_1001244/P1269372" xmlDataType="decimal"/>
    </xmlCellPr>
  </singleXmlCell>
  <singleXmlCell id="186" xr6:uid="{00000000-000C-0000-FFFF-FFFFB3000000}" r="F35" connectionId="0">
    <xmlCellPr id="1" xr6:uid="{00000000-0010-0000-B300-000001000000}" uniqueName="P1269483">
      <xmlPr mapId="1" xpath="/PFI-IZD-OSIG/IFP-E_1001244/P1269483" xmlDataType="decimal"/>
    </xmlCellPr>
  </singleXmlCell>
  <singleXmlCell id="187" xr6:uid="{00000000-000C-0000-FFFF-FFFFB4000000}" r="G35" connectionId="0">
    <xmlCellPr id="1" xr6:uid="{00000000-0010-0000-B400-000001000000}" uniqueName="P1269594">
      <xmlPr mapId="1" xpath="/PFI-IZD-OSIG/IFP-E_1001244/P1269594" xmlDataType="decimal"/>
    </xmlCellPr>
  </singleXmlCell>
  <singleXmlCell id="188" xr6:uid="{00000000-000C-0000-FFFF-FFFFB5000000}" r="H35" connectionId="0">
    <xmlCellPr id="1" xr6:uid="{00000000-0010-0000-B500-000001000000}" uniqueName="P1269705">
      <xmlPr mapId="1" xpath="/PFI-IZD-OSIG/IFP-E_1001244/P1269705" xmlDataType="decimal"/>
    </xmlCellPr>
  </singleXmlCell>
  <singleXmlCell id="189" xr6:uid="{00000000-000C-0000-FFFF-FFFFB6000000}" r="I35" connectionId="0">
    <xmlCellPr id="1" xr6:uid="{00000000-0010-0000-B600-000001000000}" uniqueName="P1269816">
      <xmlPr mapId="1" xpath="/PFI-IZD-OSIG/IFP-E_1001244/P1269816" xmlDataType="decimal"/>
    </xmlCellPr>
  </singleXmlCell>
  <singleXmlCell id="190" xr6:uid="{00000000-000C-0000-FFFF-FFFFB7000000}" r="J35" connectionId="0">
    <xmlCellPr id="1" xr6:uid="{00000000-0010-0000-B700-000001000000}" uniqueName="P1269927">
      <xmlPr mapId="1" xpath="/PFI-IZD-OSIG/IFP-E_1001244/P1269927" xmlDataType="decimal"/>
    </xmlCellPr>
  </singleXmlCell>
  <singleXmlCell id="191" xr6:uid="{00000000-000C-0000-FFFF-FFFFB8000000}" r="E36" connectionId="0">
    <xmlCellPr id="1" xr6:uid="{00000000-0010-0000-B800-000001000000}" uniqueName="P1269373">
      <xmlPr mapId="1" xpath="/PFI-IZD-OSIG/IFP-E_1001244/P1269373" xmlDataType="decimal"/>
    </xmlCellPr>
  </singleXmlCell>
  <singleXmlCell id="192" xr6:uid="{00000000-000C-0000-FFFF-FFFFB9000000}" r="F36" connectionId="0">
    <xmlCellPr id="1" xr6:uid="{00000000-0010-0000-B900-000001000000}" uniqueName="P1269484">
      <xmlPr mapId="1" xpath="/PFI-IZD-OSIG/IFP-E_1001244/P1269484" xmlDataType="decimal"/>
    </xmlCellPr>
  </singleXmlCell>
  <singleXmlCell id="193" xr6:uid="{00000000-000C-0000-FFFF-FFFFBA000000}" r="G36" connectionId="0">
    <xmlCellPr id="1" xr6:uid="{00000000-0010-0000-BA00-000001000000}" uniqueName="P1269595">
      <xmlPr mapId="1" xpath="/PFI-IZD-OSIG/IFP-E_1001244/P1269595" xmlDataType="decimal"/>
    </xmlCellPr>
  </singleXmlCell>
  <singleXmlCell id="194" xr6:uid="{00000000-000C-0000-FFFF-FFFFBB000000}" r="H36" connectionId="0">
    <xmlCellPr id="1" xr6:uid="{00000000-0010-0000-BB00-000001000000}" uniqueName="P1269706">
      <xmlPr mapId="1" xpath="/PFI-IZD-OSIG/IFP-E_1001244/P1269706" xmlDataType="decimal"/>
    </xmlCellPr>
  </singleXmlCell>
  <singleXmlCell id="195" xr6:uid="{00000000-000C-0000-FFFF-FFFFBC000000}" r="I36" connectionId="0">
    <xmlCellPr id="1" xr6:uid="{00000000-0010-0000-BC00-000001000000}" uniqueName="P1269817">
      <xmlPr mapId="1" xpath="/PFI-IZD-OSIG/IFP-E_1001244/P1269817" xmlDataType="decimal"/>
    </xmlCellPr>
  </singleXmlCell>
  <singleXmlCell id="196" xr6:uid="{00000000-000C-0000-FFFF-FFFFBD000000}" r="J36" connectionId="0">
    <xmlCellPr id="1" xr6:uid="{00000000-0010-0000-BD00-000001000000}" uniqueName="P1269928">
      <xmlPr mapId="1" xpath="/PFI-IZD-OSIG/IFP-E_1001244/P1269928" xmlDataType="decimal"/>
    </xmlCellPr>
  </singleXmlCell>
  <singleXmlCell id="197" xr6:uid="{00000000-000C-0000-FFFF-FFFFBE000000}" r="E37" connectionId="0">
    <xmlCellPr id="1" xr6:uid="{00000000-0010-0000-BE00-000001000000}" uniqueName="P1269374">
      <xmlPr mapId="1" xpath="/PFI-IZD-OSIG/IFP-E_1001244/P1269374" xmlDataType="decimal"/>
    </xmlCellPr>
  </singleXmlCell>
  <singleXmlCell id="198" xr6:uid="{00000000-000C-0000-FFFF-FFFFBF000000}" r="F37" connectionId="0">
    <xmlCellPr id="1" xr6:uid="{00000000-0010-0000-BF00-000001000000}" uniqueName="P1269485">
      <xmlPr mapId="1" xpath="/PFI-IZD-OSIG/IFP-E_1001244/P1269485" xmlDataType="decimal"/>
    </xmlCellPr>
  </singleXmlCell>
  <singleXmlCell id="199" xr6:uid="{00000000-000C-0000-FFFF-FFFFC0000000}" r="G37" connectionId="0">
    <xmlCellPr id="1" xr6:uid="{00000000-0010-0000-C000-000001000000}" uniqueName="P1269596">
      <xmlPr mapId="1" xpath="/PFI-IZD-OSIG/IFP-E_1001244/P1269596" xmlDataType="decimal"/>
    </xmlCellPr>
  </singleXmlCell>
  <singleXmlCell id="200" xr6:uid="{00000000-000C-0000-FFFF-FFFFC1000000}" r="H37" connectionId="0">
    <xmlCellPr id="1" xr6:uid="{00000000-0010-0000-C100-000001000000}" uniqueName="P1269707">
      <xmlPr mapId="1" xpath="/PFI-IZD-OSIG/IFP-E_1001244/P1269707" xmlDataType="decimal"/>
    </xmlCellPr>
  </singleXmlCell>
  <singleXmlCell id="201" xr6:uid="{00000000-000C-0000-FFFF-FFFFC2000000}" r="I37" connectionId="0">
    <xmlCellPr id="1" xr6:uid="{00000000-0010-0000-C200-000001000000}" uniqueName="P1269818">
      <xmlPr mapId="1" xpath="/PFI-IZD-OSIG/IFP-E_1001244/P1269818" xmlDataType="decimal"/>
    </xmlCellPr>
  </singleXmlCell>
  <singleXmlCell id="202" xr6:uid="{00000000-000C-0000-FFFF-FFFFC3000000}" r="J37" connectionId="0">
    <xmlCellPr id="1" xr6:uid="{00000000-0010-0000-C300-000001000000}" uniqueName="P1269929">
      <xmlPr mapId="1" xpath="/PFI-IZD-OSIG/IFP-E_1001244/P1269929" xmlDataType="decimal"/>
    </xmlCellPr>
  </singleXmlCell>
  <singleXmlCell id="203" xr6:uid="{00000000-000C-0000-FFFF-FFFFC4000000}" r="E38" connectionId="0">
    <xmlCellPr id="1" xr6:uid="{00000000-0010-0000-C400-000001000000}" uniqueName="P1269375">
      <xmlPr mapId="1" xpath="/PFI-IZD-OSIG/IFP-E_1001244/P1269375" xmlDataType="decimal"/>
    </xmlCellPr>
  </singleXmlCell>
  <singleXmlCell id="204" xr6:uid="{00000000-000C-0000-FFFF-FFFFC5000000}" r="F38" connectionId="0">
    <xmlCellPr id="1" xr6:uid="{00000000-0010-0000-C500-000001000000}" uniqueName="P1269486">
      <xmlPr mapId="1" xpath="/PFI-IZD-OSIG/IFP-E_1001244/P1269486" xmlDataType="decimal"/>
    </xmlCellPr>
  </singleXmlCell>
  <singleXmlCell id="205" xr6:uid="{00000000-000C-0000-FFFF-FFFFC6000000}" r="G38" connectionId="0">
    <xmlCellPr id="1" xr6:uid="{00000000-0010-0000-C600-000001000000}" uniqueName="P1269597">
      <xmlPr mapId="1" xpath="/PFI-IZD-OSIG/IFP-E_1001244/P1269597" xmlDataType="decimal"/>
    </xmlCellPr>
  </singleXmlCell>
  <singleXmlCell id="206" xr6:uid="{00000000-000C-0000-FFFF-FFFFC7000000}" r="H38" connectionId="0">
    <xmlCellPr id="1" xr6:uid="{00000000-0010-0000-C700-000001000000}" uniqueName="P1269708">
      <xmlPr mapId="1" xpath="/PFI-IZD-OSIG/IFP-E_1001244/P1269708" xmlDataType="decimal"/>
    </xmlCellPr>
  </singleXmlCell>
  <singleXmlCell id="207" xr6:uid="{00000000-000C-0000-FFFF-FFFFC8000000}" r="I38" connectionId="0">
    <xmlCellPr id="1" xr6:uid="{00000000-0010-0000-C800-000001000000}" uniqueName="P1269819">
      <xmlPr mapId="1" xpath="/PFI-IZD-OSIG/IFP-E_1001244/P1269819" xmlDataType="decimal"/>
    </xmlCellPr>
  </singleXmlCell>
  <singleXmlCell id="208" xr6:uid="{00000000-000C-0000-FFFF-FFFFC9000000}" r="J38" connectionId="0">
    <xmlCellPr id="1" xr6:uid="{00000000-0010-0000-C900-000001000000}" uniqueName="P1269930">
      <xmlPr mapId="1" xpath="/PFI-IZD-OSIG/IFP-E_1001244/P1269930" xmlDataType="decimal"/>
    </xmlCellPr>
  </singleXmlCell>
  <singleXmlCell id="209" xr6:uid="{00000000-000C-0000-FFFF-FFFFCA000000}" r="E39" connectionId="0">
    <xmlCellPr id="1" xr6:uid="{00000000-0010-0000-CA00-000001000000}" uniqueName="P1269376">
      <xmlPr mapId="1" xpath="/PFI-IZD-OSIG/IFP-E_1001244/P1269376" xmlDataType="decimal"/>
    </xmlCellPr>
  </singleXmlCell>
  <singleXmlCell id="210" xr6:uid="{00000000-000C-0000-FFFF-FFFFCB000000}" r="F39" connectionId="0">
    <xmlCellPr id="1" xr6:uid="{00000000-0010-0000-CB00-000001000000}" uniqueName="P1269487">
      <xmlPr mapId="1" xpath="/PFI-IZD-OSIG/IFP-E_1001244/P1269487" xmlDataType="decimal"/>
    </xmlCellPr>
  </singleXmlCell>
  <singleXmlCell id="211" xr6:uid="{00000000-000C-0000-FFFF-FFFFCC000000}" r="G39" connectionId="0">
    <xmlCellPr id="1" xr6:uid="{00000000-0010-0000-CC00-000001000000}" uniqueName="P1269598">
      <xmlPr mapId="1" xpath="/PFI-IZD-OSIG/IFP-E_1001244/P1269598" xmlDataType="decimal"/>
    </xmlCellPr>
  </singleXmlCell>
  <singleXmlCell id="212" xr6:uid="{00000000-000C-0000-FFFF-FFFFCD000000}" r="H39" connectionId="0">
    <xmlCellPr id="1" xr6:uid="{00000000-0010-0000-CD00-000001000000}" uniqueName="P1269709">
      <xmlPr mapId="1" xpath="/PFI-IZD-OSIG/IFP-E_1001244/P1269709" xmlDataType="decimal"/>
    </xmlCellPr>
  </singleXmlCell>
  <singleXmlCell id="213" xr6:uid="{00000000-000C-0000-FFFF-FFFFCE000000}" r="I39" connectionId="0">
    <xmlCellPr id="1" xr6:uid="{00000000-0010-0000-CE00-000001000000}" uniqueName="P1269820">
      <xmlPr mapId="1" xpath="/PFI-IZD-OSIG/IFP-E_1001244/P1269820" xmlDataType="decimal"/>
    </xmlCellPr>
  </singleXmlCell>
  <singleXmlCell id="214" xr6:uid="{00000000-000C-0000-FFFF-FFFFCF000000}" r="J39" connectionId="0">
    <xmlCellPr id="1" xr6:uid="{00000000-0010-0000-CF00-000001000000}" uniqueName="P1269931">
      <xmlPr mapId="1" xpath="/PFI-IZD-OSIG/IFP-E_1001244/P1269931" xmlDataType="decimal"/>
    </xmlCellPr>
  </singleXmlCell>
  <singleXmlCell id="215" xr6:uid="{00000000-000C-0000-FFFF-FFFFD0000000}" r="E40" connectionId="0">
    <xmlCellPr id="1" xr6:uid="{00000000-0010-0000-D000-000001000000}" uniqueName="P1269377">
      <xmlPr mapId="1" xpath="/PFI-IZD-OSIG/IFP-E_1001244/P1269377" xmlDataType="decimal"/>
    </xmlCellPr>
  </singleXmlCell>
  <singleXmlCell id="216" xr6:uid="{00000000-000C-0000-FFFF-FFFFD1000000}" r="F40" connectionId="0">
    <xmlCellPr id="1" xr6:uid="{00000000-0010-0000-D100-000001000000}" uniqueName="P1269488">
      <xmlPr mapId="1" xpath="/PFI-IZD-OSIG/IFP-E_1001244/P1269488" xmlDataType="decimal"/>
    </xmlCellPr>
  </singleXmlCell>
  <singleXmlCell id="217" xr6:uid="{00000000-000C-0000-FFFF-FFFFD2000000}" r="G40" connectionId="0">
    <xmlCellPr id="1" xr6:uid="{00000000-0010-0000-D200-000001000000}" uniqueName="P1269599">
      <xmlPr mapId="1" xpath="/PFI-IZD-OSIG/IFP-E_1001244/P1269599" xmlDataType="decimal"/>
    </xmlCellPr>
  </singleXmlCell>
  <singleXmlCell id="218" xr6:uid="{00000000-000C-0000-FFFF-FFFFD3000000}" r="H40" connectionId="0">
    <xmlCellPr id="1" xr6:uid="{00000000-0010-0000-D300-000001000000}" uniqueName="P1269710">
      <xmlPr mapId="1" xpath="/PFI-IZD-OSIG/IFP-E_1001244/P1269710" xmlDataType="decimal"/>
    </xmlCellPr>
  </singleXmlCell>
  <singleXmlCell id="219" xr6:uid="{00000000-000C-0000-FFFF-FFFFD4000000}" r="I40" connectionId="0">
    <xmlCellPr id="1" xr6:uid="{00000000-0010-0000-D400-000001000000}" uniqueName="P1269821">
      <xmlPr mapId="1" xpath="/PFI-IZD-OSIG/IFP-E_1001244/P1269821" xmlDataType="decimal"/>
    </xmlCellPr>
  </singleXmlCell>
  <singleXmlCell id="220" xr6:uid="{00000000-000C-0000-FFFF-FFFFD5000000}" r="J40" connectionId="0">
    <xmlCellPr id="1" xr6:uid="{00000000-0010-0000-D500-000001000000}" uniqueName="P1269932">
      <xmlPr mapId="1" xpath="/PFI-IZD-OSIG/IFP-E_1001244/P1269932" xmlDataType="decimal"/>
    </xmlCellPr>
  </singleXmlCell>
  <singleXmlCell id="221" xr6:uid="{00000000-000C-0000-FFFF-FFFFD6000000}" r="E41" connectionId="0">
    <xmlCellPr id="1" xr6:uid="{00000000-0010-0000-D600-000001000000}" uniqueName="P1269378">
      <xmlPr mapId="1" xpath="/PFI-IZD-OSIG/IFP-E_1001244/P1269378" xmlDataType="decimal"/>
    </xmlCellPr>
  </singleXmlCell>
  <singleXmlCell id="222" xr6:uid="{00000000-000C-0000-FFFF-FFFFD7000000}" r="F41" connectionId="0">
    <xmlCellPr id="1" xr6:uid="{00000000-0010-0000-D700-000001000000}" uniqueName="P1269489">
      <xmlPr mapId="1" xpath="/PFI-IZD-OSIG/IFP-E_1001244/P1269489" xmlDataType="decimal"/>
    </xmlCellPr>
  </singleXmlCell>
  <singleXmlCell id="223" xr6:uid="{00000000-000C-0000-FFFF-FFFFD8000000}" r="G41" connectionId="0">
    <xmlCellPr id="1" xr6:uid="{00000000-0010-0000-D800-000001000000}" uniqueName="P1269600">
      <xmlPr mapId="1" xpath="/PFI-IZD-OSIG/IFP-E_1001244/P1269600" xmlDataType="decimal"/>
    </xmlCellPr>
  </singleXmlCell>
  <singleXmlCell id="224" xr6:uid="{00000000-000C-0000-FFFF-FFFFD9000000}" r="H41" connectionId="0">
    <xmlCellPr id="1" xr6:uid="{00000000-0010-0000-D900-000001000000}" uniqueName="P1269711">
      <xmlPr mapId="1" xpath="/PFI-IZD-OSIG/IFP-E_1001244/P1269711" xmlDataType="decimal"/>
    </xmlCellPr>
  </singleXmlCell>
  <singleXmlCell id="225" xr6:uid="{00000000-000C-0000-FFFF-FFFFDA000000}" r="I41" connectionId="0">
    <xmlCellPr id="1" xr6:uid="{00000000-0010-0000-DA00-000001000000}" uniqueName="P1269822">
      <xmlPr mapId="1" xpath="/PFI-IZD-OSIG/IFP-E_1001244/P1269822" xmlDataType="decimal"/>
    </xmlCellPr>
  </singleXmlCell>
  <singleXmlCell id="226" xr6:uid="{00000000-000C-0000-FFFF-FFFFDB000000}" r="J41" connectionId="0">
    <xmlCellPr id="1" xr6:uid="{00000000-0010-0000-DB00-000001000000}" uniqueName="P1269933">
      <xmlPr mapId="1" xpath="/PFI-IZD-OSIG/IFP-E_1001244/P1269933" xmlDataType="decimal"/>
    </xmlCellPr>
  </singleXmlCell>
  <singleXmlCell id="227" xr6:uid="{00000000-000C-0000-FFFF-FFFFDC000000}" r="E42" connectionId="0">
    <xmlCellPr id="1" xr6:uid="{00000000-0010-0000-DC00-000001000000}" uniqueName="P1269379">
      <xmlPr mapId="1" xpath="/PFI-IZD-OSIG/IFP-E_1001244/P1269379" xmlDataType="decimal"/>
    </xmlCellPr>
  </singleXmlCell>
  <singleXmlCell id="228" xr6:uid="{00000000-000C-0000-FFFF-FFFFDD000000}" r="F42" connectionId="0">
    <xmlCellPr id="1" xr6:uid="{00000000-0010-0000-DD00-000001000000}" uniqueName="P1269490">
      <xmlPr mapId="1" xpath="/PFI-IZD-OSIG/IFP-E_1001244/P1269490" xmlDataType="decimal"/>
    </xmlCellPr>
  </singleXmlCell>
  <singleXmlCell id="229" xr6:uid="{00000000-000C-0000-FFFF-FFFFDE000000}" r="G42" connectionId="0">
    <xmlCellPr id="1" xr6:uid="{00000000-0010-0000-DE00-000001000000}" uniqueName="P1269601">
      <xmlPr mapId="1" xpath="/PFI-IZD-OSIG/IFP-E_1001244/P1269601" xmlDataType="decimal"/>
    </xmlCellPr>
  </singleXmlCell>
  <singleXmlCell id="230" xr6:uid="{00000000-000C-0000-FFFF-FFFFDF000000}" r="H42" connectionId="0">
    <xmlCellPr id="1" xr6:uid="{00000000-0010-0000-DF00-000001000000}" uniqueName="P1269712">
      <xmlPr mapId="1" xpath="/PFI-IZD-OSIG/IFP-E_1001244/P1269712" xmlDataType="decimal"/>
    </xmlCellPr>
  </singleXmlCell>
  <singleXmlCell id="231" xr6:uid="{00000000-000C-0000-FFFF-FFFFE0000000}" r="I42" connectionId="0">
    <xmlCellPr id="1" xr6:uid="{00000000-0010-0000-E000-000001000000}" uniqueName="P1269823">
      <xmlPr mapId="1" xpath="/PFI-IZD-OSIG/IFP-E_1001244/P1269823" xmlDataType="decimal"/>
    </xmlCellPr>
  </singleXmlCell>
  <singleXmlCell id="232" xr6:uid="{00000000-000C-0000-FFFF-FFFFE1000000}" r="J42" connectionId="0">
    <xmlCellPr id="1" xr6:uid="{00000000-0010-0000-E100-000001000000}" uniqueName="P1269934">
      <xmlPr mapId="1" xpath="/PFI-IZD-OSIG/IFP-E_1001244/P1269934" xmlDataType="decimal"/>
    </xmlCellPr>
  </singleXmlCell>
  <singleXmlCell id="233" xr6:uid="{00000000-000C-0000-FFFF-FFFFE2000000}" r="E43" connectionId="0">
    <xmlCellPr id="1" xr6:uid="{00000000-0010-0000-E200-000001000000}" uniqueName="P1269380">
      <xmlPr mapId="1" xpath="/PFI-IZD-OSIG/IFP-E_1001244/P1269380" xmlDataType="decimal"/>
    </xmlCellPr>
  </singleXmlCell>
  <singleXmlCell id="234" xr6:uid="{00000000-000C-0000-FFFF-FFFFE3000000}" r="F43" connectionId="0">
    <xmlCellPr id="1" xr6:uid="{00000000-0010-0000-E300-000001000000}" uniqueName="P1269491">
      <xmlPr mapId="1" xpath="/PFI-IZD-OSIG/IFP-E_1001244/P1269491" xmlDataType="decimal"/>
    </xmlCellPr>
  </singleXmlCell>
  <singleXmlCell id="235" xr6:uid="{00000000-000C-0000-FFFF-FFFFE4000000}" r="G43" connectionId="0">
    <xmlCellPr id="1" xr6:uid="{00000000-0010-0000-E400-000001000000}" uniqueName="P1269602">
      <xmlPr mapId="1" xpath="/PFI-IZD-OSIG/IFP-E_1001244/P1269602" xmlDataType="decimal"/>
    </xmlCellPr>
  </singleXmlCell>
  <singleXmlCell id="236" xr6:uid="{00000000-000C-0000-FFFF-FFFFE5000000}" r="H43" connectionId="0">
    <xmlCellPr id="1" xr6:uid="{00000000-0010-0000-E500-000001000000}" uniqueName="P1269713">
      <xmlPr mapId="1" xpath="/PFI-IZD-OSIG/IFP-E_1001244/P1269713" xmlDataType="decimal"/>
    </xmlCellPr>
  </singleXmlCell>
  <singleXmlCell id="237" xr6:uid="{00000000-000C-0000-FFFF-FFFFE6000000}" r="I43" connectionId="0">
    <xmlCellPr id="1" xr6:uid="{00000000-0010-0000-E600-000001000000}" uniqueName="P1269824">
      <xmlPr mapId="1" xpath="/PFI-IZD-OSIG/IFP-E_1001244/P1269824" xmlDataType="decimal"/>
    </xmlCellPr>
  </singleXmlCell>
  <singleXmlCell id="238" xr6:uid="{00000000-000C-0000-FFFF-FFFFE7000000}" r="J43" connectionId="0">
    <xmlCellPr id="1" xr6:uid="{00000000-0010-0000-E700-000001000000}" uniqueName="P1269935">
      <xmlPr mapId="1" xpath="/PFI-IZD-OSIG/IFP-E_1001244/P1269935" xmlDataType="decimal"/>
    </xmlCellPr>
  </singleXmlCell>
  <singleXmlCell id="239" xr6:uid="{00000000-000C-0000-FFFF-FFFFE8000000}" r="E44" connectionId="0">
    <xmlCellPr id="1" xr6:uid="{00000000-0010-0000-E800-000001000000}" uniqueName="P1269381">
      <xmlPr mapId="1" xpath="/PFI-IZD-OSIG/IFP-E_1001244/P1269381" xmlDataType="decimal"/>
    </xmlCellPr>
  </singleXmlCell>
  <singleXmlCell id="240" xr6:uid="{00000000-000C-0000-FFFF-FFFFE9000000}" r="F44" connectionId="0">
    <xmlCellPr id="1" xr6:uid="{00000000-0010-0000-E900-000001000000}" uniqueName="P1269492">
      <xmlPr mapId="1" xpath="/PFI-IZD-OSIG/IFP-E_1001244/P1269492" xmlDataType="decimal"/>
    </xmlCellPr>
  </singleXmlCell>
  <singleXmlCell id="241" xr6:uid="{00000000-000C-0000-FFFF-FFFFEA000000}" r="G44" connectionId="0">
    <xmlCellPr id="1" xr6:uid="{00000000-0010-0000-EA00-000001000000}" uniqueName="P1269603">
      <xmlPr mapId="1" xpath="/PFI-IZD-OSIG/IFP-E_1001244/P1269603" xmlDataType="decimal"/>
    </xmlCellPr>
  </singleXmlCell>
  <singleXmlCell id="242" xr6:uid="{00000000-000C-0000-FFFF-FFFFEB000000}" r="H44" connectionId="0">
    <xmlCellPr id="1" xr6:uid="{00000000-0010-0000-EB00-000001000000}" uniqueName="P1269714">
      <xmlPr mapId="1" xpath="/PFI-IZD-OSIG/IFP-E_1001244/P1269714" xmlDataType="decimal"/>
    </xmlCellPr>
  </singleXmlCell>
  <singleXmlCell id="243" xr6:uid="{00000000-000C-0000-FFFF-FFFFEC000000}" r="I44" connectionId="0">
    <xmlCellPr id="1" xr6:uid="{00000000-0010-0000-EC00-000001000000}" uniqueName="P1269825">
      <xmlPr mapId="1" xpath="/PFI-IZD-OSIG/IFP-E_1001244/P1269825" xmlDataType="decimal"/>
    </xmlCellPr>
  </singleXmlCell>
  <singleXmlCell id="244" xr6:uid="{00000000-000C-0000-FFFF-FFFFED000000}" r="J44" connectionId="0">
    <xmlCellPr id="1" xr6:uid="{00000000-0010-0000-ED00-000001000000}" uniqueName="P1269936">
      <xmlPr mapId="1" xpath="/PFI-IZD-OSIG/IFP-E_1001244/P1269936" xmlDataType="decimal"/>
    </xmlCellPr>
  </singleXmlCell>
  <singleXmlCell id="245" xr6:uid="{00000000-000C-0000-FFFF-FFFFEE000000}" r="E45" connectionId="0">
    <xmlCellPr id="1" xr6:uid="{00000000-0010-0000-EE00-000001000000}" uniqueName="P1269382">
      <xmlPr mapId="1" xpath="/PFI-IZD-OSIG/IFP-E_1001244/P1269382" xmlDataType="decimal"/>
    </xmlCellPr>
  </singleXmlCell>
  <singleXmlCell id="246" xr6:uid="{00000000-000C-0000-FFFF-FFFFEF000000}" r="F45" connectionId="0">
    <xmlCellPr id="1" xr6:uid="{00000000-0010-0000-EF00-000001000000}" uniqueName="P1269493">
      <xmlPr mapId="1" xpath="/PFI-IZD-OSIG/IFP-E_1001244/P1269493" xmlDataType="decimal"/>
    </xmlCellPr>
  </singleXmlCell>
  <singleXmlCell id="247" xr6:uid="{00000000-000C-0000-FFFF-FFFFF0000000}" r="G45" connectionId="0">
    <xmlCellPr id="1" xr6:uid="{00000000-0010-0000-F000-000001000000}" uniqueName="P1269604">
      <xmlPr mapId="1" xpath="/PFI-IZD-OSIG/IFP-E_1001244/P1269604" xmlDataType="decimal"/>
    </xmlCellPr>
  </singleXmlCell>
  <singleXmlCell id="248" xr6:uid="{00000000-000C-0000-FFFF-FFFFF1000000}" r="H45" connectionId="0">
    <xmlCellPr id="1" xr6:uid="{00000000-0010-0000-F100-000001000000}" uniqueName="P1269715">
      <xmlPr mapId="1" xpath="/PFI-IZD-OSIG/IFP-E_1001244/P1269715" xmlDataType="decimal"/>
    </xmlCellPr>
  </singleXmlCell>
  <singleXmlCell id="249" xr6:uid="{00000000-000C-0000-FFFF-FFFFF2000000}" r="I45" connectionId="0">
    <xmlCellPr id="1" xr6:uid="{00000000-0010-0000-F200-000001000000}" uniqueName="P1269826">
      <xmlPr mapId="1" xpath="/PFI-IZD-OSIG/IFP-E_1001244/P1269826" xmlDataType="decimal"/>
    </xmlCellPr>
  </singleXmlCell>
  <singleXmlCell id="250" xr6:uid="{00000000-000C-0000-FFFF-FFFFF3000000}" r="J45" connectionId="0">
    <xmlCellPr id="1" xr6:uid="{00000000-0010-0000-F300-000001000000}" uniqueName="P1269937">
      <xmlPr mapId="1" xpath="/PFI-IZD-OSIG/IFP-E_1001244/P1269937" xmlDataType="decimal"/>
    </xmlCellPr>
  </singleXmlCell>
  <singleXmlCell id="251" xr6:uid="{00000000-000C-0000-FFFF-FFFFF4000000}" r="E46" connectionId="0">
    <xmlCellPr id="1" xr6:uid="{00000000-0010-0000-F400-000001000000}" uniqueName="P1269383">
      <xmlPr mapId="1" xpath="/PFI-IZD-OSIG/IFP-E_1001244/P1269383" xmlDataType="decimal"/>
    </xmlCellPr>
  </singleXmlCell>
  <singleXmlCell id="252" xr6:uid="{00000000-000C-0000-FFFF-FFFFF5000000}" r="F46" connectionId="0">
    <xmlCellPr id="1" xr6:uid="{00000000-0010-0000-F500-000001000000}" uniqueName="P1269494">
      <xmlPr mapId="1" xpath="/PFI-IZD-OSIG/IFP-E_1001244/P1269494" xmlDataType="decimal"/>
    </xmlCellPr>
  </singleXmlCell>
  <singleXmlCell id="253" xr6:uid="{00000000-000C-0000-FFFF-FFFFF6000000}" r="G46" connectionId="0">
    <xmlCellPr id="1" xr6:uid="{00000000-0010-0000-F600-000001000000}" uniqueName="P1269605">
      <xmlPr mapId="1" xpath="/PFI-IZD-OSIG/IFP-E_1001244/P1269605" xmlDataType="decimal"/>
    </xmlCellPr>
  </singleXmlCell>
  <singleXmlCell id="254" xr6:uid="{00000000-000C-0000-FFFF-FFFFF7000000}" r="H46" connectionId="0">
    <xmlCellPr id="1" xr6:uid="{00000000-0010-0000-F700-000001000000}" uniqueName="P1269716">
      <xmlPr mapId="1" xpath="/PFI-IZD-OSIG/IFP-E_1001244/P1269716" xmlDataType="decimal"/>
    </xmlCellPr>
  </singleXmlCell>
  <singleXmlCell id="255" xr6:uid="{00000000-000C-0000-FFFF-FFFFF8000000}" r="I46" connectionId="0">
    <xmlCellPr id="1" xr6:uid="{00000000-0010-0000-F800-000001000000}" uniqueName="P1269827">
      <xmlPr mapId="1" xpath="/PFI-IZD-OSIG/IFP-E_1001244/P1269827" xmlDataType="decimal"/>
    </xmlCellPr>
  </singleXmlCell>
  <singleXmlCell id="256" xr6:uid="{00000000-000C-0000-FFFF-FFFFF9000000}" r="J46" connectionId="0">
    <xmlCellPr id="1" xr6:uid="{00000000-0010-0000-F900-000001000000}" uniqueName="P1269938">
      <xmlPr mapId="1" xpath="/PFI-IZD-OSIG/IFP-E_1001244/P1269938" xmlDataType="decimal"/>
    </xmlCellPr>
  </singleXmlCell>
  <singleXmlCell id="257" xr6:uid="{00000000-000C-0000-FFFF-FFFFFA000000}" r="E47" connectionId="0">
    <xmlCellPr id="1" xr6:uid="{00000000-0010-0000-FA00-000001000000}" uniqueName="P1269384">
      <xmlPr mapId="1" xpath="/PFI-IZD-OSIG/IFP-E_1001244/P1269384" xmlDataType="decimal"/>
    </xmlCellPr>
  </singleXmlCell>
  <singleXmlCell id="258" xr6:uid="{00000000-000C-0000-FFFF-FFFFFB000000}" r="F47" connectionId="0">
    <xmlCellPr id="1" xr6:uid="{00000000-0010-0000-FB00-000001000000}" uniqueName="P1269495">
      <xmlPr mapId="1" xpath="/PFI-IZD-OSIG/IFP-E_1001244/P1269495" xmlDataType="decimal"/>
    </xmlCellPr>
  </singleXmlCell>
  <singleXmlCell id="259" xr6:uid="{00000000-000C-0000-FFFF-FFFFFC000000}" r="G47" connectionId="0">
    <xmlCellPr id="1" xr6:uid="{00000000-0010-0000-FC00-000001000000}" uniqueName="P1269606">
      <xmlPr mapId="1" xpath="/PFI-IZD-OSIG/IFP-E_1001244/P1269606" xmlDataType="decimal"/>
    </xmlCellPr>
  </singleXmlCell>
  <singleXmlCell id="260" xr6:uid="{00000000-000C-0000-FFFF-FFFFFD000000}" r="H47" connectionId="0">
    <xmlCellPr id="1" xr6:uid="{00000000-0010-0000-FD00-000001000000}" uniqueName="P1269717">
      <xmlPr mapId="1" xpath="/PFI-IZD-OSIG/IFP-E_1001244/P1269717" xmlDataType="decimal"/>
    </xmlCellPr>
  </singleXmlCell>
  <singleXmlCell id="261" xr6:uid="{00000000-000C-0000-FFFF-FFFFFE000000}" r="I47" connectionId="0">
    <xmlCellPr id="1" xr6:uid="{00000000-0010-0000-FE00-000001000000}" uniqueName="P1269828">
      <xmlPr mapId="1" xpath="/PFI-IZD-OSIG/IFP-E_1001244/P1269828" xmlDataType="decimal"/>
    </xmlCellPr>
  </singleXmlCell>
  <singleXmlCell id="262" xr6:uid="{00000000-000C-0000-FFFF-FFFFFF000000}" r="J47" connectionId="0">
    <xmlCellPr id="1" xr6:uid="{00000000-0010-0000-FF00-000001000000}" uniqueName="P1269939">
      <xmlPr mapId="1" xpath="/PFI-IZD-OSIG/IFP-E_1001244/P1269939" xmlDataType="decimal"/>
    </xmlCellPr>
  </singleXmlCell>
  <singleXmlCell id="263" xr6:uid="{00000000-000C-0000-FFFF-FFFF00010000}" r="E48" connectionId="0">
    <xmlCellPr id="1" xr6:uid="{00000000-0010-0000-0001-000001000000}" uniqueName="P1269385">
      <xmlPr mapId="1" xpath="/PFI-IZD-OSIG/IFP-E_1001244/P1269385" xmlDataType="decimal"/>
    </xmlCellPr>
  </singleXmlCell>
  <singleXmlCell id="264" xr6:uid="{00000000-000C-0000-FFFF-FFFF01010000}" r="F48" connectionId="0">
    <xmlCellPr id="1" xr6:uid="{00000000-0010-0000-0101-000001000000}" uniqueName="P1269496">
      <xmlPr mapId="1" xpath="/PFI-IZD-OSIG/IFP-E_1001244/P1269496" xmlDataType="decimal"/>
    </xmlCellPr>
  </singleXmlCell>
  <singleXmlCell id="265" xr6:uid="{00000000-000C-0000-FFFF-FFFF02010000}" r="G48" connectionId="0">
    <xmlCellPr id="1" xr6:uid="{00000000-0010-0000-0201-000001000000}" uniqueName="P1269607">
      <xmlPr mapId="1" xpath="/PFI-IZD-OSIG/IFP-E_1001244/P1269607" xmlDataType="decimal"/>
    </xmlCellPr>
  </singleXmlCell>
  <singleXmlCell id="266" xr6:uid="{00000000-000C-0000-FFFF-FFFF03010000}" r="H48" connectionId="0">
    <xmlCellPr id="1" xr6:uid="{00000000-0010-0000-0301-000001000000}" uniqueName="P1269718">
      <xmlPr mapId="1" xpath="/PFI-IZD-OSIG/IFP-E_1001244/P1269718" xmlDataType="decimal"/>
    </xmlCellPr>
  </singleXmlCell>
  <singleXmlCell id="267" xr6:uid="{00000000-000C-0000-FFFF-FFFF04010000}" r="I48" connectionId="0">
    <xmlCellPr id="1" xr6:uid="{00000000-0010-0000-0401-000001000000}" uniqueName="P1269829">
      <xmlPr mapId="1" xpath="/PFI-IZD-OSIG/IFP-E_1001244/P1269829" xmlDataType="decimal"/>
    </xmlCellPr>
  </singleXmlCell>
  <singleXmlCell id="268" xr6:uid="{00000000-000C-0000-FFFF-FFFF05010000}" r="J48" connectionId="0">
    <xmlCellPr id="1" xr6:uid="{00000000-0010-0000-0501-000001000000}" uniqueName="P1269940">
      <xmlPr mapId="1" xpath="/PFI-IZD-OSIG/IFP-E_1001244/P1269940" xmlDataType="decimal"/>
    </xmlCellPr>
  </singleXmlCell>
  <singleXmlCell id="269" xr6:uid="{00000000-000C-0000-FFFF-FFFF06010000}" r="E49" connectionId="0">
    <xmlCellPr id="1" xr6:uid="{00000000-0010-0000-0601-000001000000}" uniqueName="P1269386">
      <xmlPr mapId="1" xpath="/PFI-IZD-OSIG/IFP-E_1001244/P1269386" xmlDataType="decimal"/>
    </xmlCellPr>
  </singleXmlCell>
  <singleXmlCell id="270" xr6:uid="{00000000-000C-0000-FFFF-FFFF07010000}" r="F49" connectionId="0">
    <xmlCellPr id="1" xr6:uid="{00000000-0010-0000-0701-000001000000}" uniqueName="P1269497">
      <xmlPr mapId="1" xpath="/PFI-IZD-OSIG/IFP-E_1001244/P1269497" xmlDataType="decimal"/>
    </xmlCellPr>
  </singleXmlCell>
  <singleXmlCell id="271" xr6:uid="{00000000-000C-0000-FFFF-FFFF08010000}" r="G49" connectionId="0">
    <xmlCellPr id="1" xr6:uid="{00000000-0010-0000-0801-000001000000}" uniqueName="P1269608">
      <xmlPr mapId="1" xpath="/PFI-IZD-OSIG/IFP-E_1001244/P1269608" xmlDataType="decimal"/>
    </xmlCellPr>
  </singleXmlCell>
  <singleXmlCell id="272" xr6:uid="{00000000-000C-0000-FFFF-FFFF09010000}" r="H49" connectionId="0">
    <xmlCellPr id="1" xr6:uid="{00000000-0010-0000-0901-000001000000}" uniqueName="P1269719">
      <xmlPr mapId="1" xpath="/PFI-IZD-OSIG/IFP-E_1001244/P1269719" xmlDataType="decimal"/>
    </xmlCellPr>
  </singleXmlCell>
  <singleXmlCell id="273" xr6:uid="{00000000-000C-0000-FFFF-FFFF0A010000}" r="I49" connectionId="0">
    <xmlCellPr id="1" xr6:uid="{00000000-0010-0000-0A01-000001000000}" uniqueName="P1269830">
      <xmlPr mapId="1" xpath="/PFI-IZD-OSIG/IFP-E_1001244/P1269830" xmlDataType="decimal"/>
    </xmlCellPr>
  </singleXmlCell>
  <singleXmlCell id="274" xr6:uid="{00000000-000C-0000-FFFF-FFFF0B010000}" r="J49" connectionId="0">
    <xmlCellPr id="1" xr6:uid="{00000000-0010-0000-0B01-000001000000}" uniqueName="P1269941">
      <xmlPr mapId="1" xpath="/PFI-IZD-OSIG/IFP-E_1001244/P1269941" xmlDataType="decimal"/>
    </xmlCellPr>
  </singleXmlCell>
  <singleXmlCell id="275" xr6:uid="{00000000-000C-0000-FFFF-FFFF0C010000}" r="E50" connectionId="0">
    <xmlCellPr id="1" xr6:uid="{00000000-0010-0000-0C01-000001000000}" uniqueName="P1269387">
      <xmlPr mapId="1" xpath="/PFI-IZD-OSIG/IFP-E_1001244/P1269387" xmlDataType="decimal"/>
    </xmlCellPr>
  </singleXmlCell>
  <singleXmlCell id="276" xr6:uid="{00000000-000C-0000-FFFF-FFFF0D010000}" r="F50" connectionId="0">
    <xmlCellPr id="1" xr6:uid="{00000000-0010-0000-0D01-000001000000}" uniqueName="P1269498">
      <xmlPr mapId="1" xpath="/PFI-IZD-OSIG/IFP-E_1001244/P1269498" xmlDataType="decimal"/>
    </xmlCellPr>
  </singleXmlCell>
  <singleXmlCell id="277" xr6:uid="{00000000-000C-0000-FFFF-FFFF0E010000}" r="G50" connectionId="0">
    <xmlCellPr id="1" xr6:uid="{00000000-0010-0000-0E01-000001000000}" uniqueName="P1269609">
      <xmlPr mapId="1" xpath="/PFI-IZD-OSIG/IFP-E_1001244/P1269609" xmlDataType="decimal"/>
    </xmlCellPr>
  </singleXmlCell>
  <singleXmlCell id="278" xr6:uid="{00000000-000C-0000-FFFF-FFFF0F010000}" r="H50" connectionId="0">
    <xmlCellPr id="1" xr6:uid="{00000000-0010-0000-0F01-000001000000}" uniqueName="P1269720">
      <xmlPr mapId="1" xpath="/PFI-IZD-OSIG/IFP-E_1001244/P1269720" xmlDataType="decimal"/>
    </xmlCellPr>
  </singleXmlCell>
  <singleXmlCell id="279" xr6:uid="{00000000-000C-0000-FFFF-FFFF10010000}" r="I50" connectionId="0">
    <xmlCellPr id="1" xr6:uid="{00000000-0010-0000-1001-000001000000}" uniqueName="P1269831">
      <xmlPr mapId="1" xpath="/PFI-IZD-OSIG/IFP-E_1001244/P1269831" xmlDataType="decimal"/>
    </xmlCellPr>
  </singleXmlCell>
  <singleXmlCell id="280" xr6:uid="{00000000-000C-0000-FFFF-FFFF11010000}" r="J50" connectionId="0">
    <xmlCellPr id="1" xr6:uid="{00000000-0010-0000-1101-000001000000}" uniqueName="P1269942">
      <xmlPr mapId="1" xpath="/PFI-IZD-OSIG/IFP-E_1001244/P1269942" xmlDataType="decimal"/>
    </xmlCellPr>
  </singleXmlCell>
  <singleXmlCell id="281" xr6:uid="{00000000-000C-0000-FFFF-FFFF12010000}" r="E51" connectionId="0">
    <xmlCellPr id="1" xr6:uid="{00000000-0010-0000-1201-000001000000}" uniqueName="P1269388">
      <xmlPr mapId="1" xpath="/PFI-IZD-OSIG/IFP-E_1001244/P1269388" xmlDataType="decimal"/>
    </xmlCellPr>
  </singleXmlCell>
  <singleXmlCell id="282" xr6:uid="{00000000-000C-0000-FFFF-FFFF13010000}" r="F51" connectionId="0">
    <xmlCellPr id="1" xr6:uid="{00000000-0010-0000-1301-000001000000}" uniqueName="P1269499">
      <xmlPr mapId="1" xpath="/PFI-IZD-OSIG/IFP-E_1001244/P1269499" xmlDataType="decimal"/>
    </xmlCellPr>
  </singleXmlCell>
  <singleXmlCell id="283" xr6:uid="{00000000-000C-0000-FFFF-FFFF14010000}" r="G51" connectionId="0">
    <xmlCellPr id="1" xr6:uid="{00000000-0010-0000-1401-000001000000}" uniqueName="P1269610">
      <xmlPr mapId="1" xpath="/PFI-IZD-OSIG/IFP-E_1001244/P1269610" xmlDataType="decimal"/>
    </xmlCellPr>
  </singleXmlCell>
  <singleXmlCell id="284" xr6:uid="{00000000-000C-0000-FFFF-FFFF15010000}" r="H51" connectionId="0">
    <xmlCellPr id="1" xr6:uid="{00000000-0010-0000-1501-000001000000}" uniqueName="P1269721">
      <xmlPr mapId="1" xpath="/PFI-IZD-OSIG/IFP-E_1001244/P1269721" xmlDataType="decimal"/>
    </xmlCellPr>
  </singleXmlCell>
  <singleXmlCell id="285" xr6:uid="{00000000-000C-0000-FFFF-FFFF16010000}" r="I51" connectionId="0">
    <xmlCellPr id="1" xr6:uid="{00000000-0010-0000-1601-000001000000}" uniqueName="P1269832">
      <xmlPr mapId="1" xpath="/PFI-IZD-OSIG/IFP-E_1001244/P1269832" xmlDataType="decimal"/>
    </xmlCellPr>
  </singleXmlCell>
  <singleXmlCell id="286" xr6:uid="{00000000-000C-0000-FFFF-FFFF17010000}" r="J51" connectionId="0">
    <xmlCellPr id="1" xr6:uid="{00000000-0010-0000-1701-000001000000}" uniqueName="P1269943">
      <xmlPr mapId="1" xpath="/PFI-IZD-OSIG/IFP-E_1001244/P1269943" xmlDataType="decimal"/>
    </xmlCellPr>
  </singleXmlCell>
  <singleXmlCell id="287" xr6:uid="{00000000-000C-0000-FFFF-FFFF18010000}" r="E52" connectionId="0">
    <xmlCellPr id="1" xr6:uid="{00000000-0010-0000-1801-000001000000}" uniqueName="P1269389">
      <xmlPr mapId="1" xpath="/PFI-IZD-OSIG/IFP-E_1001244/P1269389" xmlDataType="decimal"/>
    </xmlCellPr>
  </singleXmlCell>
  <singleXmlCell id="288" xr6:uid="{00000000-000C-0000-FFFF-FFFF19010000}" r="F52" connectionId="0">
    <xmlCellPr id="1" xr6:uid="{00000000-0010-0000-1901-000001000000}" uniqueName="P1269500">
      <xmlPr mapId="1" xpath="/PFI-IZD-OSIG/IFP-E_1001244/P1269500" xmlDataType="decimal"/>
    </xmlCellPr>
  </singleXmlCell>
  <singleXmlCell id="289" xr6:uid="{00000000-000C-0000-FFFF-FFFF1A010000}" r="G52" connectionId="0">
    <xmlCellPr id="1" xr6:uid="{00000000-0010-0000-1A01-000001000000}" uniqueName="P1269611">
      <xmlPr mapId="1" xpath="/PFI-IZD-OSIG/IFP-E_1001244/P1269611" xmlDataType="decimal"/>
    </xmlCellPr>
  </singleXmlCell>
  <singleXmlCell id="290" xr6:uid="{00000000-000C-0000-FFFF-FFFF1B010000}" r="H52" connectionId="0">
    <xmlCellPr id="1" xr6:uid="{00000000-0010-0000-1B01-000001000000}" uniqueName="P1269722">
      <xmlPr mapId="1" xpath="/PFI-IZD-OSIG/IFP-E_1001244/P1269722" xmlDataType="decimal"/>
    </xmlCellPr>
  </singleXmlCell>
  <singleXmlCell id="291" xr6:uid="{00000000-000C-0000-FFFF-FFFF1C010000}" r="I52" connectionId="0">
    <xmlCellPr id="1" xr6:uid="{00000000-0010-0000-1C01-000001000000}" uniqueName="P1269833">
      <xmlPr mapId="1" xpath="/PFI-IZD-OSIG/IFP-E_1001244/P1269833" xmlDataType="decimal"/>
    </xmlCellPr>
  </singleXmlCell>
  <singleXmlCell id="292" xr6:uid="{00000000-000C-0000-FFFF-FFFF1D010000}" r="J52" connectionId="0">
    <xmlCellPr id="1" xr6:uid="{00000000-0010-0000-1D01-000001000000}" uniqueName="P1269944">
      <xmlPr mapId="1" xpath="/PFI-IZD-OSIG/IFP-E_1001244/P1269944" xmlDataType="decimal"/>
    </xmlCellPr>
  </singleXmlCell>
  <singleXmlCell id="293" xr6:uid="{00000000-000C-0000-FFFF-FFFF1E010000}" r="E53" connectionId="0">
    <xmlCellPr id="1" xr6:uid="{00000000-0010-0000-1E01-000001000000}" uniqueName="P1269390">
      <xmlPr mapId="1" xpath="/PFI-IZD-OSIG/IFP-E_1001244/P1269390" xmlDataType="decimal"/>
    </xmlCellPr>
  </singleXmlCell>
  <singleXmlCell id="294" xr6:uid="{00000000-000C-0000-FFFF-FFFF1F010000}" r="F53" connectionId="0">
    <xmlCellPr id="1" xr6:uid="{00000000-0010-0000-1F01-000001000000}" uniqueName="P1269501">
      <xmlPr mapId="1" xpath="/PFI-IZD-OSIG/IFP-E_1001244/P1269501" xmlDataType="decimal"/>
    </xmlCellPr>
  </singleXmlCell>
  <singleXmlCell id="295" xr6:uid="{00000000-000C-0000-FFFF-FFFF20010000}" r="G53" connectionId="0">
    <xmlCellPr id="1" xr6:uid="{00000000-0010-0000-2001-000001000000}" uniqueName="P1269612">
      <xmlPr mapId="1" xpath="/PFI-IZD-OSIG/IFP-E_1001244/P1269612" xmlDataType="decimal"/>
    </xmlCellPr>
  </singleXmlCell>
  <singleXmlCell id="296" xr6:uid="{00000000-000C-0000-FFFF-FFFF21010000}" r="H53" connectionId="0">
    <xmlCellPr id="1" xr6:uid="{00000000-0010-0000-2101-000001000000}" uniqueName="P1269723">
      <xmlPr mapId="1" xpath="/PFI-IZD-OSIG/IFP-E_1001244/P1269723" xmlDataType="decimal"/>
    </xmlCellPr>
  </singleXmlCell>
  <singleXmlCell id="297" xr6:uid="{00000000-000C-0000-FFFF-FFFF22010000}" r="I53" connectionId="0">
    <xmlCellPr id="1" xr6:uid="{00000000-0010-0000-2201-000001000000}" uniqueName="P1269834">
      <xmlPr mapId="1" xpath="/PFI-IZD-OSIG/IFP-E_1001244/P1269834" xmlDataType="decimal"/>
    </xmlCellPr>
  </singleXmlCell>
  <singleXmlCell id="298" xr6:uid="{00000000-000C-0000-FFFF-FFFF23010000}" r="J53" connectionId="0">
    <xmlCellPr id="1" xr6:uid="{00000000-0010-0000-2301-000001000000}" uniqueName="P1269945">
      <xmlPr mapId="1" xpath="/PFI-IZD-OSIG/IFP-E_1001244/P1269945" xmlDataType="decimal"/>
    </xmlCellPr>
  </singleXmlCell>
  <singleXmlCell id="299" xr6:uid="{00000000-000C-0000-FFFF-FFFF24010000}" r="E54" connectionId="0">
    <xmlCellPr id="1" xr6:uid="{00000000-0010-0000-2401-000001000000}" uniqueName="P1269391">
      <xmlPr mapId="1" xpath="/PFI-IZD-OSIG/IFP-E_1001244/P1269391" xmlDataType="decimal"/>
    </xmlCellPr>
  </singleXmlCell>
  <singleXmlCell id="300" xr6:uid="{00000000-000C-0000-FFFF-FFFF25010000}" r="F54" connectionId="0">
    <xmlCellPr id="1" xr6:uid="{00000000-0010-0000-2501-000001000000}" uniqueName="P1269502">
      <xmlPr mapId="1" xpath="/PFI-IZD-OSIG/IFP-E_1001244/P1269502" xmlDataType="decimal"/>
    </xmlCellPr>
  </singleXmlCell>
  <singleXmlCell id="301" xr6:uid="{00000000-000C-0000-FFFF-FFFF26010000}" r="G54" connectionId="0">
    <xmlCellPr id="1" xr6:uid="{00000000-0010-0000-2601-000001000000}" uniqueName="P1269613">
      <xmlPr mapId="1" xpath="/PFI-IZD-OSIG/IFP-E_1001244/P1269613" xmlDataType="decimal"/>
    </xmlCellPr>
  </singleXmlCell>
  <singleXmlCell id="302" xr6:uid="{00000000-000C-0000-FFFF-FFFF27010000}" r="H54" connectionId="0">
    <xmlCellPr id="1" xr6:uid="{00000000-0010-0000-2701-000001000000}" uniqueName="P1269724">
      <xmlPr mapId="1" xpath="/PFI-IZD-OSIG/IFP-E_1001244/P1269724" xmlDataType="decimal"/>
    </xmlCellPr>
  </singleXmlCell>
  <singleXmlCell id="303" xr6:uid="{00000000-000C-0000-FFFF-FFFF28010000}" r="I54" connectionId="0">
    <xmlCellPr id="1" xr6:uid="{00000000-0010-0000-2801-000001000000}" uniqueName="P1269835">
      <xmlPr mapId="1" xpath="/PFI-IZD-OSIG/IFP-E_1001244/P1269835" xmlDataType="decimal"/>
    </xmlCellPr>
  </singleXmlCell>
  <singleXmlCell id="304" xr6:uid="{00000000-000C-0000-FFFF-FFFF29010000}" r="J54" connectionId="0">
    <xmlCellPr id="1" xr6:uid="{00000000-0010-0000-2901-000001000000}" uniqueName="P1269946">
      <xmlPr mapId="1" xpath="/PFI-IZD-OSIG/IFP-E_1001244/P1269946" xmlDataType="decimal"/>
    </xmlCellPr>
  </singleXmlCell>
  <singleXmlCell id="305" xr6:uid="{00000000-000C-0000-FFFF-FFFF2A010000}" r="E55" connectionId="0">
    <xmlCellPr id="1" xr6:uid="{00000000-0010-0000-2A01-000001000000}" uniqueName="P1269392">
      <xmlPr mapId="1" xpath="/PFI-IZD-OSIG/IFP-E_1001244/P1269392" xmlDataType="decimal"/>
    </xmlCellPr>
  </singleXmlCell>
  <singleXmlCell id="306" xr6:uid="{00000000-000C-0000-FFFF-FFFF2B010000}" r="F55" connectionId="0">
    <xmlCellPr id="1" xr6:uid="{00000000-0010-0000-2B01-000001000000}" uniqueName="P1269503">
      <xmlPr mapId="1" xpath="/PFI-IZD-OSIG/IFP-E_1001244/P1269503" xmlDataType="decimal"/>
    </xmlCellPr>
  </singleXmlCell>
  <singleXmlCell id="307" xr6:uid="{00000000-000C-0000-FFFF-FFFF2C010000}" r="G55" connectionId="0">
    <xmlCellPr id="1" xr6:uid="{00000000-0010-0000-2C01-000001000000}" uniqueName="P1269614">
      <xmlPr mapId="1" xpath="/PFI-IZD-OSIG/IFP-E_1001244/P1269614" xmlDataType="decimal"/>
    </xmlCellPr>
  </singleXmlCell>
  <singleXmlCell id="308" xr6:uid="{00000000-000C-0000-FFFF-FFFF2D010000}" r="H55" connectionId="0">
    <xmlCellPr id="1" xr6:uid="{00000000-0010-0000-2D01-000001000000}" uniqueName="P1269725">
      <xmlPr mapId="1" xpath="/PFI-IZD-OSIG/IFP-E_1001244/P1269725" xmlDataType="decimal"/>
    </xmlCellPr>
  </singleXmlCell>
  <singleXmlCell id="309" xr6:uid="{00000000-000C-0000-FFFF-FFFF2E010000}" r="I55" connectionId="0">
    <xmlCellPr id="1" xr6:uid="{00000000-0010-0000-2E01-000001000000}" uniqueName="P1269836">
      <xmlPr mapId="1" xpath="/PFI-IZD-OSIG/IFP-E_1001244/P1269836" xmlDataType="decimal"/>
    </xmlCellPr>
  </singleXmlCell>
  <singleXmlCell id="310" xr6:uid="{00000000-000C-0000-FFFF-FFFF2F010000}" r="J55" connectionId="0">
    <xmlCellPr id="1" xr6:uid="{00000000-0010-0000-2F01-000001000000}" uniqueName="P1269947">
      <xmlPr mapId="1" xpath="/PFI-IZD-OSIG/IFP-E_1001244/P1269947" xmlDataType="decimal"/>
    </xmlCellPr>
  </singleXmlCell>
  <singleXmlCell id="311" xr6:uid="{00000000-000C-0000-FFFF-FFFF30010000}" r="E56" connectionId="0">
    <xmlCellPr id="1" xr6:uid="{00000000-0010-0000-3001-000001000000}" uniqueName="P1269393">
      <xmlPr mapId="1" xpath="/PFI-IZD-OSIG/IFP-E_1001244/P1269393" xmlDataType="decimal"/>
    </xmlCellPr>
  </singleXmlCell>
  <singleXmlCell id="312" xr6:uid="{00000000-000C-0000-FFFF-FFFF31010000}" r="F56" connectionId="0">
    <xmlCellPr id="1" xr6:uid="{00000000-0010-0000-3101-000001000000}" uniqueName="P1269504">
      <xmlPr mapId="1" xpath="/PFI-IZD-OSIG/IFP-E_1001244/P1269504" xmlDataType="decimal"/>
    </xmlCellPr>
  </singleXmlCell>
  <singleXmlCell id="313" xr6:uid="{00000000-000C-0000-FFFF-FFFF32010000}" r="G56" connectionId="0">
    <xmlCellPr id="1" xr6:uid="{00000000-0010-0000-3201-000001000000}" uniqueName="P1269615">
      <xmlPr mapId="1" xpath="/PFI-IZD-OSIG/IFP-E_1001244/P1269615" xmlDataType="decimal"/>
    </xmlCellPr>
  </singleXmlCell>
  <singleXmlCell id="314" xr6:uid="{00000000-000C-0000-FFFF-FFFF33010000}" r="H56" connectionId="0">
    <xmlCellPr id="1" xr6:uid="{00000000-0010-0000-3301-000001000000}" uniqueName="P1269726">
      <xmlPr mapId="1" xpath="/PFI-IZD-OSIG/IFP-E_1001244/P1269726" xmlDataType="decimal"/>
    </xmlCellPr>
  </singleXmlCell>
  <singleXmlCell id="315" xr6:uid="{00000000-000C-0000-FFFF-FFFF34010000}" r="I56" connectionId="0">
    <xmlCellPr id="1" xr6:uid="{00000000-0010-0000-3401-000001000000}" uniqueName="P1269837">
      <xmlPr mapId="1" xpath="/PFI-IZD-OSIG/IFP-E_1001244/P1269837" xmlDataType="decimal"/>
    </xmlCellPr>
  </singleXmlCell>
  <singleXmlCell id="316" xr6:uid="{00000000-000C-0000-FFFF-FFFF35010000}" r="J56" connectionId="0">
    <xmlCellPr id="1" xr6:uid="{00000000-0010-0000-3501-000001000000}" uniqueName="P1269948">
      <xmlPr mapId="1" xpath="/PFI-IZD-OSIG/IFP-E_1001244/P1269948" xmlDataType="decimal"/>
    </xmlCellPr>
  </singleXmlCell>
  <singleXmlCell id="317" xr6:uid="{00000000-000C-0000-FFFF-FFFF36010000}" r="E57" connectionId="0">
    <xmlCellPr id="1" xr6:uid="{00000000-0010-0000-3601-000001000000}" uniqueName="P1269394">
      <xmlPr mapId="1" xpath="/PFI-IZD-OSIG/IFP-E_1001244/P1269394" xmlDataType="decimal"/>
    </xmlCellPr>
  </singleXmlCell>
  <singleXmlCell id="318" xr6:uid="{00000000-000C-0000-FFFF-FFFF37010000}" r="F57" connectionId="0">
    <xmlCellPr id="1" xr6:uid="{00000000-0010-0000-3701-000001000000}" uniqueName="P1269505">
      <xmlPr mapId="1" xpath="/PFI-IZD-OSIG/IFP-E_1001244/P1269505" xmlDataType="decimal"/>
    </xmlCellPr>
  </singleXmlCell>
  <singleXmlCell id="319" xr6:uid="{00000000-000C-0000-FFFF-FFFF38010000}" r="G57" connectionId="0">
    <xmlCellPr id="1" xr6:uid="{00000000-0010-0000-3801-000001000000}" uniqueName="P1269616">
      <xmlPr mapId="1" xpath="/PFI-IZD-OSIG/IFP-E_1001244/P1269616" xmlDataType="decimal"/>
    </xmlCellPr>
  </singleXmlCell>
  <singleXmlCell id="320" xr6:uid="{00000000-000C-0000-FFFF-FFFF39010000}" r="H57" connectionId="0">
    <xmlCellPr id="1" xr6:uid="{00000000-0010-0000-3901-000001000000}" uniqueName="P1269727">
      <xmlPr mapId="1" xpath="/PFI-IZD-OSIG/IFP-E_1001244/P1269727" xmlDataType="decimal"/>
    </xmlCellPr>
  </singleXmlCell>
  <singleXmlCell id="321" xr6:uid="{00000000-000C-0000-FFFF-FFFF3A010000}" r="I57" connectionId="0">
    <xmlCellPr id="1" xr6:uid="{00000000-0010-0000-3A01-000001000000}" uniqueName="P1269838">
      <xmlPr mapId="1" xpath="/PFI-IZD-OSIG/IFP-E_1001244/P1269838" xmlDataType="decimal"/>
    </xmlCellPr>
  </singleXmlCell>
  <singleXmlCell id="322" xr6:uid="{00000000-000C-0000-FFFF-FFFF3B010000}" r="J57" connectionId="0">
    <xmlCellPr id="1" xr6:uid="{00000000-0010-0000-3B01-000001000000}" uniqueName="P1269949">
      <xmlPr mapId="1" xpath="/PFI-IZD-OSIG/IFP-E_1001244/P1269949" xmlDataType="decimal"/>
    </xmlCellPr>
  </singleXmlCell>
  <singleXmlCell id="323" xr6:uid="{00000000-000C-0000-FFFF-FFFF3C010000}" r="E58" connectionId="0">
    <xmlCellPr id="1" xr6:uid="{00000000-0010-0000-3C01-000001000000}" uniqueName="P1269395">
      <xmlPr mapId="1" xpath="/PFI-IZD-OSIG/IFP-E_1001244/P1269395" xmlDataType="decimal"/>
    </xmlCellPr>
  </singleXmlCell>
  <singleXmlCell id="324" xr6:uid="{00000000-000C-0000-FFFF-FFFF3D010000}" r="F58" connectionId="0">
    <xmlCellPr id="1" xr6:uid="{00000000-0010-0000-3D01-000001000000}" uniqueName="P1269506">
      <xmlPr mapId="1" xpath="/PFI-IZD-OSIG/IFP-E_1001244/P1269506" xmlDataType="decimal"/>
    </xmlCellPr>
  </singleXmlCell>
  <singleXmlCell id="325" xr6:uid="{00000000-000C-0000-FFFF-FFFF3E010000}" r="G58" connectionId="0">
    <xmlCellPr id="1" xr6:uid="{00000000-0010-0000-3E01-000001000000}" uniqueName="P1269617">
      <xmlPr mapId="1" xpath="/PFI-IZD-OSIG/IFP-E_1001244/P1269617" xmlDataType="decimal"/>
    </xmlCellPr>
  </singleXmlCell>
  <singleXmlCell id="326" xr6:uid="{00000000-000C-0000-FFFF-FFFF3F010000}" r="H58" connectionId="0">
    <xmlCellPr id="1" xr6:uid="{00000000-0010-0000-3F01-000001000000}" uniqueName="P1269728">
      <xmlPr mapId="1" xpath="/PFI-IZD-OSIG/IFP-E_1001244/P1269728" xmlDataType="decimal"/>
    </xmlCellPr>
  </singleXmlCell>
  <singleXmlCell id="327" xr6:uid="{00000000-000C-0000-FFFF-FFFF40010000}" r="I58" connectionId="0">
    <xmlCellPr id="1" xr6:uid="{00000000-0010-0000-4001-000001000000}" uniqueName="P1269839">
      <xmlPr mapId="1" xpath="/PFI-IZD-OSIG/IFP-E_1001244/P1269839" xmlDataType="decimal"/>
    </xmlCellPr>
  </singleXmlCell>
  <singleXmlCell id="328" xr6:uid="{00000000-000C-0000-FFFF-FFFF41010000}" r="J58" connectionId="0">
    <xmlCellPr id="1" xr6:uid="{00000000-0010-0000-4101-000001000000}" uniqueName="P1269950">
      <xmlPr mapId="1" xpath="/PFI-IZD-OSIG/IFP-E_1001244/P1269950" xmlDataType="decimal"/>
    </xmlCellPr>
  </singleXmlCell>
  <singleXmlCell id="329" xr6:uid="{00000000-000C-0000-FFFF-FFFF42010000}" r="E59" connectionId="0">
    <xmlCellPr id="1" xr6:uid="{00000000-0010-0000-4201-000001000000}" uniqueName="P1269396">
      <xmlPr mapId="1" xpath="/PFI-IZD-OSIG/IFP-E_1001244/P1269396" xmlDataType="decimal"/>
    </xmlCellPr>
  </singleXmlCell>
  <singleXmlCell id="330" xr6:uid="{00000000-000C-0000-FFFF-FFFF43010000}" r="F59" connectionId="0">
    <xmlCellPr id="1" xr6:uid="{00000000-0010-0000-4301-000001000000}" uniqueName="P1269507">
      <xmlPr mapId="1" xpath="/PFI-IZD-OSIG/IFP-E_1001244/P1269507" xmlDataType="decimal"/>
    </xmlCellPr>
  </singleXmlCell>
  <singleXmlCell id="331" xr6:uid="{00000000-000C-0000-FFFF-FFFF44010000}" r="G59" connectionId="0">
    <xmlCellPr id="1" xr6:uid="{00000000-0010-0000-4401-000001000000}" uniqueName="P1269618">
      <xmlPr mapId="1" xpath="/PFI-IZD-OSIG/IFP-E_1001244/P1269618" xmlDataType="decimal"/>
    </xmlCellPr>
  </singleXmlCell>
  <singleXmlCell id="332" xr6:uid="{00000000-000C-0000-FFFF-FFFF45010000}" r="H59" connectionId="0">
    <xmlCellPr id="1" xr6:uid="{00000000-0010-0000-4501-000001000000}" uniqueName="P1269729">
      <xmlPr mapId="1" xpath="/PFI-IZD-OSIG/IFP-E_1001244/P1269729" xmlDataType="decimal"/>
    </xmlCellPr>
  </singleXmlCell>
  <singleXmlCell id="333" xr6:uid="{00000000-000C-0000-FFFF-FFFF46010000}" r="I59" connectionId="0">
    <xmlCellPr id="1" xr6:uid="{00000000-0010-0000-4601-000001000000}" uniqueName="P1269840">
      <xmlPr mapId="1" xpath="/PFI-IZD-OSIG/IFP-E_1001244/P1269840" xmlDataType="decimal"/>
    </xmlCellPr>
  </singleXmlCell>
  <singleXmlCell id="334" xr6:uid="{00000000-000C-0000-FFFF-FFFF47010000}" r="J59" connectionId="0">
    <xmlCellPr id="1" xr6:uid="{00000000-0010-0000-4701-000001000000}" uniqueName="P1269951">
      <xmlPr mapId="1" xpath="/PFI-IZD-OSIG/IFP-E_1001244/P1269951" xmlDataType="decimal"/>
    </xmlCellPr>
  </singleXmlCell>
  <singleXmlCell id="335" xr6:uid="{00000000-000C-0000-FFFF-FFFF48010000}" r="E60" connectionId="0">
    <xmlCellPr id="1" xr6:uid="{00000000-0010-0000-4801-000001000000}" uniqueName="P1269397">
      <xmlPr mapId="1" xpath="/PFI-IZD-OSIG/IFP-E_1001244/P1269397" xmlDataType="decimal"/>
    </xmlCellPr>
  </singleXmlCell>
  <singleXmlCell id="336" xr6:uid="{00000000-000C-0000-FFFF-FFFF49010000}" r="F60" connectionId="0">
    <xmlCellPr id="1" xr6:uid="{00000000-0010-0000-4901-000001000000}" uniqueName="P1269508">
      <xmlPr mapId="1" xpath="/PFI-IZD-OSIG/IFP-E_1001244/P1269508" xmlDataType="decimal"/>
    </xmlCellPr>
  </singleXmlCell>
  <singleXmlCell id="337" xr6:uid="{00000000-000C-0000-FFFF-FFFF4A010000}" r="G60" connectionId="0">
    <xmlCellPr id="1" xr6:uid="{00000000-0010-0000-4A01-000001000000}" uniqueName="P1269619">
      <xmlPr mapId="1" xpath="/PFI-IZD-OSIG/IFP-E_1001244/P1269619" xmlDataType="decimal"/>
    </xmlCellPr>
  </singleXmlCell>
  <singleXmlCell id="338" xr6:uid="{00000000-000C-0000-FFFF-FFFF4B010000}" r="H60" connectionId="0">
    <xmlCellPr id="1" xr6:uid="{00000000-0010-0000-4B01-000001000000}" uniqueName="P1269730">
      <xmlPr mapId="1" xpath="/PFI-IZD-OSIG/IFP-E_1001244/P1269730" xmlDataType="decimal"/>
    </xmlCellPr>
  </singleXmlCell>
  <singleXmlCell id="339" xr6:uid="{00000000-000C-0000-FFFF-FFFF4C010000}" r="I60" connectionId="0">
    <xmlCellPr id="1" xr6:uid="{00000000-0010-0000-4C01-000001000000}" uniqueName="P1269841">
      <xmlPr mapId="1" xpath="/PFI-IZD-OSIG/IFP-E_1001244/P1269841" xmlDataType="decimal"/>
    </xmlCellPr>
  </singleXmlCell>
  <singleXmlCell id="340" xr6:uid="{00000000-000C-0000-FFFF-FFFF4D010000}" r="J60" connectionId="0">
    <xmlCellPr id="1" xr6:uid="{00000000-0010-0000-4D01-000001000000}" uniqueName="P1269952">
      <xmlPr mapId="1" xpath="/PFI-IZD-OSIG/IFP-E_1001244/P1269952" xmlDataType="decimal"/>
    </xmlCellPr>
  </singleXmlCell>
  <singleXmlCell id="341" xr6:uid="{00000000-000C-0000-FFFF-FFFF4E010000}" r="E61" connectionId="0">
    <xmlCellPr id="1" xr6:uid="{00000000-0010-0000-4E01-000001000000}" uniqueName="P1269398">
      <xmlPr mapId="1" xpath="/PFI-IZD-OSIG/IFP-E_1001244/P1269398" xmlDataType="decimal"/>
    </xmlCellPr>
  </singleXmlCell>
  <singleXmlCell id="342" xr6:uid="{00000000-000C-0000-FFFF-FFFF4F010000}" r="F61" connectionId="0">
    <xmlCellPr id="1" xr6:uid="{00000000-0010-0000-4F01-000001000000}" uniqueName="P1269509">
      <xmlPr mapId="1" xpath="/PFI-IZD-OSIG/IFP-E_1001244/P1269509" xmlDataType="decimal"/>
    </xmlCellPr>
  </singleXmlCell>
  <singleXmlCell id="343" xr6:uid="{00000000-000C-0000-FFFF-FFFF50010000}" r="G61" connectionId="0">
    <xmlCellPr id="1" xr6:uid="{00000000-0010-0000-5001-000001000000}" uniqueName="P1269620">
      <xmlPr mapId="1" xpath="/PFI-IZD-OSIG/IFP-E_1001244/P1269620" xmlDataType="decimal"/>
    </xmlCellPr>
  </singleXmlCell>
  <singleXmlCell id="344" xr6:uid="{00000000-000C-0000-FFFF-FFFF51010000}" r="H61" connectionId="0">
    <xmlCellPr id="1" xr6:uid="{00000000-0010-0000-5101-000001000000}" uniqueName="P1269731">
      <xmlPr mapId="1" xpath="/PFI-IZD-OSIG/IFP-E_1001244/P1269731" xmlDataType="decimal"/>
    </xmlCellPr>
  </singleXmlCell>
  <singleXmlCell id="345" xr6:uid="{00000000-000C-0000-FFFF-FFFF52010000}" r="I61" connectionId="0">
    <xmlCellPr id="1" xr6:uid="{00000000-0010-0000-5201-000001000000}" uniqueName="P1269842">
      <xmlPr mapId="1" xpath="/PFI-IZD-OSIG/IFP-E_1001244/P1269842" xmlDataType="decimal"/>
    </xmlCellPr>
  </singleXmlCell>
  <singleXmlCell id="346" xr6:uid="{00000000-000C-0000-FFFF-FFFF53010000}" r="J61" connectionId="0">
    <xmlCellPr id="1" xr6:uid="{00000000-0010-0000-5301-000001000000}" uniqueName="P1269953">
      <xmlPr mapId="1" xpath="/PFI-IZD-OSIG/IFP-E_1001244/P1269953" xmlDataType="decimal"/>
    </xmlCellPr>
  </singleXmlCell>
  <singleXmlCell id="347" xr6:uid="{00000000-000C-0000-FFFF-FFFF54010000}" r="E62" connectionId="0">
    <xmlCellPr id="1" xr6:uid="{00000000-0010-0000-5401-000001000000}" uniqueName="P1269399">
      <xmlPr mapId="1" xpath="/PFI-IZD-OSIG/IFP-E_1001244/P1269399" xmlDataType="decimal"/>
    </xmlCellPr>
  </singleXmlCell>
  <singleXmlCell id="348" xr6:uid="{00000000-000C-0000-FFFF-FFFF55010000}" r="F62" connectionId="0">
    <xmlCellPr id="1" xr6:uid="{00000000-0010-0000-5501-000001000000}" uniqueName="P1269510">
      <xmlPr mapId="1" xpath="/PFI-IZD-OSIG/IFP-E_1001244/P1269510" xmlDataType="decimal"/>
    </xmlCellPr>
  </singleXmlCell>
  <singleXmlCell id="349" xr6:uid="{00000000-000C-0000-FFFF-FFFF56010000}" r="G62" connectionId="0">
    <xmlCellPr id="1" xr6:uid="{00000000-0010-0000-5601-000001000000}" uniqueName="P1269621">
      <xmlPr mapId="1" xpath="/PFI-IZD-OSIG/IFP-E_1001244/P1269621" xmlDataType="decimal"/>
    </xmlCellPr>
  </singleXmlCell>
  <singleXmlCell id="350" xr6:uid="{00000000-000C-0000-FFFF-FFFF57010000}" r="H62" connectionId="0">
    <xmlCellPr id="1" xr6:uid="{00000000-0010-0000-5701-000001000000}" uniqueName="P1269732">
      <xmlPr mapId="1" xpath="/PFI-IZD-OSIG/IFP-E_1001244/P1269732" xmlDataType="decimal"/>
    </xmlCellPr>
  </singleXmlCell>
  <singleXmlCell id="351" xr6:uid="{00000000-000C-0000-FFFF-FFFF58010000}" r="I62" connectionId="0">
    <xmlCellPr id="1" xr6:uid="{00000000-0010-0000-5801-000001000000}" uniqueName="P1269843">
      <xmlPr mapId="1" xpath="/PFI-IZD-OSIG/IFP-E_1001244/P1269843" xmlDataType="decimal"/>
    </xmlCellPr>
  </singleXmlCell>
  <singleXmlCell id="352" xr6:uid="{00000000-000C-0000-FFFF-FFFF59010000}" r="J62" connectionId="0">
    <xmlCellPr id="1" xr6:uid="{00000000-0010-0000-5901-000001000000}" uniqueName="P1269954">
      <xmlPr mapId="1" xpath="/PFI-IZD-OSIG/IFP-E_1001244/P1269954" xmlDataType="decimal"/>
    </xmlCellPr>
  </singleXmlCell>
  <singleXmlCell id="353" xr6:uid="{00000000-000C-0000-FFFF-FFFF5A010000}" r="E63" connectionId="0">
    <xmlCellPr id="1" xr6:uid="{00000000-0010-0000-5A01-000001000000}" uniqueName="P1269400">
      <xmlPr mapId="1" xpath="/PFI-IZD-OSIG/IFP-E_1001244/P1269400" xmlDataType="decimal"/>
    </xmlCellPr>
  </singleXmlCell>
  <singleXmlCell id="354" xr6:uid="{00000000-000C-0000-FFFF-FFFF5B010000}" r="F63" connectionId="0">
    <xmlCellPr id="1" xr6:uid="{00000000-0010-0000-5B01-000001000000}" uniqueName="P1269511">
      <xmlPr mapId="1" xpath="/PFI-IZD-OSIG/IFP-E_1001244/P1269511" xmlDataType="decimal"/>
    </xmlCellPr>
  </singleXmlCell>
  <singleXmlCell id="355" xr6:uid="{00000000-000C-0000-FFFF-FFFF5C010000}" r="G63" connectionId="0">
    <xmlCellPr id="1" xr6:uid="{00000000-0010-0000-5C01-000001000000}" uniqueName="P1269622">
      <xmlPr mapId="1" xpath="/PFI-IZD-OSIG/IFP-E_1001244/P1269622" xmlDataType="decimal"/>
    </xmlCellPr>
  </singleXmlCell>
  <singleXmlCell id="356" xr6:uid="{00000000-000C-0000-FFFF-FFFF5D010000}" r="H63" connectionId="0">
    <xmlCellPr id="1" xr6:uid="{00000000-0010-0000-5D01-000001000000}" uniqueName="P1269733">
      <xmlPr mapId="1" xpath="/PFI-IZD-OSIG/IFP-E_1001244/P1269733" xmlDataType="decimal"/>
    </xmlCellPr>
  </singleXmlCell>
  <singleXmlCell id="357" xr6:uid="{00000000-000C-0000-FFFF-FFFF5E010000}" r="I63" connectionId="0">
    <xmlCellPr id="1" xr6:uid="{00000000-0010-0000-5E01-000001000000}" uniqueName="P1269844">
      <xmlPr mapId="1" xpath="/PFI-IZD-OSIG/IFP-E_1001244/P1269844" xmlDataType="decimal"/>
    </xmlCellPr>
  </singleXmlCell>
  <singleXmlCell id="358" xr6:uid="{00000000-000C-0000-FFFF-FFFF5F010000}" r="J63" connectionId="0">
    <xmlCellPr id="1" xr6:uid="{00000000-0010-0000-5F01-000001000000}" uniqueName="P1269955">
      <xmlPr mapId="1" xpath="/PFI-IZD-OSIG/IFP-E_1001244/P1269955" xmlDataType="decimal"/>
    </xmlCellPr>
  </singleXmlCell>
  <singleXmlCell id="359" xr6:uid="{00000000-000C-0000-FFFF-FFFF60010000}" r="E64" connectionId="0">
    <xmlCellPr id="1" xr6:uid="{00000000-0010-0000-6001-000001000000}" uniqueName="P1269401">
      <xmlPr mapId="1" xpath="/PFI-IZD-OSIG/IFP-E_1001244/P1269401" xmlDataType="decimal"/>
    </xmlCellPr>
  </singleXmlCell>
  <singleXmlCell id="360" xr6:uid="{00000000-000C-0000-FFFF-FFFF61010000}" r="F64" connectionId="0">
    <xmlCellPr id="1" xr6:uid="{00000000-0010-0000-6101-000001000000}" uniqueName="P1269512">
      <xmlPr mapId="1" xpath="/PFI-IZD-OSIG/IFP-E_1001244/P1269512" xmlDataType="decimal"/>
    </xmlCellPr>
  </singleXmlCell>
  <singleXmlCell id="361" xr6:uid="{00000000-000C-0000-FFFF-FFFF62010000}" r="G64" connectionId="0">
    <xmlCellPr id="1" xr6:uid="{00000000-0010-0000-6201-000001000000}" uniqueName="P1269623">
      <xmlPr mapId="1" xpath="/PFI-IZD-OSIG/IFP-E_1001244/P1269623" xmlDataType="decimal"/>
    </xmlCellPr>
  </singleXmlCell>
  <singleXmlCell id="362" xr6:uid="{00000000-000C-0000-FFFF-FFFF63010000}" r="H64" connectionId="0">
    <xmlCellPr id="1" xr6:uid="{00000000-0010-0000-6301-000001000000}" uniqueName="P1269734">
      <xmlPr mapId="1" xpath="/PFI-IZD-OSIG/IFP-E_1001244/P1269734" xmlDataType="decimal"/>
    </xmlCellPr>
  </singleXmlCell>
  <singleXmlCell id="363" xr6:uid="{00000000-000C-0000-FFFF-FFFF64010000}" r="I64" connectionId="0">
    <xmlCellPr id="1" xr6:uid="{00000000-0010-0000-6401-000001000000}" uniqueName="P1269845">
      <xmlPr mapId="1" xpath="/PFI-IZD-OSIG/IFP-E_1001244/P1269845" xmlDataType="decimal"/>
    </xmlCellPr>
  </singleXmlCell>
  <singleXmlCell id="364" xr6:uid="{00000000-000C-0000-FFFF-FFFF65010000}" r="J64" connectionId="0">
    <xmlCellPr id="1" xr6:uid="{00000000-0010-0000-6501-000001000000}" uniqueName="P1269956">
      <xmlPr mapId="1" xpath="/PFI-IZD-OSIG/IFP-E_1001244/P1269956" xmlDataType="decimal"/>
    </xmlCellPr>
  </singleXmlCell>
  <singleXmlCell id="365" xr6:uid="{00000000-000C-0000-FFFF-FFFF66010000}" r="E65" connectionId="0">
    <xmlCellPr id="1" xr6:uid="{00000000-0010-0000-6601-000001000000}" uniqueName="P1269402">
      <xmlPr mapId="1" xpath="/PFI-IZD-OSIG/IFP-E_1001244/P1269402" xmlDataType="decimal"/>
    </xmlCellPr>
  </singleXmlCell>
  <singleXmlCell id="366" xr6:uid="{00000000-000C-0000-FFFF-FFFF67010000}" r="F65" connectionId="0">
    <xmlCellPr id="1" xr6:uid="{00000000-0010-0000-6701-000001000000}" uniqueName="P1269513">
      <xmlPr mapId="1" xpath="/PFI-IZD-OSIG/IFP-E_1001244/P1269513" xmlDataType="decimal"/>
    </xmlCellPr>
  </singleXmlCell>
  <singleXmlCell id="367" xr6:uid="{00000000-000C-0000-FFFF-FFFF68010000}" r="G65" connectionId="0">
    <xmlCellPr id="1" xr6:uid="{00000000-0010-0000-6801-000001000000}" uniqueName="P1269624">
      <xmlPr mapId="1" xpath="/PFI-IZD-OSIG/IFP-E_1001244/P1269624" xmlDataType="decimal"/>
    </xmlCellPr>
  </singleXmlCell>
  <singleXmlCell id="368" xr6:uid="{00000000-000C-0000-FFFF-FFFF69010000}" r="H65" connectionId="0">
    <xmlCellPr id="1" xr6:uid="{00000000-0010-0000-6901-000001000000}" uniqueName="P1269735">
      <xmlPr mapId="1" xpath="/PFI-IZD-OSIG/IFP-E_1001244/P1269735" xmlDataType="decimal"/>
    </xmlCellPr>
  </singleXmlCell>
  <singleXmlCell id="369" xr6:uid="{00000000-000C-0000-FFFF-FFFF6A010000}" r="I65" connectionId="0">
    <xmlCellPr id="1" xr6:uid="{00000000-0010-0000-6A01-000001000000}" uniqueName="P1269846">
      <xmlPr mapId="1" xpath="/PFI-IZD-OSIG/IFP-E_1001244/P1269846" xmlDataType="decimal"/>
    </xmlCellPr>
  </singleXmlCell>
  <singleXmlCell id="370" xr6:uid="{00000000-000C-0000-FFFF-FFFF6B010000}" r="J65" connectionId="0">
    <xmlCellPr id="1" xr6:uid="{00000000-0010-0000-6B01-000001000000}" uniqueName="P1269957">
      <xmlPr mapId="1" xpath="/PFI-IZD-OSIG/IFP-E_1001244/P1269957" xmlDataType="decimal"/>
    </xmlCellPr>
  </singleXmlCell>
  <singleXmlCell id="371" xr6:uid="{00000000-000C-0000-FFFF-FFFF6C010000}" r="E66" connectionId="0">
    <xmlCellPr id="1" xr6:uid="{00000000-0010-0000-6C01-000001000000}" uniqueName="P1269403">
      <xmlPr mapId="1" xpath="/PFI-IZD-OSIG/IFP-E_1001244/P1269403" xmlDataType="decimal"/>
    </xmlCellPr>
  </singleXmlCell>
  <singleXmlCell id="372" xr6:uid="{00000000-000C-0000-FFFF-FFFF6D010000}" r="F66" connectionId="0">
    <xmlCellPr id="1" xr6:uid="{00000000-0010-0000-6D01-000001000000}" uniqueName="P1269514">
      <xmlPr mapId="1" xpath="/PFI-IZD-OSIG/IFP-E_1001244/P1269514" xmlDataType="decimal"/>
    </xmlCellPr>
  </singleXmlCell>
  <singleXmlCell id="373" xr6:uid="{00000000-000C-0000-FFFF-FFFF6E010000}" r="G66" connectionId="0">
    <xmlCellPr id="1" xr6:uid="{00000000-0010-0000-6E01-000001000000}" uniqueName="P1269625">
      <xmlPr mapId="1" xpath="/PFI-IZD-OSIG/IFP-E_1001244/P1269625" xmlDataType="decimal"/>
    </xmlCellPr>
  </singleXmlCell>
  <singleXmlCell id="374" xr6:uid="{00000000-000C-0000-FFFF-FFFF6F010000}" r="H66" connectionId="0">
    <xmlCellPr id="1" xr6:uid="{00000000-0010-0000-6F01-000001000000}" uniqueName="P1269736">
      <xmlPr mapId="1" xpath="/PFI-IZD-OSIG/IFP-E_1001244/P1269736" xmlDataType="decimal"/>
    </xmlCellPr>
  </singleXmlCell>
  <singleXmlCell id="375" xr6:uid="{00000000-000C-0000-FFFF-FFFF70010000}" r="I66" connectionId="0">
    <xmlCellPr id="1" xr6:uid="{00000000-0010-0000-7001-000001000000}" uniqueName="P1269847">
      <xmlPr mapId="1" xpath="/PFI-IZD-OSIG/IFP-E_1001244/P1269847" xmlDataType="decimal"/>
    </xmlCellPr>
  </singleXmlCell>
  <singleXmlCell id="376" xr6:uid="{00000000-000C-0000-FFFF-FFFF71010000}" r="J66" connectionId="0">
    <xmlCellPr id="1" xr6:uid="{00000000-0010-0000-7101-000001000000}" uniqueName="P1269958">
      <xmlPr mapId="1" xpath="/PFI-IZD-OSIG/IFP-E_1001244/P1269958" xmlDataType="decimal"/>
    </xmlCellPr>
  </singleXmlCell>
  <singleXmlCell id="377" xr6:uid="{00000000-000C-0000-FFFF-FFFF72010000}" r="E67" connectionId="0">
    <xmlCellPr id="1" xr6:uid="{00000000-0010-0000-7201-000001000000}" uniqueName="P1269404">
      <xmlPr mapId="1" xpath="/PFI-IZD-OSIG/IFP-E_1001244/P1269404" xmlDataType="decimal"/>
    </xmlCellPr>
  </singleXmlCell>
  <singleXmlCell id="378" xr6:uid="{00000000-000C-0000-FFFF-FFFF73010000}" r="F67" connectionId="0">
    <xmlCellPr id="1" xr6:uid="{00000000-0010-0000-7301-000001000000}" uniqueName="P1269515">
      <xmlPr mapId="1" xpath="/PFI-IZD-OSIG/IFP-E_1001244/P1269515" xmlDataType="decimal"/>
    </xmlCellPr>
  </singleXmlCell>
  <singleXmlCell id="379" xr6:uid="{00000000-000C-0000-FFFF-FFFF74010000}" r="G67" connectionId="0">
    <xmlCellPr id="1" xr6:uid="{00000000-0010-0000-7401-000001000000}" uniqueName="P1269626">
      <xmlPr mapId="1" xpath="/PFI-IZD-OSIG/IFP-E_1001244/P1269626" xmlDataType="decimal"/>
    </xmlCellPr>
  </singleXmlCell>
  <singleXmlCell id="380" xr6:uid="{00000000-000C-0000-FFFF-FFFF75010000}" r="H67" connectionId="0">
    <xmlCellPr id="1" xr6:uid="{00000000-0010-0000-7501-000001000000}" uniqueName="P1269737">
      <xmlPr mapId="1" xpath="/PFI-IZD-OSIG/IFP-E_1001244/P1269737" xmlDataType="decimal"/>
    </xmlCellPr>
  </singleXmlCell>
  <singleXmlCell id="381" xr6:uid="{00000000-000C-0000-FFFF-FFFF76010000}" r="I67" connectionId="0">
    <xmlCellPr id="1" xr6:uid="{00000000-0010-0000-7601-000001000000}" uniqueName="P1269848">
      <xmlPr mapId="1" xpath="/PFI-IZD-OSIG/IFP-E_1001244/P1269848" xmlDataType="decimal"/>
    </xmlCellPr>
  </singleXmlCell>
  <singleXmlCell id="382" xr6:uid="{00000000-000C-0000-FFFF-FFFF77010000}" r="J67" connectionId="0">
    <xmlCellPr id="1" xr6:uid="{00000000-0010-0000-7701-000001000000}" uniqueName="P1269959">
      <xmlPr mapId="1" xpath="/PFI-IZD-OSIG/IFP-E_1001244/P1269959" xmlDataType="decimal"/>
    </xmlCellPr>
  </singleXmlCell>
  <singleXmlCell id="383" xr6:uid="{00000000-000C-0000-FFFF-FFFF78010000}" r="E68" connectionId="0">
    <xmlCellPr id="1" xr6:uid="{00000000-0010-0000-7801-000001000000}" uniqueName="P1269405">
      <xmlPr mapId="1" xpath="/PFI-IZD-OSIG/IFP-E_1001244/P1269405" xmlDataType="decimal"/>
    </xmlCellPr>
  </singleXmlCell>
  <singleXmlCell id="384" xr6:uid="{00000000-000C-0000-FFFF-FFFF79010000}" r="F68" connectionId="0">
    <xmlCellPr id="1" xr6:uid="{00000000-0010-0000-7901-000001000000}" uniqueName="P1269516">
      <xmlPr mapId="1" xpath="/PFI-IZD-OSIG/IFP-E_1001244/P1269516" xmlDataType="decimal"/>
    </xmlCellPr>
  </singleXmlCell>
  <singleXmlCell id="385" xr6:uid="{00000000-000C-0000-FFFF-FFFF7A010000}" r="G68" connectionId="0">
    <xmlCellPr id="1" xr6:uid="{00000000-0010-0000-7A01-000001000000}" uniqueName="P1269627">
      <xmlPr mapId="1" xpath="/PFI-IZD-OSIG/IFP-E_1001244/P1269627" xmlDataType="decimal"/>
    </xmlCellPr>
  </singleXmlCell>
  <singleXmlCell id="386" xr6:uid="{00000000-000C-0000-FFFF-FFFF7B010000}" r="H68" connectionId="0">
    <xmlCellPr id="1" xr6:uid="{00000000-0010-0000-7B01-000001000000}" uniqueName="P1269738">
      <xmlPr mapId="1" xpath="/PFI-IZD-OSIG/IFP-E_1001244/P1269738" xmlDataType="decimal"/>
    </xmlCellPr>
  </singleXmlCell>
  <singleXmlCell id="387" xr6:uid="{00000000-000C-0000-FFFF-FFFF7C010000}" r="I68" connectionId="0">
    <xmlCellPr id="1" xr6:uid="{00000000-0010-0000-7C01-000001000000}" uniqueName="P1269849">
      <xmlPr mapId="1" xpath="/PFI-IZD-OSIG/IFP-E_1001244/P1269849" xmlDataType="decimal"/>
    </xmlCellPr>
  </singleXmlCell>
  <singleXmlCell id="388" xr6:uid="{00000000-000C-0000-FFFF-FFFF7D010000}" r="J68" connectionId="0">
    <xmlCellPr id="1" xr6:uid="{00000000-0010-0000-7D01-000001000000}" uniqueName="P1269960">
      <xmlPr mapId="1" xpath="/PFI-IZD-OSIG/IFP-E_1001244/P1269960" xmlDataType="decimal"/>
    </xmlCellPr>
  </singleXmlCell>
  <singleXmlCell id="389" xr6:uid="{00000000-000C-0000-FFFF-FFFF7E010000}" r="E69" connectionId="0">
    <xmlCellPr id="1" xr6:uid="{00000000-0010-0000-7E01-000001000000}" uniqueName="P1269406">
      <xmlPr mapId="1" xpath="/PFI-IZD-OSIG/IFP-E_1001244/P1269406" xmlDataType="decimal"/>
    </xmlCellPr>
  </singleXmlCell>
  <singleXmlCell id="390" xr6:uid="{00000000-000C-0000-FFFF-FFFF7F010000}" r="F69" connectionId="0">
    <xmlCellPr id="1" xr6:uid="{00000000-0010-0000-7F01-000001000000}" uniqueName="P1269517">
      <xmlPr mapId="1" xpath="/PFI-IZD-OSIG/IFP-E_1001244/P1269517" xmlDataType="decimal"/>
    </xmlCellPr>
  </singleXmlCell>
  <singleXmlCell id="391" xr6:uid="{00000000-000C-0000-FFFF-FFFF80010000}" r="G69" connectionId="0">
    <xmlCellPr id="1" xr6:uid="{00000000-0010-0000-8001-000001000000}" uniqueName="P1269628">
      <xmlPr mapId="1" xpath="/PFI-IZD-OSIG/IFP-E_1001244/P1269628" xmlDataType="decimal"/>
    </xmlCellPr>
  </singleXmlCell>
  <singleXmlCell id="392" xr6:uid="{00000000-000C-0000-FFFF-FFFF81010000}" r="H69" connectionId="0">
    <xmlCellPr id="1" xr6:uid="{00000000-0010-0000-8101-000001000000}" uniqueName="P1269739">
      <xmlPr mapId="1" xpath="/PFI-IZD-OSIG/IFP-E_1001244/P1269739" xmlDataType="decimal"/>
    </xmlCellPr>
  </singleXmlCell>
  <singleXmlCell id="393" xr6:uid="{00000000-000C-0000-FFFF-FFFF82010000}" r="I69" connectionId="0">
    <xmlCellPr id="1" xr6:uid="{00000000-0010-0000-8201-000001000000}" uniqueName="P1269850">
      <xmlPr mapId="1" xpath="/PFI-IZD-OSIG/IFP-E_1001244/P1269850" xmlDataType="decimal"/>
    </xmlCellPr>
  </singleXmlCell>
  <singleXmlCell id="394" xr6:uid="{00000000-000C-0000-FFFF-FFFF83010000}" r="J69" connectionId="0">
    <xmlCellPr id="1" xr6:uid="{00000000-0010-0000-8301-000001000000}" uniqueName="P1269961">
      <xmlPr mapId="1" xpath="/PFI-IZD-OSIG/IFP-E_1001244/P1269961" xmlDataType="decimal"/>
    </xmlCellPr>
  </singleXmlCell>
  <singleXmlCell id="395" xr6:uid="{00000000-000C-0000-FFFF-FFFF84010000}" r="E70" connectionId="0">
    <xmlCellPr id="1" xr6:uid="{00000000-0010-0000-8401-000001000000}" uniqueName="P1269407">
      <xmlPr mapId="1" xpath="/PFI-IZD-OSIG/IFP-E_1001244/P1269407" xmlDataType="decimal"/>
    </xmlCellPr>
  </singleXmlCell>
  <singleXmlCell id="396" xr6:uid="{00000000-000C-0000-FFFF-FFFF85010000}" r="F70" connectionId="0">
    <xmlCellPr id="1" xr6:uid="{00000000-0010-0000-8501-000001000000}" uniqueName="P1269518">
      <xmlPr mapId="1" xpath="/PFI-IZD-OSIG/IFP-E_1001244/P1269518" xmlDataType="decimal"/>
    </xmlCellPr>
  </singleXmlCell>
  <singleXmlCell id="397" xr6:uid="{00000000-000C-0000-FFFF-FFFF86010000}" r="G70" connectionId="0">
    <xmlCellPr id="1" xr6:uid="{00000000-0010-0000-8601-000001000000}" uniqueName="P1269629">
      <xmlPr mapId="1" xpath="/PFI-IZD-OSIG/IFP-E_1001244/P1269629" xmlDataType="decimal"/>
    </xmlCellPr>
  </singleXmlCell>
  <singleXmlCell id="398" xr6:uid="{00000000-000C-0000-FFFF-FFFF87010000}" r="H70" connectionId="0">
    <xmlCellPr id="1" xr6:uid="{00000000-0010-0000-8701-000001000000}" uniqueName="P1269740">
      <xmlPr mapId="1" xpath="/PFI-IZD-OSIG/IFP-E_1001244/P1269740" xmlDataType="decimal"/>
    </xmlCellPr>
  </singleXmlCell>
  <singleXmlCell id="399" xr6:uid="{00000000-000C-0000-FFFF-FFFF88010000}" r="I70" connectionId="0">
    <xmlCellPr id="1" xr6:uid="{00000000-0010-0000-8801-000001000000}" uniqueName="P1269851">
      <xmlPr mapId="1" xpath="/PFI-IZD-OSIG/IFP-E_1001244/P1269851" xmlDataType="decimal"/>
    </xmlCellPr>
  </singleXmlCell>
  <singleXmlCell id="400" xr6:uid="{00000000-000C-0000-FFFF-FFFF89010000}" r="J70" connectionId="0">
    <xmlCellPr id="1" xr6:uid="{00000000-0010-0000-8901-000001000000}" uniqueName="P1269962">
      <xmlPr mapId="1" xpath="/PFI-IZD-OSIG/IFP-E_1001244/P1269962" xmlDataType="decimal"/>
    </xmlCellPr>
  </singleXmlCell>
  <singleXmlCell id="401" xr6:uid="{00000000-000C-0000-FFFF-FFFF8A010000}" r="E71" connectionId="0">
    <xmlCellPr id="1" xr6:uid="{00000000-0010-0000-8A01-000001000000}" uniqueName="P1269408">
      <xmlPr mapId="1" xpath="/PFI-IZD-OSIG/IFP-E_1001244/P1269408" xmlDataType="decimal"/>
    </xmlCellPr>
  </singleXmlCell>
  <singleXmlCell id="402" xr6:uid="{00000000-000C-0000-FFFF-FFFF8B010000}" r="F71" connectionId="0">
    <xmlCellPr id="1" xr6:uid="{00000000-0010-0000-8B01-000001000000}" uniqueName="P1269519">
      <xmlPr mapId="1" xpath="/PFI-IZD-OSIG/IFP-E_1001244/P1269519" xmlDataType="decimal"/>
    </xmlCellPr>
  </singleXmlCell>
  <singleXmlCell id="403" xr6:uid="{00000000-000C-0000-FFFF-FFFF8C010000}" r="G71" connectionId="0">
    <xmlCellPr id="1" xr6:uid="{00000000-0010-0000-8C01-000001000000}" uniqueName="P1269630">
      <xmlPr mapId="1" xpath="/PFI-IZD-OSIG/IFP-E_1001244/P1269630" xmlDataType="decimal"/>
    </xmlCellPr>
  </singleXmlCell>
  <singleXmlCell id="404" xr6:uid="{00000000-000C-0000-FFFF-FFFF8D010000}" r="H71" connectionId="0">
    <xmlCellPr id="1" xr6:uid="{00000000-0010-0000-8D01-000001000000}" uniqueName="P1269741">
      <xmlPr mapId="1" xpath="/PFI-IZD-OSIG/IFP-E_1001244/P1269741" xmlDataType="decimal"/>
    </xmlCellPr>
  </singleXmlCell>
  <singleXmlCell id="405" xr6:uid="{00000000-000C-0000-FFFF-FFFF8E010000}" r="I71" connectionId="0">
    <xmlCellPr id="1" xr6:uid="{00000000-0010-0000-8E01-000001000000}" uniqueName="P1269852">
      <xmlPr mapId="1" xpath="/PFI-IZD-OSIG/IFP-E_1001244/P1269852" xmlDataType="decimal"/>
    </xmlCellPr>
  </singleXmlCell>
  <singleXmlCell id="406" xr6:uid="{00000000-000C-0000-FFFF-FFFF8F010000}" r="J71" connectionId="0">
    <xmlCellPr id="1" xr6:uid="{00000000-0010-0000-8F01-000001000000}" uniqueName="P1269963">
      <xmlPr mapId="1" xpath="/PFI-IZD-OSIG/IFP-E_1001244/P1269963" xmlDataType="decimal"/>
    </xmlCellPr>
  </singleXmlCell>
  <singleXmlCell id="407" xr6:uid="{00000000-000C-0000-FFFF-FFFF90010000}" r="E72" connectionId="0">
    <xmlCellPr id="1" xr6:uid="{00000000-0010-0000-9001-000001000000}" uniqueName="P1269409">
      <xmlPr mapId="1" xpath="/PFI-IZD-OSIG/IFP-E_1001244/P1269409" xmlDataType="decimal"/>
    </xmlCellPr>
  </singleXmlCell>
  <singleXmlCell id="408" xr6:uid="{00000000-000C-0000-FFFF-FFFF91010000}" r="F72" connectionId="0">
    <xmlCellPr id="1" xr6:uid="{00000000-0010-0000-9101-000001000000}" uniqueName="P1269520">
      <xmlPr mapId="1" xpath="/PFI-IZD-OSIG/IFP-E_1001244/P1269520" xmlDataType="decimal"/>
    </xmlCellPr>
  </singleXmlCell>
  <singleXmlCell id="409" xr6:uid="{00000000-000C-0000-FFFF-FFFF92010000}" r="G72" connectionId="0">
    <xmlCellPr id="1" xr6:uid="{00000000-0010-0000-9201-000001000000}" uniqueName="P1269631">
      <xmlPr mapId="1" xpath="/PFI-IZD-OSIG/IFP-E_1001244/P1269631" xmlDataType="decimal"/>
    </xmlCellPr>
  </singleXmlCell>
  <singleXmlCell id="410" xr6:uid="{00000000-000C-0000-FFFF-FFFF93010000}" r="H72" connectionId="0">
    <xmlCellPr id="1" xr6:uid="{00000000-0010-0000-9301-000001000000}" uniqueName="P1269742">
      <xmlPr mapId="1" xpath="/PFI-IZD-OSIG/IFP-E_1001244/P1269742" xmlDataType="decimal"/>
    </xmlCellPr>
  </singleXmlCell>
  <singleXmlCell id="411" xr6:uid="{00000000-000C-0000-FFFF-FFFF94010000}" r="I72" connectionId="0">
    <xmlCellPr id="1" xr6:uid="{00000000-0010-0000-9401-000001000000}" uniqueName="P1269853">
      <xmlPr mapId="1" xpath="/PFI-IZD-OSIG/IFP-E_1001244/P1269853" xmlDataType="decimal"/>
    </xmlCellPr>
  </singleXmlCell>
  <singleXmlCell id="412" xr6:uid="{00000000-000C-0000-FFFF-FFFF95010000}" r="J72" connectionId="0">
    <xmlCellPr id="1" xr6:uid="{00000000-0010-0000-9501-000001000000}" uniqueName="P1269964">
      <xmlPr mapId="1" xpath="/PFI-IZD-OSIG/IFP-E_1001244/P1269964" xmlDataType="decimal"/>
    </xmlCellPr>
  </singleXmlCell>
  <singleXmlCell id="413" xr6:uid="{00000000-000C-0000-FFFF-FFFF96010000}" r="E73" connectionId="0">
    <xmlCellPr id="1" xr6:uid="{00000000-0010-0000-9601-000001000000}" uniqueName="P1269410">
      <xmlPr mapId="1" xpath="/PFI-IZD-OSIG/IFP-E_1001244/P1269410" xmlDataType="decimal"/>
    </xmlCellPr>
  </singleXmlCell>
  <singleXmlCell id="414" xr6:uid="{00000000-000C-0000-FFFF-FFFF97010000}" r="F73" connectionId="0">
    <xmlCellPr id="1" xr6:uid="{00000000-0010-0000-9701-000001000000}" uniqueName="P1269521">
      <xmlPr mapId="1" xpath="/PFI-IZD-OSIG/IFP-E_1001244/P1269521" xmlDataType="decimal"/>
    </xmlCellPr>
  </singleXmlCell>
  <singleXmlCell id="415" xr6:uid="{00000000-000C-0000-FFFF-FFFF98010000}" r="G73" connectionId="0">
    <xmlCellPr id="1" xr6:uid="{00000000-0010-0000-9801-000001000000}" uniqueName="P1269632">
      <xmlPr mapId="1" xpath="/PFI-IZD-OSIG/IFP-E_1001244/P1269632" xmlDataType="decimal"/>
    </xmlCellPr>
  </singleXmlCell>
  <singleXmlCell id="416" xr6:uid="{00000000-000C-0000-FFFF-FFFF99010000}" r="H73" connectionId="0">
    <xmlCellPr id="1" xr6:uid="{00000000-0010-0000-9901-000001000000}" uniqueName="P1269743">
      <xmlPr mapId="1" xpath="/PFI-IZD-OSIG/IFP-E_1001244/P1269743" xmlDataType="decimal"/>
    </xmlCellPr>
  </singleXmlCell>
  <singleXmlCell id="417" xr6:uid="{00000000-000C-0000-FFFF-FFFF9A010000}" r="I73" connectionId="0">
    <xmlCellPr id="1" xr6:uid="{00000000-0010-0000-9A01-000001000000}" uniqueName="P1269854">
      <xmlPr mapId="1" xpath="/PFI-IZD-OSIG/IFP-E_1001244/P1269854" xmlDataType="decimal"/>
    </xmlCellPr>
  </singleXmlCell>
  <singleXmlCell id="418" xr6:uid="{00000000-000C-0000-FFFF-FFFF9B010000}" r="J73" connectionId="0">
    <xmlCellPr id="1" xr6:uid="{00000000-0010-0000-9B01-000001000000}" uniqueName="P1269965">
      <xmlPr mapId="1" xpath="/PFI-IZD-OSIG/IFP-E_1001244/P1269965" xmlDataType="decimal"/>
    </xmlCellPr>
  </singleXmlCell>
  <singleXmlCell id="419" xr6:uid="{00000000-000C-0000-FFFF-FFFF9C010000}" r="E74" connectionId="0">
    <xmlCellPr id="1" xr6:uid="{00000000-0010-0000-9C01-000001000000}" uniqueName="P1269411">
      <xmlPr mapId="1" xpath="/PFI-IZD-OSIG/IFP-E_1001244/P1269411" xmlDataType="decimal"/>
    </xmlCellPr>
  </singleXmlCell>
  <singleXmlCell id="420" xr6:uid="{00000000-000C-0000-FFFF-FFFF9D010000}" r="F74" connectionId="0">
    <xmlCellPr id="1" xr6:uid="{00000000-0010-0000-9D01-000001000000}" uniqueName="P1269522">
      <xmlPr mapId="1" xpath="/PFI-IZD-OSIG/IFP-E_1001244/P1269522" xmlDataType="decimal"/>
    </xmlCellPr>
  </singleXmlCell>
  <singleXmlCell id="421" xr6:uid="{00000000-000C-0000-FFFF-FFFF9E010000}" r="G74" connectionId="0">
    <xmlCellPr id="1" xr6:uid="{00000000-0010-0000-9E01-000001000000}" uniqueName="P1269633">
      <xmlPr mapId="1" xpath="/PFI-IZD-OSIG/IFP-E_1001244/P1269633" xmlDataType="decimal"/>
    </xmlCellPr>
  </singleXmlCell>
  <singleXmlCell id="422" xr6:uid="{00000000-000C-0000-FFFF-FFFF9F010000}" r="H74" connectionId="0">
    <xmlCellPr id="1" xr6:uid="{00000000-0010-0000-9F01-000001000000}" uniqueName="P1269744">
      <xmlPr mapId="1" xpath="/PFI-IZD-OSIG/IFP-E_1001244/P1269744" xmlDataType="decimal"/>
    </xmlCellPr>
  </singleXmlCell>
  <singleXmlCell id="423" xr6:uid="{00000000-000C-0000-FFFF-FFFFA0010000}" r="I74" connectionId="0">
    <xmlCellPr id="1" xr6:uid="{00000000-0010-0000-A001-000001000000}" uniqueName="P1269855">
      <xmlPr mapId="1" xpath="/PFI-IZD-OSIG/IFP-E_1001244/P1269855" xmlDataType="decimal"/>
    </xmlCellPr>
  </singleXmlCell>
  <singleXmlCell id="424" xr6:uid="{00000000-000C-0000-FFFF-FFFFA1010000}" r="J74" connectionId="0">
    <xmlCellPr id="1" xr6:uid="{00000000-0010-0000-A101-000001000000}" uniqueName="P1269966">
      <xmlPr mapId="1" xpath="/PFI-IZD-OSIG/IFP-E_1001244/P1269966" xmlDataType="decimal"/>
    </xmlCellPr>
  </singleXmlCell>
  <singleXmlCell id="425" xr6:uid="{00000000-000C-0000-FFFF-FFFFA2010000}" r="E75" connectionId="0">
    <xmlCellPr id="1" xr6:uid="{00000000-0010-0000-A201-000001000000}" uniqueName="P1269412">
      <xmlPr mapId="1" xpath="/PFI-IZD-OSIG/IFP-E_1001244/P1269412" xmlDataType="decimal"/>
    </xmlCellPr>
  </singleXmlCell>
  <singleXmlCell id="426" xr6:uid="{00000000-000C-0000-FFFF-FFFFA3010000}" r="F75" connectionId="0">
    <xmlCellPr id="1" xr6:uid="{00000000-0010-0000-A301-000001000000}" uniqueName="P1269523">
      <xmlPr mapId="1" xpath="/PFI-IZD-OSIG/IFP-E_1001244/P1269523" xmlDataType="decimal"/>
    </xmlCellPr>
  </singleXmlCell>
  <singleXmlCell id="427" xr6:uid="{00000000-000C-0000-FFFF-FFFFA4010000}" r="G75" connectionId="0">
    <xmlCellPr id="1" xr6:uid="{00000000-0010-0000-A401-000001000000}" uniqueName="P1269634">
      <xmlPr mapId="1" xpath="/PFI-IZD-OSIG/IFP-E_1001244/P1269634" xmlDataType="decimal"/>
    </xmlCellPr>
  </singleXmlCell>
  <singleXmlCell id="428" xr6:uid="{00000000-000C-0000-FFFF-FFFFA5010000}" r="H75" connectionId="0">
    <xmlCellPr id="1" xr6:uid="{00000000-0010-0000-A501-000001000000}" uniqueName="P1269745">
      <xmlPr mapId="1" xpath="/PFI-IZD-OSIG/IFP-E_1001244/P1269745" xmlDataType="decimal"/>
    </xmlCellPr>
  </singleXmlCell>
  <singleXmlCell id="429" xr6:uid="{00000000-000C-0000-FFFF-FFFFA6010000}" r="I75" connectionId="0">
    <xmlCellPr id="1" xr6:uid="{00000000-0010-0000-A601-000001000000}" uniqueName="P1269856">
      <xmlPr mapId="1" xpath="/PFI-IZD-OSIG/IFP-E_1001244/P1269856" xmlDataType="decimal"/>
    </xmlCellPr>
  </singleXmlCell>
  <singleXmlCell id="430" xr6:uid="{00000000-000C-0000-FFFF-FFFFA7010000}" r="J75" connectionId="0">
    <xmlCellPr id="1" xr6:uid="{00000000-0010-0000-A701-000001000000}" uniqueName="P1269967">
      <xmlPr mapId="1" xpath="/PFI-IZD-OSIG/IFP-E_1001244/P1269967" xmlDataType="decimal"/>
    </xmlCellPr>
  </singleXmlCell>
  <singleXmlCell id="431" xr6:uid="{00000000-000C-0000-FFFF-FFFFA8010000}" r="E76" connectionId="0">
    <xmlCellPr id="1" xr6:uid="{00000000-0010-0000-A801-000001000000}" uniqueName="P1269413">
      <xmlPr mapId="1" xpath="/PFI-IZD-OSIG/IFP-E_1001244/P1269413" xmlDataType="decimal"/>
    </xmlCellPr>
  </singleXmlCell>
  <singleXmlCell id="432" xr6:uid="{00000000-000C-0000-FFFF-FFFFA9010000}" r="F76" connectionId="0">
    <xmlCellPr id="1" xr6:uid="{00000000-0010-0000-A901-000001000000}" uniqueName="P1269524">
      <xmlPr mapId="1" xpath="/PFI-IZD-OSIG/IFP-E_1001244/P1269524" xmlDataType="decimal"/>
    </xmlCellPr>
  </singleXmlCell>
  <singleXmlCell id="433" xr6:uid="{00000000-000C-0000-FFFF-FFFFAA010000}" r="G76" connectionId="0">
    <xmlCellPr id="1" xr6:uid="{00000000-0010-0000-AA01-000001000000}" uniqueName="P1269635">
      <xmlPr mapId="1" xpath="/PFI-IZD-OSIG/IFP-E_1001244/P1269635" xmlDataType="decimal"/>
    </xmlCellPr>
  </singleXmlCell>
  <singleXmlCell id="434" xr6:uid="{00000000-000C-0000-FFFF-FFFFAB010000}" r="H76" connectionId="0">
    <xmlCellPr id="1" xr6:uid="{00000000-0010-0000-AB01-000001000000}" uniqueName="P1269746">
      <xmlPr mapId="1" xpath="/PFI-IZD-OSIG/IFP-E_1001244/P1269746" xmlDataType="decimal"/>
    </xmlCellPr>
  </singleXmlCell>
  <singleXmlCell id="435" xr6:uid="{00000000-000C-0000-FFFF-FFFFAC010000}" r="I76" connectionId="0">
    <xmlCellPr id="1" xr6:uid="{00000000-0010-0000-AC01-000001000000}" uniqueName="P1269857">
      <xmlPr mapId="1" xpath="/PFI-IZD-OSIG/IFP-E_1001244/P1269857" xmlDataType="decimal"/>
    </xmlCellPr>
  </singleXmlCell>
  <singleXmlCell id="436" xr6:uid="{00000000-000C-0000-FFFF-FFFFAD010000}" r="J76" connectionId="0">
    <xmlCellPr id="1" xr6:uid="{00000000-0010-0000-AD01-000001000000}" uniqueName="P1269968">
      <xmlPr mapId="1" xpath="/PFI-IZD-OSIG/IFP-E_1001244/P1269968" xmlDataType="decimal"/>
    </xmlCellPr>
  </singleXmlCell>
  <singleXmlCell id="437" xr6:uid="{00000000-000C-0000-FFFF-FFFFAE010000}" r="E77" connectionId="0">
    <xmlCellPr id="1" xr6:uid="{00000000-0010-0000-AE01-000001000000}" uniqueName="P1269414">
      <xmlPr mapId="1" xpath="/PFI-IZD-OSIG/IFP-E_1001244/P1269414" xmlDataType="decimal"/>
    </xmlCellPr>
  </singleXmlCell>
  <singleXmlCell id="438" xr6:uid="{00000000-000C-0000-FFFF-FFFFAF010000}" r="F77" connectionId="0">
    <xmlCellPr id="1" xr6:uid="{00000000-0010-0000-AF01-000001000000}" uniqueName="P1269525">
      <xmlPr mapId="1" xpath="/PFI-IZD-OSIG/IFP-E_1001244/P1269525" xmlDataType="decimal"/>
    </xmlCellPr>
  </singleXmlCell>
  <singleXmlCell id="439" xr6:uid="{00000000-000C-0000-FFFF-FFFFB0010000}" r="G77" connectionId="0">
    <xmlCellPr id="1" xr6:uid="{00000000-0010-0000-B001-000001000000}" uniqueName="P1269636">
      <xmlPr mapId="1" xpath="/PFI-IZD-OSIG/IFP-E_1001244/P1269636" xmlDataType="decimal"/>
    </xmlCellPr>
  </singleXmlCell>
  <singleXmlCell id="440" xr6:uid="{00000000-000C-0000-FFFF-FFFFB1010000}" r="H77" connectionId="0">
    <xmlCellPr id="1" xr6:uid="{00000000-0010-0000-B101-000001000000}" uniqueName="P1269747">
      <xmlPr mapId="1" xpath="/PFI-IZD-OSIG/IFP-E_1001244/P1269747" xmlDataType="decimal"/>
    </xmlCellPr>
  </singleXmlCell>
  <singleXmlCell id="441" xr6:uid="{00000000-000C-0000-FFFF-FFFFB2010000}" r="I77" connectionId="0">
    <xmlCellPr id="1" xr6:uid="{00000000-0010-0000-B201-000001000000}" uniqueName="P1269858">
      <xmlPr mapId="1" xpath="/PFI-IZD-OSIG/IFP-E_1001244/P1269858" xmlDataType="decimal"/>
    </xmlCellPr>
  </singleXmlCell>
  <singleXmlCell id="442" xr6:uid="{00000000-000C-0000-FFFF-FFFFB3010000}" r="J77" connectionId="0">
    <xmlCellPr id="1" xr6:uid="{00000000-0010-0000-B301-000001000000}" uniqueName="P1269969">
      <xmlPr mapId="1" xpath="/PFI-IZD-OSIG/IFP-E_1001244/P1269969" xmlDataType="decimal"/>
    </xmlCellPr>
  </singleXmlCell>
  <singleXmlCell id="443" xr6:uid="{00000000-000C-0000-FFFF-FFFFB4010000}" r="E78" connectionId="0">
    <xmlCellPr id="1" xr6:uid="{00000000-0010-0000-B401-000001000000}" uniqueName="P1269415">
      <xmlPr mapId="1" xpath="/PFI-IZD-OSIG/IFP-E_1001244/P1269415" xmlDataType="decimal"/>
    </xmlCellPr>
  </singleXmlCell>
  <singleXmlCell id="444" xr6:uid="{00000000-000C-0000-FFFF-FFFFB5010000}" r="F78" connectionId="0">
    <xmlCellPr id="1" xr6:uid="{00000000-0010-0000-B501-000001000000}" uniqueName="P1269526">
      <xmlPr mapId="1" xpath="/PFI-IZD-OSIG/IFP-E_1001244/P1269526" xmlDataType="decimal"/>
    </xmlCellPr>
  </singleXmlCell>
  <singleXmlCell id="445" xr6:uid="{00000000-000C-0000-FFFF-FFFFB6010000}" r="G78" connectionId="0">
    <xmlCellPr id="1" xr6:uid="{00000000-0010-0000-B601-000001000000}" uniqueName="P1269637">
      <xmlPr mapId="1" xpath="/PFI-IZD-OSIG/IFP-E_1001244/P1269637" xmlDataType="decimal"/>
    </xmlCellPr>
  </singleXmlCell>
  <singleXmlCell id="446" xr6:uid="{00000000-000C-0000-FFFF-FFFFB7010000}" r="H78" connectionId="0">
    <xmlCellPr id="1" xr6:uid="{00000000-0010-0000-B701-000001000000}" uniqueName="P1269748">
      <xmlPr mapId="1" xpath="/PFI-IZD-OSIG/IFP-E_1001244/P1269748" xmlDataType="decimal"/>
    </xmlCellPr>
  </singleXmlCell>
  <singleXmlCell id="447" xr6:uid="{00000000-000C-0000-FFFF-FFFFB8010000}" r="I78" connectionId="0">
    <xmlCellPr id="1" xr6:uid="{00000000-0010-0000-B801-000001000000}" uniqueName="P1269859">
      <xmlPr mapId="1" xpath="/PFI-IZD-OSIG/IFP-E_1001244/P1269859" xmlDataType="decimal"/>
    </xmlCellPr>
  </singleXmlCell>
  <singleXmlCell id="448" xr6:uid="{00000000-000C-0000-FFFF-FFFFB9010000}" r="J78" connectionId="0">
    <xmlCellPr id="1" xr6:uid="{00000000-0010-0000-B901-000001000000}" uniqueName="P1269970">
      <xmlPr mapId="1" xpath="/PFI-IZD-OSIG/IFP-E_1001244/P1269970" xmlDataType="decimal"/>
    </xmlCellPr>
  </singleXmlCell>
  <singleXmlCell id="449" xr6:uid="{00000000-000C-0000-FFFF-FFFFBA010000}" r="E79" connectionId="0">
    <xmlCellPr id="1" xr6:uid="{00000000-0010-0000-BA01-000001000000}" uniqueName="P1269416">
      <xmlPr mapId="1" xpath="/PFI-IZD-OSIG/IFP-E_1001244/P1269416" xmlDataType="decimal"/>
    </xmlCellPr>
  </singleXmlCell>
  <singleXmlCell id="450" xr6:uid="{00000000-000C-0000-FFFF-FFFFBB010000}" r="F79" connectionId="0">
    <xmlCellPr id="1" xr6:uid="{00000000-0010-0000-BB01-000001000000}" uniqueName="P1269527">
      <xmlPr mapId="1" xpath="/PFI-IZD-OSIG/IFP-E_1001244/P1269527" xmlDataType="decimal"/>
    </xmlCellPr>
  </singleXmlCell>
  <singleXmlCell id="451" xr6:uid="{00000000-000C-0000-FFFF-FFFFBC010000}" r="G79" connectionId="0">
    <xmlCellPr id="1" xr6:uid="{00000000-0010-0000-BC01-000001000000}" uniqueName="P1269638">
      <xmlPr mapId="1" xpath="/PFI-IZD-OSIG/IFP-E_1001244/P1269638" xmlDataType="decimal"/>
    </xmlCellPr>
  </singleXmlCell>
  <singleXmlCell id="452" xr6:uid="{00000000-000C-0000-FFFF-FFFFBD010000}" r="H79" connectionId="0">
    <xmlCellPr id="1" xr6:uid="{00000000-0010-0000-BD01-000001000000}" uniqueName="P1269749">
      <xmlPr mapId="1" xpath="/PFI-IZD-OSIG/IFP-E_1001244/P1269749" xmlDataType="decimal"/>
    </xmlCellPr>
  </singleXmlCell>
  <singleXmlCell id="453" xr6:uid="{00000000-000C-0000-FFFF-FFFFBE010000}" r="I79" connectionId="0">
    <xmlCellPr id="1" xr6:uid="{00000000-0010-0000-BE01-000001000000}" uniqueName="P1269860">
      <xmlPr mapId="1" xpath="/PFI-IZD-OSIG/IFP-E_1001244/P1269860" xmlDataType="decimal"/>
    </xmlCellPr>
  </singleXmlCell>
  <singleXmlCell id="454" xr6:uid="{00000000-000C-0000-FFFF-FFFFBF010000}" r="J79" connectionId="0">
    <xmlCellPr id="1" xr6:uid="{00000000-0010-0000-BF01-000001000000}" uniqueName="P1269971">
      <xmlPr mapId="1" xpath="/PFI-IZD-OSIG/IFP-E_1001244/P1269971" xmlDataType="decimal"/>
    </xmlCellPr>
  </singleXmlCell>
  <singleXmlCell id="455" xr6:uid="{00000000-000C-0000-FFFF-FFFFC0010000}" r="E80" connectionId="0">
    <xmlCellPr id="1" xr6:uid="{00000000-0010-0000-C001-000001000000}" uniqueName="P1269417">
      <xmlPr mapId="1" xpath="/PFI-IZD-OSIG/IFP-E_1001244/P1269417" xmlDataType="decimal"/>
    </xmlCellPr>
  </singleXmlCell>
  <singleXmlCell id="456" xr6:uid="{00000000-000C-0000-FFFF-FFFFC1010000}" r="F80" connectionId="0">
    <xmlCellPr id="1" xr6:uid="{00000000-0010-0000-C101-000001000000}" uniqueName="P1269528">
      <xmlPr mapId="1" xpath="/PFI-IZD-OSIG/IFP-E_1001244/P1269528" xmlDataType="decimal"/>
    </xmlCellPr>
  </singleXmlCell>
  <singleXmlCell id="457" xr6:uid="{00000000-000C-0000-FFFF-FFFFC2010000}" r="G80" connectionId="0">
    <xmlCellPr id="1" xr6:uid="{00000000-0010-0000-C201-000001000000}" uniqueName="P1269639">
      <xmlPr mapId="1" xpath="/PFI-IZD-OSIG/IFP-E_1001244/P1269639" xmlDataType="decimal"/>
    </xmlCellPr>
  </singleXmlCell>
  <singleXmlCell id="458" xr6:uid="{00000000-000C-0000-FFFF-FFFFC3010000}" r="H80" connectionId="0">
    <xmlCellPr id="1" xr6:uid="{00000000-0010-0000-C301-000001000000}" uniqueName="P1269750">
      <xmlPr mapId="1" xpath="/PFI-IZD-OSIG/IFP-E_1001244/P1269750" xmlDataType="decimal"/>
    </xmlCellPr>
  </singleXmlCell>
  <singleXmlCell id="459" xr6:uid="{00000000-000C-0000-FFFF-FFFFC4010000}" r="I80" connectionId="0">
    <xmlCellPr id="1" xr6:uid="{00000000-0010-0000-C401-000001000000}" uniqueName="P1269861">
      <xmlPr mapId="1" xpath="/PFI-IZD-OSIG/IFP-E_1001244/P1269861" xmlDataType="decimal"/>
    </xmlCellPr>
  </singleXmlCell>
  <singleXmlCell id="460" xr6:uid="{00000000-000C-0000-FFFF-FFFFC5010000}" r="J80" connectionId="0">
    <xmlCellPr id="1" xr6:uid="{00000000-0010-0000-C501-000001000000}" uniqueName="P1269972">
      <xmlPr mapId="1" xpath="/PFI-IZD-OSIG/IFP-E_1001244/P1269972" xmlDataType="decimal"/>
    </xmlCellPr>
  </singleXmlCell>
  <singleXmlCell id="461" xr6:uid="{00000000-000C-0000-FFFF-FFFFC6010000}" r="E81" connectionId="0">
    <xmlCellPr id="1" xr6:uid="{00000000-0010-0000-C601-000001000000}" uniqueName="P1269418">
      <xmlPr mapId="1" xpath="/PFI-IZD-OSIG/IFP-E_1001244/P1269418" xmlDataType="decimal"/>
    </xmlCellPr>
  </singleXmlCell>
  <singleXmlCell id="462" xr6:uid="{00000000-000C-0000-FFFF-FFFFC7010000}" r="F81" connectionId="0">
    <xmlCellPr id="1" xr6:uid="{00000000-0010-0000-C701-000001000000}" uniqueName="P1269529">
      <xmlPr mapId="1" xpath="/PFI-IZD-OSIG/IFP-E_1001244/P1269529" xmlDataType="decimal"/>
    </xmlCellPr>
  </singleXmlCell>
  <singleXmlCell id="463" xr6:uid="{00000000-000C-0000-FFFF-FFFFC8010000}" r="G81" connectionId="0">
    <xmlCellPr id="1" xr6:uid="{00000000-0010-0000-C801-000001000000}" uniqueName="P1269640">
      <xmlPr mapId="1" xpath="/PFI-IZD-OSIG/IFP-E_1001244/P1269640" xmlDataType="decimal"/>
    </xmlCellPr>
  </singleXmlCell>
  <singleXmlCell id="464" xr6:uid="{00000000-000C-0000-FFFF-FFFFC9010000}" r="H81" connectionId="0">
    <xmlCellPr id="1" xr6:uid="{00000000-0010-0000-C901-000001000000}" uniqueName="P1269751">
      <xmlPr mapId="1" xpath="/PFI-IZD-OSIG/IFP-E_1001244/P1269751" xmlDataType="decimal"/>
    </xmlCellPr>
  </singleXmlCell>
  <singleXmlCell id="465" xr6:uid="{00000000-000C-0000-FFFF-FFFFCA010000}" r="I81" connectionId="0">
    <xmlCellPr id="1" xr6:uid="{00000000-0010-0000-CA01-000001000000}" uniqueName="P1269862">
      <xmlPr mapId="1" xpath="/PFI-IZD-OSIG/IFP-E_1001244/P1269862" xmlDataType="decimal"/>
    </xmlCellPr>
  </singleXmlCell>
  <singleXmlCell id="466" xr6:uid="{00000000-000C-0000-FFFF-FFFFCB010000}" r="J81" connectionId="0">
    <xmlCellPr id="1" xr6:uid="{00000000-0010-0000-CB01-000001000000}" uniqueName="P1269973">
      <xmlPr mapId="1" xpath="/PFI-IZD-OSIG/IFP-E_1001244/P1269973" xmlDataType="decimal"/>
    </xmlCellPr>
  </singleXmlCell>
  <singleXmlCell id="467" xr6:uid="{00000000-000C-0000-FFFF-FFFFCC010000}" r="E82" connectionId="0">
    <xmlCellPr id="1" xr6:uid="{00000000-0010-0000-CC01-000001000000}" uniqueName="P1269419">
      <xmlPr mapId="1" xpath="/PFI-IZD-OSIG/IFP-E_1001244/P1269419" xmlDataType="decimal"/>
    </xmlCellPr>
  </singleXmlCell>
  <singleXmlCell id="468" xr6:uid="{00000000-000C-0000-FFFF-FFFFCD010000}" r="F82" connectionId="0">
    <xmlCellPr id="1" xr6:uid="{00000000-0010-0000-CD01-000001000000}" uniqueName="P1269530">
      <xmlPr mapId="1" xpath="/PFI-IZD-OSIG/IFP-E_1001244/P1269530" xmlDataType="decimal"/>
    </xmlCellPr>
  </singleXmlCell>
  <singleXmlCell id="469" xr6:uid="{00000000-000C-0000-FFFF-FFFFCE010000}" r="G82" connectionId="0">
    <xmlCellPr id="1" xr6:uid="{00000000-0010-0000-CE01-000001000000}" uniqueName="P1269641">
      <xmlPr mapId="1" xpath="/PFI-IZD-OSIG/IFP-E_1001244/P1269641" xmlDataType="decimal"/>
    </xmlCellPr>
  </singleXmlCell>
  <singleXmlCell id="470" xr6:uid="{00000000-000C-0000-FFFF-FFFFCF010000}" r="H82" connectionId="0">
    <xmlCellPr id="1" xr6:uid="{00000000-0010-0000-CF01-000001000000}" uniqueName="P1269752">
      <xmlPr mapId="1" xpath="/PFI-IZD-OSIG/IFP-E_1001244/P1269752" xmlDataType="decimal"/>
    </xmlCellPr>
  </singleXmlCell>
  <singleXmlCell id="471" xr6:uid="{00000000-000C-0000-FFFF-FFFFD0010000}" r="I82" connectionId="0">
    <xmlCellPr id="1" xr6:uid="{00000000-0010-0000-D001-000001000000}" uniqueName="P1269863">
      <xmlPr mapId="1" xpath="/PFI-IZD-OSIG/IFP-E_1001244/P1269863" xmlDataType="decimal"/>
    </xmlCellPr>
  </singleXmlCell>
  <singleXmlCell id="472" xr6:uid="{00000000-000C-0000-FFFF-FFFFD1010000}" r="J82" connectionId="0">
    <xmlCellPr id="1" xr6:uid="{00000000-0010-0000-D101-000001000000}" uniqueName="P1269974">
      <xmlPr mapId="1" xpath="/PFI-IZD-OSIG/IFP-E_1001244/P1269974" xmlDataType="decimal"/>
    </xmlCellPr>
  </singleXmlCell>
  <singleXmlCell id="473" xr6:uid="{00000000-000C-0000-FFFF-FFFFD2010000}" r="E83" connectionId="0">
    <xmlCellPr id="1" xr6:uid="{00000000-0010-0000-D201-000001000000}" uniqueName="P1269420">
      <xmlPr mapId="1" xpath="/PFI-IZD-OSIG/IFP-E_1001244/P1269420" xmlDataType="decimal"/>
    </xmlCellPr>
  </singleXmlCell>
  <singleXmlCell id="474" xr6:uid="{00000000-000C-0000-FFFF-FFFFD3010000}" r="F83" connectionId="0">
    <xmlCellPr id="1" xr6:uid="{00000000-0010-0000-D301-000001000000}" uniqueName="P1269531">
      <xmlPr mapId="1" xpath="/PFI-IZD-OSIG/IFP-E_1001244/P1269531" xmlDataType="decimal"/>
    </xmlCellPr>
  </singleXmlCell>
  <singleXmlCell id="475" xr6:uid="{00000000-000C-0000-FFFF-FFFFD4010000}" r="G83" connectionId="0">
    <xmlCellPr id="1" xr6:uid="{00000000-0010-0000-D401-000001000000}" uniqueName="P1269642">
      <xmlPr mapId="1" xpath="/PFI-IZD-OSIG/IFP-E_1001244/P1269642" xmlDataType="decimal"/>
    </xmlCellPr>
  </singleXmlCell>
  <singleXmlCell id="476" xr6:uid="{00000000-000C-0000-FFFF-FFFFD5010000}" r="H83" connectionId="0">
    <xmlCellPr id="1" xr6:uid="{00000000-0010-0000-D501-000001000000}" uniqueName="P1269753">
      <xmlPr mapId="1" xpath="/PFI-IZD-OSIG/IFP-E_1001244/P1269753" xmlDataType="decimal"/>
    </xmlCellPr>
  </singleXmlCell>
  <singleXmlCell id="477" xr6:uid="{00000000-000C-0000-FFFF-FFFFD6010000}" r="I83" connectionId="0">
    <xmlCellPr id="1" xr6:uid="{00000000-0010-0000-D601-000001000000}" uniqueName="P1269864">
      <xmlPr mapId="1" xpath="/PFI-IZD-OSIG/IFP-E_1001244/P1269864" xmlDataType="decimal"/>
    </xmlCellPr>
  </singleXmlCell>
  <singleXmlCell id="478" xr6:uid="{00000000-000C-0000-FFFF-FFFFD7010000}" r="J83" connectionId="0">
    <xmlCellPr id="1" xr6:uid="{00000000-0010-0000-D701-000001000000}" uniqueName="P1269975">
      <xmlPr mapId="1" xpath="/PFI-IZD-OSIG/IFP-E_1001244/P1269975" xmlDataType="decimal"/>
    </xmlCellPr>
  </singleXmlCell>
  <singleXmlCell id="479" xr6:uid="{00000000-000C-0000-FFFF-FFFFD8010000}" r="E84" connectionId="0">
    <xmlCellPr id="1" xr6:uid="{00000000-0010-0000-D801-000001000000}" uniqueName="P1269421">
      <xmlPr mapId="1" xpath="/PFI-IZD-OSIG/IFP-E_1001244/P1269421" xmlDataType="decimal"/>
    </xmlCellPr>
  </singleXmlCell>
  <singleXmlCell id="480" xr6:uid="{00000000-000C-0000-FFFF-FFFFD9010000}" r="F84" connectionId="0">
    <xmlCellPr id="1" xr6:uid="{00000000-0010-0000-D901-000001000000}" uniqueName="P1269532">
      <xmlPr mapId="1" xpath="/PFI-IZD-OSIG/IFP-E_1001244/P1269532" xmlDataType="decimal"/>
    </xmlCellPr>
  </singleXmlCell>
  <singleXmlCell id="481" xr6:uid="{00000000-000C-0000-FFFF-FFFFDA010000}" r="G84" connectionId="0">
    <xmlCellPr id="1" xr6:uid="{00000000-0010-0000-DA01-000001000000}" uniqueName="P1269643">
      <xmlPr mapId="1" xpath="/PFI-IZD-OSIG/IFP-E_1001244/P1269643" xmlDataType="decimal"/>
    </xmlCellPr>
  </singleXmlCell>
  <singleXmlCell id="482" xr6:uid="{00000000-000C-0000-FFFF-FFFFDB010000}" r="H84" connectionId="0">
    <xmlCellPr id="1" xr6:uid="{00000000-0010-0000-DB01-000001000000}" uniqueName="P1269754">
      <xmlPr mapId="1" xpath="/PFI-IZD-OSIG/IFP-E_1001244/P1269754" xmlDataType="decimal"/>
    </xmlCellPr>
  </singleXmlCell>
  <singleXmlCell id="483" xr6:uid="{00000000-000C-0000-FFFF-FFFFDC010000}" r="I84" connectionId="0">
    <xmlCellPr id="1" xr6:uid="{00000000-0010-0000-DC01-000001000000}" uniqueName="P1269865">
      <xmlPr mapId="1" xpath="/PFI-IZD-OSIG/IFP-E_1001244/P1269865" xmlDataType="decimal"/>
    </xmlCellPr>
  </singleXmlCell>
  <singleXmlCell id="484" xr6:uid="{00000000-000C-0000-FFFF-FFFFDD010000}" r="J84" connectionId="0">
    <xmlCellPr id="1" xr6:uid="{00000000-0010-0000-DD01-000001000000}" uniqueName="P1269976">
      <xmlPr mapId="1" xpath="/PFI-IZD-OSIG/IFP-E_1001244/P1269976" xmlDataType="decimal"/>
    </xmlCellPr>
  </singleXmlCell>
  <singleXmlCell id="485" xr6:uid="{00000000-000C-0000-FFFF-FFFFDE010000}" r="E85" connectionId="0">
    <xmlCellPr id="1" xr6:uid="{00000000-0010-0000-DE01-000001000000}" uniqueName="P1269422">
      <xmlPr mapId="1" xpath="/PFI-IZD-OSIG/IFP-E_1001244/P1269422" xmlDataType="decimal"/>
    </xmlCellPr>
  </singleXmlCell>
  <singleXmlCell id="486" xr6:uid="{00000000-000C-0000-FFFF-FFFFDF010000}" r="F85" connectionId="0">
    <xmlCellPr id="1" xr6:uid="{00000000-0010-0000-DF01-000001000000}" uniqueName="P1269533">
      <xmlPr mapId="1" xpath="/PFI-IZD-OSIG/IFP-E_1001244/P1269533" xmlDataType="decimal"/>
    </xmlCellPr>
  </singleXmlCell>
  <singleXmlCell id="487" xr6:uid="{00000000-000C-0000-FFFF-FFFFE0010000}" r="G85" connectionId="0">
    <xmlCellPr id="1" xr6:uid="{00000000-0010-0000-E001-000001000000}" uniqueName="P1269644">
      <xmlPr mapId="1" xpath="/PFI-IZD-OSIG/IFP-E_1001244/P1269644" xmlDataType="decimal"/>
    </xmlCellPr>
  </singleXmlCell>
  <singleXmlCell id="488" xr6:uid="{00000000-000C-0000-FFFF-FFFFE1010000}" r="H85" connectionId="0">
    <xmlCellPr id="1" xr6:uid="{00000000-0010-0000-E101-000001000000}" uniqueName="P1269755">
      <xmlPr mapId="1" xpath="/PFI-IZD-OSIG/IFP-E_1001244/P1269755" xmlDataType="decimal"/>
    </xmlCellPr>
  </singleXmlCell>
  <singleXmlCell id="489" xr6:uid="{00000000-000C-0000-FFFF-FFFFE2010000}" r="I85" connectionId="0">
    <xmlCellPr id="1" xr6:uid="{00000000-0010-0000-E201-000001000000}" uniqueName="P1269866">
      <xmlPr mapId="1" xpath="/PFI-IZD-OSIG/IFP-E_1001244/P1269866" xmlDataType="decimal"/>
    </xmlCellPr>
  </singleXmlCell>
  <singleXmlCell id="490" xr6:uid="{00000000-000C-0000-FFFF-FFFFE3010000}" r="J85" connectionId="0">
    <xmlCellPr id="1" xr6:uid="{00000000-0010-0000-E301-000001000000}" uniqueName="P1269977">
      <xmlPr mapId="1" xpath="/PFI-IZD-OSIG/IFP-E_1001244/P1269977" xmlDataType="decimal"/>
    </xmlCellPr>
  </singleXmlCell>
  <singleXmlCell id="491" xr6:uid="{00000000-000C-0000-FFFF-FFFFE4010000}" r="E86" connectionId="0">
    <xmlCellPr id="1" xr6:uid="{00000000-0010-0000-E401-000001000000}" uniqueName="P1269423">
      <xmlPr mapId="1" xpath="/PFI-IZD-OSIG/IFP-E_1001244/P1269423" xmlDataType="decimal"/>
    </xmlCellPr>
  </singleXmlCell>
  <singleXmlCell id="492" xr6:uid="{00000000-000C-0000-FFFF-FFFFE5010000}" r="F86" connectionId="0">
    <xmlCellPr id="1" xr6:uid="{00000000-0010-0000-E501-000001000000}" uniqueName="P1269534">
      <xmlPr mapId="1" xpath="/PFI-IZD-OSIG/IFP-E_1001244/P1269534" xmlDataType="decimal"/>
    </xmlCellPr>
  </singleXmlCell>
  <singleXmlCell id="493" xr6:uid="{00000000-000C-0000-FFFF-FFFFE6010000}" r="G86" connectionId="0">
    <xmlCellPr id="1" xr6:uid="{00000000-0010-0000-E601-000001000000}" uniqueName="P1269645">
      <xmlPr mapId="1" xpath="/PFI-IZD-OSIG/IFP-E_1001244/P1269645" xmlDataType="decimal"/>
    </xmlCellPr>
  </singleXmlCell>
  <singleXmlCell id="494" xr6:uid="{00000000-000C-0000-FFFF-FFFFE7010000}" r="H86" connectionId="0">
    <xmlCellPr id="1" xr6:uid="{00000000-0010-0000-E701-000001000000}" uniqueName="P1269756">
      <xmlPr mapId="1" xpath="/PFI-IZD-OSIG/IFP-E_1001244/P1269756" xmlDataType="decimal"/>
    </xmlCellPr>
  </singleXmlCell>
  <singleXmlCell id="495" xr6:uid="{00000000-000C-0000-FFFF-FFFFE8010000}" r="I86" connectionId="0">
    <xmlCellPr id="1" xr6:uid="{00000000-0010-0000-E801-000001000000}" uniqueName="P1269867">
      <xmlPr mapId="1" xpath="/PFI-IZD-OSIG/IFP-E_1001244/P1269867" xmlDataType="decimal"/>
    </xmlCellPr>
  </singleXmlCell>
  <singleXmlCell id="496" xr6:uid="{00000000-000C-0000-FFFF-FFFFE9010000}" r="J86" connectionId="0">
    <xmlCellPr id="1" xr6:uid="{00000000-0010-0000-E901-000001000000}" uniqueName="P1269978">
      <xmlPr mapId="1" xpath="/PFI-IZD-OSIG/IFP-E_1001244/P1269978" xmlDataType="decimal"/>
    </xmlCellPr>
  </singleXmlCell>
  <singleXmlCell id="497" xr6:uid="{00000000-000C-0000-FFFF-FFFFEA010000}" r="E87" connectionId="0">
    <xmlCellPr id="1" xr6:uid="{00000000-0010-0000-EA01-000001000000}" uniqueName="P1269424">
      <xmlPr mapId="1" xpath="/PFI-IZD-OSIG/IFP-E_1001244/P1269424" xmlDataType="decimal"/>
    </xmlCellPr>
  </singleXmlCell>
  <singleXmlCell id="498" xr6:uid="{00000000-000C-0000-FFFF-FFFFEB010000}" r="F87" connectionId="0">
    <xmlCellPr id="1" xr6:uid="{00000000-0010-0000-EB01-000001000000}" uniqueName="P1269535">
      <xmlPr mapId="1" xpath="/PFI-IZD-OSIG/IFP-E_1001244/P1269535" xmlDataType="decimal"/>
    </xmlCellPr>
  </singleXmlCell>
  <singleXmlCell id="499" xr6:uid="{00000000-000C-0000-FFFF-FFFFEC010000}" r="G87" connectionId="0">
    <xmlCellPr id="1" xr6:uid="{00000000-0010-0000-EC01-000001000000}" uniqueName="P1269646">
      <xmlPr mapId="1" xpath="/PFI-IZD-OSIG/IFP-E_1001244/P1269646" xmlDataType="decimal"/>
    </xmlCellPr>
  </singleXmlCell>
  <singleXmlCell id="500" xr6:uid="{00000000-000C-0000-FFFF-FFFFED010000}" r="H87" connectionId="0">
    <xmlCellPr id="1" xr6:uid="{00000000-0010-0000-ED01-000001000000}" uniqueName="P1269757">
      <xmlPr mapId="1" xpath="/PFI-IZD-OSIG/IFP-E_1001244/P1269757" xmlDataType="decimal"/>
    </xmlCellPr>
  </singleXmlCell>
  <singleXmlCell id="501" xr6:uid="{00000000-000C-0000-FFFF-FFFFEE010000}" r="I87" connectionId="0">
    <xmlCellPr id="1" xr6:uid="{00000000-0010-0000-EE01-000001000000}" uniqueName="P1269868">
      <xmlPr mapId="1" xpath="/PFI-IZD-OSIG/IFP-E_1001244/P1269868" xmlDataType="decimal"/>
    </xmlCellPr>
  </singleXmlCell>
  <singleXmlCell id="502" xr6:uid="{00000000-000C-0000-FFFF-FFFFEF010000}" r="J87" connectionId="0">
    <xmlCellPr id="1" xr6:uid="{00000000-0010-0000-EF01-000001000000}" uniqueName="P1269979">
      <xmlPr mapId="1" xpath="/PFI-IZD-OSIG/IFP-E_1001244/P1269979" xmlDataType="decimal"/>
    </xmlCellPr>
  </singleXmlCell>
  <singleXmlCell id="503" xr6:uid="{00000000-000C-0000-FFFF-FFFFF0010000}" r="E88" connectionId="0">
    <xmlCellPr id="1" xr6:uid="{00000000-0010-0000-F001-000001000000}" uniqueName="P1269425">
      <xmlPr mapId="1" xpath="/PFI-IZD-OSIG/IFP-E_1001244/P1269425" xmlDataType="decimal"/>
    </xmlCellPr>
  </singleXmlCell>
  <singleXmlCell id="504" xr6:uid="{00000000-000C-0000-FFFF-FFFFF1010000}" r="F88" connectionId="0">
    <xmlCellPr id="1" xr6:uid="{00000000-0010-0000-F101-000001000000}" uniqueName="P1269536">
      <xmlPr mapId="1" xpath="/PFI-IZD-OSIG/IFP-E_1001244/P1269536" xmlDataType="decimal"/>
    </xmlCellPr>
  </singleXmlCell>
  <singleXmlCell id="505" xr6:uid="{00000000-000C-0000-FFFF-FFFFF2010000}" r="G88" connectionId="0">
    <xmlCellPr id="1" xr6:uid="{00000000-0010-0000-F201-000001000000}" uniqueName="P1269647">
      <xmlPr mapId="1" xpath="/PFI-IZD-OSIG/IFP-E_1001244/P1269647" xmlDataType="decimal"/>
    </xmlCellPr>
  </singleXmlCell>
  <singleXmlCell id="506" xr6:uid="{00000000-000C-0000-FFFF-FFFFF3010000}" r="H88" connectionId="0">
    <xmlCellPr id="1" xr6:uid="{00000000-0010-0000-F301-000001000000}" uniqueName="P1269758">
      <xmlPr mapId="1" xpath="/PFI-IZD-OSIG/IFP-E_1001244/P1269758" xmlDataType="decimal"/>
    </xmlCellPr>
  </singleXmlCell>
  <singleXmlCell id="507" xr6:uid="{00000000-000C-0000-FFFF-FFFFF4010000}" r="I88" connectionId="0">
    <xmlCellPr id="1" xr6:uid="{00000000-0010-0000-F401-000001000000}" uniqueName="P1269869">
      <xmlPr mapId="1" xpath="/PFI-IZD-OSIG/IFP-E_1001244/P1269869" xmlDataType="decimal"/>
    </xmlCellPr>
  </singleXmlCell>
  <singleXmlCell id="508" xr6:uid="{00000000-000C-0000-FFFF-FFFFF5010000}" r="J88" connectionId="0">
    <xmlCellPr id="1" xr6:uid="{00000000-0010-0000-F501-000001000000}" uniqueName="P1269980">
      <xmlPr mapId="1" xpath="/PFI-IZD-OSIG/IFP-E_1001244/P1269980" xmlDataType="decimal"/>
    </xmlCellPr>
  </singleXmlCell>
  <singleXmlCell id="509" xr6:uid="{00000000-000C-0000-FFFF-FFFFF6010000}" r="E89" connectionId="0">
    <xmlCellPr id="1" xr6:uid="{00000000-0010-0000-F601-000001000000}" uniqueName="P1269426">
      <xmlPr mapId="1" xpath="/PFI-IZD-OSIG/IFP-E_1001244/P1269426" xmlDataType="decimal"/>
    </xmlCellPr>
  </singleXmlCell>
  <singleXmlCell id="510" xr6:uid="{00000000-000C-0000-FFFF-FFFFF7010000}" r="F89" connectionId="0">
    <xmlCellPr id="1" xr6:uid="{00000000-0010-0000-F701-000001000000}" uniqueName="P1269537">
      <xmlPr mapId="1" xpath="/PFI-IZD-OSIG/IFP-E_1001244/P1269537" xmlDataType="decimal"/>
    </xmlCellPr>
  </singleXmlCell>
  <singleXmlCell id="511" xr6:uid="{00000000-000C-0000-FFFF-FFFFF8010000}" r="G89" connectionId="0">
    <xmlCellPr id="1" xr6:uid="{00000000-0010-0000-F801-000001000000}" uniqueName="P1269648">
      <xmlPr mapId="1" xpath="/PFI-IZD-OSIG/IFP-E_1001244/P1269648" xmlDataType="decimal"/>
    </xmlCellPr>
  </singleXmlCell>
  <singleXmlCell id="512" xr6:uid="{00000000-000C-0000-FFFF-FFFFF9010000}" r="H89" connectionId="0">
    <xmlCellPr id="1" xr6:uid="{00000000-0010-0000-F901-000001000000}" uniqueName="P1269759">
      <xmlPr mapId="1" xpath="/PFI-IZD-OSIG/IFP-E_1001244/P1269759" xmlDataType="decimal"/>
    </xmlCellPr>
  </singleXmlCell>
  <singleXmlCell id="513" xr6:uid="{00000000-000C-0000-FFFF-FFFFFA010000}" r="I89" connectionId="0">
    <xmlCellPr id="1" xr6:uid="{00000000-0010-0000-FA01-000001000000}" uniqueName="P1269870">
      <xmlPr mapId="1" xpath="/PFI-IZD-OSIG/IFP-E_1001244/P1269870" xmlDataType="decimal"/>
    </xmlCellPr>
  </singleXmlCell>
  <singleXmlCell id="514" xr6:uid="{00000000-000C-0000-FFFF-FFFFFB010000}" r="J89" connectionId="0">
    <xmlCellPr id="1" xr6:uid="{00000000-0010-0000-FB01-000001000000}" uniqueName="P1269981">
      <xmlPr mapId="1" xpath="/PFI-IZD-OSIG/IFP-E_1001244/P1269981" xmlDataType="decimal"/>
    </xmlCellPr>
  </singleXmlCell>
  <singleXmlCell id="515" xr6:uid="{00000000-000C-0000-FFFF-FFFFFC010000}" r="E90" connectionId="0">
    <xmlCellPr id="1" xr6:uid="{00000000-0010-0000-FC01-000001000000}" uniqueName="P1269427">
      <xmlPr mapId="1" xpath="/PFI-IZD-OSIG/IFP-E_1001244/P1269427" xmlDataType="decimal"/>
    </xmlCellPr>
  </singleXmlCell>
  <singleXmlCell id="516" xr6:uid="{00000000-000C-0000-FFFF-FFFFFD010000}" r="F90" connectionId="0">
    <xmlCellPr id="1" xr6:uid="{00000000-0010-0000-FD01-000001000000}" uniqueName="P1269538">
      <xmlPr mapId="1" xpath="/PFI-IZD-OSIG/IFP-E_1001244/P1269538" xmlDataType="decimal"/>
    </xmlCellPr>
  </singleXmlCell>
  <singleXmlCell id="517" xr6:uid="{00000000-000C-0000-FFFF-FFFFFE010000}" r="G90" connectionId="0">
    <xmlCellPr id="1" xr6:uid="{00000000-0010-0000-FE01-000001000000}" uniqueName="P1269649">
      <xmlPr mapId="1" xpath="/PFI-IZD-OSIG/IFP-E_1001244/P1269649" xmlDataType="decimal"/>
    </xmlCellPr>
  </singleXmlCell>
  <singleXmlCell id="518" xr6:uid="{00000000-000C-0000-FFFF-FFFFFF010000}" r="H90" connectionId="0">
    <xmlCellPr id="1" xr6:uid="{00000000-0010-0000-FF01-000001000000}" uniqueName="P1269760">
      <xmlPr mapId="1" xpath="/PFI-IZD-OSIG/IFP-E_1001244/P1269760" xmlDataType="decimal"/>
    </xmlCellPr>
  </singleXmlCell>
  <singleXmlCell id="519" xr6:uid="{00000000-000C-0000-FFFF-FFFF00020000}" r="I90" connectionId="0">
    <xmlCellPr id="1" xr6:uid="{00000000-0010-0000-0002-000001000000}" uniqueName="P1269871">
      <xmlPr mapId="1" xpath="/PFI-IZD-OSIG/IFP-E_1001244/P1269871" xmlDataType="decimal"/>
    </xmlCellPr>
  </singleXmlCell>
  <singleXmlCell id="520" xr6:uid="{00000000-000C-0000-FFFF-FFFF01020000}" r="J90" connectionId="0">
    <xmlCellPr id="1" xr6:uid="{00000000-0010-0000-0102-000001000000}" uniqueName="P1269982">
      <xmlPr mapId="1" xpath="/PFI-IZD-OSIG/IFP-E_1001244/P1269982" xmlDataType="decimal"/>
    </xmlCellPr>
  </singleXmlCell>
  <singleXmlCell id="521" xr6:uid="{00000000-000C-0000-FFFF-FFFF02020000}" r="E91" connectionId="0">
    <xmlCellPr id="1" xr6:uid="{00000000-0010-0000-0202-000001000000}" uniqueName="P1269428">
      <xmlPr mapId="1" xpath="/PFI-IZD-OSIG/IFP-E_1001244/P1269428" xmlDataType="decimal"/>
    </xmlCellPr>
  </singleXmlCell>
  <singleXmlCell id="522" xr6:uid="{00000000-000C-0000-FFFF-FFFF03020000}" r="F91" connectionId="0">
    <xmlCellPr id="1" xr6:uid="{00000000-0010-0000-0302-000001000000}" uniqueName="P1269539">
      <xmlPr mapId="1" xpath="/PFI-IZD-OSIG/IFP-E_1001244/P1269539" xmlDataType="decimal"/>
    </xmlCellPr>
  </singleXmlCell>
  <singleXmlCell id="523" xr6:uid="{00000000-000C-0000-FFFF-FFFF04020000}" r="G91" connectionId="0">
    <xmlCellPr id="1" xr6:uid="{00000000-0010-0000-0402-000001000000}" uniqueName="P1269650">
      <xmlPr mapId="1" xpath="/PFI-IZD-OSIG/IFP-E_1001244/P1269650" xmlDataType="decimal"/>
    </xmlCellPr>
  </singleXmlCell>
  <singleXmlCell id="524" xr6:uid="{00000000-000C-0000-FFFF-FFFF05020000}" r="H91" connectionId="0">
    <xmlCellPr id="1" xr6:uid="{00000000-0010-0000-0502-000001000000}" uniqueName="P1269761">
      <xmlPr mapId="1" xpath="/PFI-IZD-OSIG/IFP-E_1001244/P1269761" xmlDataType="decimal"/>
    </xmlCellPr>
  </singleXmlCell>
  <singleXmlCell id="525" xr6:uid="{00000000-000C-0000-FFFF-FFFF06020000}" r="I91" connectionId="0">
    <xmlCellPr id="1" xr6:uid="{00000000-0010-0000-0602-000001000000}" uniqueName="P1269872">
      <xmlPr mapId="1" xpath="/PFI-IZD-OSIG/IFP-E_1001244/P1269872" xmlDataType="decimal"/>
    </xmlCellPr>
  </singleXmlCell>
  <singleXmlCell id="526" xr6:uid="{00000000-000C-0000-FFFF-FFFF07020000}" r="J91" connectionId="0">
    <xmlCellPr id="1" xr6:uid="{00000000-0010-0000-0702-000001000000}" uniqueName="P1269983">
      <xmlPr mapId="1" xpath="/PFI-IZD-OSIG/IFP-E_1001244/P1269983" xmlDataType="decimal"/>
    </xmlCellPr>
  </singleXmlCell>
  <singleXmlCell id="527" xr6:uid="{00000000-000C-0000-FFFF-FFFF08020000}" r="E92" connectionId="0">
    <xmlCellPr id="1" xr6:uid="{00000000-0010-0000-0802-000001000000}" uniqueName="P1269429">
      <xmlPr mapId="1" xpath="/PFI-IZD-OSIG/IFP-E_1001244/P1269429" xmlDataType="decimal"/>
    </xmlCellPr>
  </singleXmlCell>
  <singleXmlCell id="528" xr6:uid="{00000000-000C-0000-FFFF-FFFF09020000}" r="F92" connectionId="0">
    <xmlCellPr id="1" xr6:uid="{00000000-0010-0000-0902-000001000000}" uniqueName="P1269540">
      <xmlPr mapId="1" xpath="/PFI-IZD-OSIG/IFP-E_1001244/P1269540" xmlDataType="decimal"/>
    </xmlCellPr>
  </singleXmlCell>
  <singleXmlCell id="529" xr6:uid="{00000000-000C-0000-FFFF-FFFF0A020000}" r="G92" connectionId="0">
    <xmlCellPr id="1" xr6:uid="{00000000-0010-0000-0A02-000001000000}" uniqueName="P1269651">
      <xmlPr mapId="1" xpath="/PFI-IZD-OSIG/IFP-E_1001244/P1269651" xmlDataType="decimal"/>
    </xmlCellPr>
  </singleXmlCell>
  <singleXmlCell id="530" xr6:uid="{00000000-000C-0000-FFFF-FFFF0B020000}" r="H92" connectionId="0">
    <xmlCellPr id="1" xr6:uid="{00000000-0010-0000-0B02-000001000000}" uniqueName="P1269762">
      <xmlPr mapId="1" xpath="/PFI-IZD-OSIG/IFP-E_1001244/P1269762" xmlDataType="decimal"/>
    </xmlCellPr>
  </singleXmlCell>
  <singleXmlCell id="531" xr6:uid="{00000000-000C-0000-FFFF-FFFF0C020000}" r="I92" connectionId="0">
    <xmlCellPr id="1" xr6:uid="{00000000-0010-0000-0C02-000001000000}" uniqueName="P1269873">
      <xmlPr mapId="1" xpath="/PFI-IZD-OSIG/IFP-E_1001244/P1269873" xmlDataType="decimal"/>
    </xmlCellPr>
  </singleXmlCell>
  <singleXmlCell id="532" xr6:uid="{00000000-000C-0000-FFFF-FFFF0D020000}" r="J92" connectionId="0">
    <xmlCellPr id="1" xr6:uid="{00000000-0010-0000-0D02-000001000000}" uniqueName="P1269984">
      <xmlPr mapId="1" xpath="/PFI-IZD-OSIG/IFP-E_1001244/P1269984" xmlDataType="decimal"/>
    </xmlCellPr>
  </singleXmlCell>
  <singleXmlCell id="533" xr6:uid="{00000000-000C-0000-FFFF-FFFF0E020000}" r="E93" connectionId="0">
    <xmlCellPr id="1" xr6:uid="{00000000-0010-0000-0E02-000001000000}" uniqueName="P1269430">
      <xmlPr mapId="1" xpath="/PFI-IZD-OSIG/IFP-E_1001244/P1269430" xmlDataType="decimal"/>
    </xmlCellPr>
  </singleXmlCell>
  <singleXmlCell id="534" xr6:uid="{00000000-000C-0000-FFFF-FFFF0F020000}" r="F93" connectionId="0">
    <xmlCellPr id="1" xr6:uid="{00000000-0010-0000-0F02-000001000000}" uniqueName="P1269541">
      <xmlPr mapId="1" xpath="/PFI-IZD-OSIG/IFP-E_1001244/P1269541" xmlDataType="decimal"/>
    </xmlCellPr>
  </singleXmlCell>
  <singleXmlCell id="535" xr6:uid="{00000000-000C-0000-FFFF-FFFF10020000}" r="G93" connectionId="0">
    <xmlCellPr id="1" xr6:uid="{00000000-0010-0000-1002-000001000000}" uniqueName="P1269652">
      <xmlPr mapId="1" xpath="/PFI-IZD-OSIG/IFP-E_1001244/P1269652" xmlDataType="decimal"/>
    </xmlCellPr>
  </singleXmlCell>
  <singleXmlCell id="536" xr6:uid="{00000000-000C-0000-FFFF-FFFF11020000}" r="H93" connectionId="0">
    <xmlCellPr id="1" xr6:uid="{00000000-0010-0000-1102-000001000000}" uniqueName="P1269763">
      <xmlPr mapId="1" xpath="/PFI-IZD-OSIG/IFP-E_1001244/P1269763" xmlDataType="decimal"/>
    </xmlCellPr>
  </singleXmlCell>
  <singleXmlCell id="537" xr6:uid="{00000000-000C-0000-FFFF-FFFF12020000}" r="I93" connectionId="0">
    <xmlCellPr id="1" xr6:uid="{00000000-0010-0000-1202-000001000000}" uniqueName="P1269874">
      <xmlPr mapId="1" xpath="/PFI-IZD-OSIG/IFP-E_1001244/P1269874" xmlDataType="decimal"/>
    </xmlCellPr>
  </singleXmlCell>
  <singleXmlCell id="538" xr6:uid="{00000000-000C-0000-FFFF-FFFF13020000}" r="J93" connectionId="0">
    <xmlCellPr id="1" xr6:uid="{00000000-0010-0000-1302-000001000000}" uniqueName="P1269985">
      <xmlPr mapId="1" xpath="/PFI-IZD-OSIG/IFP-E_1001244/P1269985" xmlDataType="decimal"/>
    </xmlCellPr>
  </singleXmlCell>
  <singleXmlCell id="539" xr6:uid="{00000000-000C-0000-FFFF-FFFF14020000}" r="E94" connectionId="0">
    <xmlCellPr id="1" xr6:uid="{00000000-0010-0000-1402-000001000000}" uniqueName="P1269431">
      <xmlPr mapId="1" xpath="/PFI-IZD-OSIG/IFP-E_1001244/P1269431" xmlDataType="decimal"/>
    </xmlCellPr>
  </singleXmlCell>
  <singleXmlCell id="540" xr6:uid="{00000000-000C-0000-FFFF-FFFF15020000}" r="F94" connectionId="0">
    <xmlCellPr id="1" xr6:uid="{00000000-0010-0000-1502-000001000000}" uniqueName="P1269542">
      <xmlPr mapId="1" xpath="/PFI-IZD-OSIG/IFP-E_1001244/P1269542" xmlDataType="decimal"/>
    </xmlCellPr>
  </singleXmlCell>
  <singleXmlCell id="541" xr6:uid="{00000000-000C-0000-FFFF-FFFF16020000}" r="G94" connectionId="0">
    <xmlCellPr id="1" xr6:uid="{00000000-0010-0000-1602-000001000000}" uniqueName="P1269653">
      <xmlPr mapId="1" xpath="/PFI-IZD-OSIG/IFP-E_1001244/P1269653" xmlDataType="decimal"/>
    </xmlCellPr>
  </singleXmlCell>
  <singleXmlCell id="542" xr6:uid="{00000000-000C-0000-FFFF-FFFF17020000}" r="H94" connectionId="0">
    <xmlCellPr id="1" xr6:uid="{00000000-0010-0000-1702-000001000000}" uniqueName="P1269764">
      <xmlPr mapId="1" xpath="/PFI-IZD-OSIG/IFP-E_1001244/P1269764" xmlDataType="decimal"/>
    </xmlCellPr>
  </singleXmlCell>
  <singleXmlCell id="543" xr6:uid="{00000000-000C-0000-FFFF-FFFF18020000}" r="I94" connectionId="0">
    <xmlCellPr id="1" xr6:uid="{00000000-0010-0000-1802-000001000000}" uniqueName="P1269875">
      <xmlPr mapId="1" xpath="/PFI-IZD-OSIG/IFP-E_1001244/P1269875" xmlDataType="decimal"/>
    </xmlCellPr>
  </singleXmlCell>
  <singleXmlCell id="544" xr6:uid="{00000000-000C-0000-FFFF-FFFF19020000}" r="J94" connectionId="0">
    <xmlCellPr id="1" xr6:uid="{00000000-0010-0000-1902-000001000000}" uniqueName="P1269986">
      <xmlPr mapId="1" xpath="/PFI-IZD-OSIG/IFP-E_1001244/P1269986" xmlDataType="decimal"/>
    </xmlCellPr>
  </singleXmlCell>
  <singleXmlCell id="545" xr6:uid="{00000000-000C-0000-FFFF-FFFF1A020000}" r="E95" connectionId="0">
    <xmlCellPr id="1" xr6:uid="{00000000-0010-0000-1A02-000001000000}" uniqueName="P1269432">
      <xmlPr mapId="1" xpath="/PFI-IZD-OSIG/IFP-E_1001244/P1269432" xmlDataType="decimal"/>
    </xmlCellPr>
  </singleXmlCell>
  <singleXmlCell id="546" xr6:uid="{00000000-000C-0000-FFFF-FFFF1B020000}" r="F95" connectionId="0">
    <xmlCellPr id="1" xr6:uid="{00000000-0010-0000-1B02-000001000000}" uniqueName="P1269543">
      <xmlPr mapId="1" xpath="/PFI-IZD-OSIG/IFP-E_1001244/P1269543" xmlDataType="decimal"/>
    </xmlCellPr>
  </singleXmlCell>
  <singleXmlCell id="547" xr6:uid="{00000000-000C-0000-FFFF-FFFF1C020000}" r="G95" connectionId="0">
    <xmlCellPr id="1" xr6:uid="{00000000-0010-0000-1C02-000001000000}" uniqueName="P1269654">
      <xmlPr mapId="1" xpath="/PFI-IZD-OSIG/IFP-E_1001244/P1269654" xmlDataType="decimal"/>
    </xmlCellPr>
  </singleXmlCell>
  <singleXmlCell id="548" xr6:uid="{00000000-000C-0000-FFFF-FFFF1D020000}" r="H95" connectionId="0">
    <xmlCellPr id="1" xr6:uid="{00000000-0010-0000-1D02-000001000000}" uniqueName="P1269765">
      <xmlPr mapId="1" xpath="/PFI-IZD-OSIG/IFP-E_1001244/P1269765" xmlDataType="decimal"/>
    </xmlCellPr>
  </singleXmlCell>
  <singleXmlCell id="549" xr6:uid="{00000000-000C-0000-FFFF-FFFF1E020000}" r="I95" connectionId="0">
    <xmlCellPr id="1" xr6:uid="{00000000-0010-0000-1E02-000001000000}" uniqueName="P1269876">
      <xmlPr mapId="1" xpath="/PFI-IZD-OSIG/IFP-E_1001244/P1269876" xmlDataType="decimal"/>
    </xmlCellPr>
  </singleXmlCell>
  <singleXmlCell id="550" xr6:uid="{00000000-000C-0000-FFFF-FFFF1F020000}" r="J95" connectionId="0">
    <xmlCellPr id="1" xr6:uid="{00000000-0010-0000-1F02-000001000000}" uniqueName="P1269987">
      <xmlPr mapId="1" xpath="/PFI-IZD-OSIG/IFP-E_1001244/P1269987" xmlDataType="decimal"/>
    </xmlCellPr>
  </singleXmlCell>
  <singleXmlCell id="551" xr6:uid="{00000000-000C-0000-FFFF-FFFF20020000}" r="E96" connectionId="0">
    <xmlCellPr id="1" xr6:uid="{00000000-0010-0000-2002-000001000000}" uniqueName="P1269433">
      <xmlPr mapId="1" xpath="/PFI-IZD-OSIG/IFP-E_1001244/P1269433" xmlDataType="decimal"/>
    </xmlCellPr>
  </singleXmlCell>
  <singleXmlCell id="552" xr6:uid="{00000000-000C-0000-FFFF-FFFF21020000}" r="F96" connectionId="0">
    <xmlCellPr id="1" xr6:uid="{00000000-0010-0000-2102-000001000000}" uniqueName="P1269544">
      <xmlPr mapId="1" xpath="/PFI-IZD-OSIG/IFP-E_1001244/P1269544" xmlDataType="decimal"/>
    </xmlCellPr>
  </singleXmlCell>
  <singleXmlCell id="553" xr6:uid="{00000000-000C-0000-FFFF-FFFF22020000}" r="G96" connectionId="0">
    <xmlCellPr id="1" xr6:uid="{00000000-0010-0000-2202-000001000000}" uniqueName="P1269655">
      <xmlPr mapId="1" xpath="/PFI-IZD-OSIG/IFP-E_1001244/P1269655" xmlDataType="decimal"/>
    </xmlCellPr>
  </singleXmlCell>
  <singleXmlCell id="554" xr6:uid="{00000000-000C-0000-FFFF-FFFF23020000}" r="H96" connectionId="0">
    <xmlCellPr id="1" xr6:uid="{00000000-0010-0000-2302-000001000000}" uniqueName="P1269766">
      <xmlPr mapId="1" xpath="/PFI-IZD-OSIG/IFP-E_1001244/P1269766" xmlDataType="decimal"/>
    </xmlCellPr>
  </singleXmlCell>
  <singleXmlCell id="555" xr6:uid="{00000000-000C-0000-FFFF-FFFF24020000}" r="I96" connectionId="0">
    <xmlCellPr id="1" xr6:uid="{00000000-0010-0000-2402-000001000000}" uniqueName="P1269877">
      <xmlPr mapId="1" xpath="/PFI-IZD-OSIG/IFP-E_1001244/P1269877" xmlDataType="decimal"/>
    </xmlCellPr>
  </singleXmlCell>
  <singleXmlCell id="556" xr6:uid="{00000000-000C-0000-FFFF-FFFF25020000}" r="J96" connectionId="0">
    <xmlCellPr id="1" xr6:uid="{00000000-0010-0000-2502-000001000000}" uniqueName="P1269988">
      <xmlPr mapId="1" xpath="/PFI-IZD-OSIG/IFP-E_1001244/P1269988" xmlDataType="decimal"/>
    </xmlCellPr>
  </singleXmlCell>
  <singleXmlCell id="557" xr6:uid="{00000000-000C-0000-FFFF-FFFF26020000}" r="E97" connectionId="0">
    <xmlCellPr id="1" xr6:uid="{00000000-0010-0000-2602-000001000000}" uniqueName="P1269434">
      <xmlPr mapId="1" xpath="/PFI-IZD-OSIG/IFP-E_1001244/P1269434" xmlDataType="decimal"/>
    </xmlCellPr>
  </singleXmlCell>
  <singleXmlCell id="558" xr6:uid="{00000000-000C-0000-FFFF-FFFF27020000}" r="F97" connectionId="0">
    <xmlCellPr id="1" xr6:uid="{00000000-0010-0000-2702-000001000000}" uniqueName="P1269545">
      <xmlPr mapId="1" xpath="/PFI-IZD-OSIG/IFP-E_1001244/P1269545" xmlDataType="decimal"/>
    </xmlCellPr>
  </singleXmlCell>
  <singleXmlCell id="559" xr6:uid="{00000000-000C-0000-FFFF-FFFF28020000}" r="G97" connectionId="0">
    <xmlCellPr id="1" xr6:uid="{00000000-0010-0000-2802-000001000000}" uniqueName="P1269656">
      <xmlPr mapId="1" xpath="/PFI-IZD-OSIG/IFP-E_1001244/P1269656" xmlDataType="decimal"/>
    </xmlCellPr>
  </singleXmlCell>
  <singleXmlCell id="560" xr6:uid="{00000000-000C-0000-FFFF-FFFF29020000}" r="H97" connectionId="0">
    <xmlCellPr id="1" xr6:uid="{00000000-0010-0000-2902-000001000000}" uniqueName="P1269767">
      <xmlPr mapId="1" xpath="/PFI-IZD-OSIG/IFP-E_1001244/P1269767" xmlDataType="decimal"/>
    </xmlCellPr>
  </singleXmlCell>
  <singleXmlCell id="561" xr6:uid="{00000000-000C-0000-FFFF-FFFF2A020000}" r="I97" connectionId="0">
    <xmlCellPr id="1" xr6:uid="{00000000-0010-0000-2A02-000001000000}" uniqueName="P1269878">
      <xmlPr mapId="1" xpath="/PFI-IZD-OSIG/IFP-E_1001244/P1269878" xmlDataType="decimal"/>
    </xmlCellPr>
  </singleXmlCell>
  <singleXmlCell id="562" xr6:uid="{00000000-000C-0000-FFFF-FFFF2B020000}" r="J97" connectionId="0">
    <xmlCellPr id="1" xr6:uid="{00000000-0010-0000-2B02-000001000000}" uniqueName="P1269989">
      <xmlPr mapId="1" xpath="/PFI-IZD-OSIG/IFP-E_1001244/P1269989" xmlDataType="decimal"/>
    </xmlCellPr>
  </singleXmlCell>
  <singleXmlCell id="569" xr6:uid="{00000000-000C-0000-FFFF-FFFF2C020000}" r="E98" connectionId="0">
    <xmlCellPr id="1" xr6:uid="{00000000-0010-0000-2C02-000001000000}" uniqueName="P1269435">
      <xmlPr mapId="1" xpath="/PFI-IZD-OSIG/IFP-E_1001244/P1269435" xmlDataType="decimal"/>
    </xmlCellPr>
  </singleXmlCell>
  <singleXmlCell id="570" xr6:uid="{00000000-000C-0000-FFFF-FFFF2D020000}" r="F98" connectionId="0">
    <xmlCellPr id="1" xr6:uid="{00000000-0010-0000-2D02-000001000000}" uniqueName="P1269546">
      <xmlPr mapId="1" xpath="/PFI-IZD-OSIG/IFP-E_1001244/P1269546" xmlDataType="decimal"/>
    </xmlCellPr>
  </singleXmlCell>
  <singleXmlCell id="571" xr6:uid="{00000000-000C-0000-FFFF-FFFF2E020000}" r="G98" connectionId="0">
    <xmlCellPr id="1" xr6:uid="{00000000-0010-0000-2E02-000001000000}" uniqueName="P1269657">
      <xmlPr mapId="1" xpath="/PFI-IZD-OSIG/IFP-E_1001244/P1269657" xmlDataType="decimal"/>
    </xmlCellPr>
  </singleXmlCell>
  <singleXmlCell id="572" xr6:uid="{00000000-000C-0000-FFFF-FFFF2F020000}" r="H98" connectionId="0">
    <xmlCellPr id="1" xr6:uid="{00000000-0010-0000-2F02-000001000000}" uniqueName="P1269768">
      <xmlPr mapId="1" xpath="/PFI-IZD-OSIG/IFP-E_1001244/P1269768" xmlDataType="decimal"/>
    </xmlCellPr>
  </singleXmlCell>
  <singleXmlCell id="573" xr6:uid="{00000000-000C-0000-FFFF-FFFF30020000}" r="I98" connectionId="0">
    <xmlCellPr id="1" xr6:uid="{00000000-0010-0000-3002-000001000000}" uniqueName="P1269879">
      <xmlPr mapId="1" xpath="/PFI-IZD-OSIG/IFP-E_1001244/P1269879" xmlDataType="decimal"/>
    </xmlCellPr>
  </singleXmlCell>
  <singleXmlCell id="574" xr6:uid="{00000000-000C-0000-FFFF-FFFF31020000}" r="J98" connectionId="0">
    <xmlCellPr id="1" xr6:uid="{00000000-0010-0000-3102-000001000000}" uniqueName="P1269990">
      <xmlPr mapId="1" xpath="/PFI-IZD-OSIG/IFP-E_1001244/P1269990" xmlDataType="decimal"/>
    </xmlCellPr>
  </singleXmlCell>
  <singleXmlCell id="575" xr6:uid="{00000000-000C-0000-FFFF-FFFF32020000}" r="E99" connectionId="0">
    <xmlCellPr id="1" xr6:uid="{00000000-0010-0000-3202-000001000000}" uniqueName="P1269436">
      <xmlPr mapId="1" xpath="/PFI-IZD-OSIG/IFP-E_1001244/P1269436" xmlDataType="decimal"/>
    </xmlCellPr>
  </singleXmlCell>
  <singleXmlCell id="576" xr6:uid="{00000000-000C-0000-FFFF-FFFF33020000}" r="F99" connectionId="0">
    <xmlCellPr id="1" xr6:uid="{00000000-0010-0000-3302-000001000000}" uniqueName="P1269547">
      <xmlPr mapId="1" xpath="/PFI-IZD-OSIG/IFP-E_1001244/P1269547" xmlDataType="decimal"/>
    </xmlCellPr>
  </singleXmlCell>
  <singleXmlCell id="577" xr6:uid="{00000000-000C-0000-FFFF-FFFF34020000}" r="G99" connectionId="0">
    <xmlCellPr id="1" xr6:uid="{00000000-0010-0000-3402-000001000000}" uniqueName="P1269658">
      <xmlPr mapId="1" xpath="/PFI-IZD-OSIG/IFP-E_1001244/P1269658" xmlDataType="decimal"/>
    </xmlCellPr>
  </singleXmlCell>
  <singleXmlCell id="578" xr6:uid="{00000000-000C-0000-FFFF-FFFF35020000}" r="H99" connectionId="0">
    <xmlCellPr id="1" xr6:uid="{00000000-0010-0000-3502-000001000000}" uniqueName="P1269769">
      <xmlPr mapId="1" xpath="/PFI-IZD-OSIG/IFP-E_1001244/P1269769" xmlDataType="decimal"/>
    </xmlCellPr>
  </singleXmlCell>
  <singleXmlCell id="579" xr6:uid="{00000000-000C-0000-FFFF-FFFF36020000}" r="I99" connectionId="0">
    <xmlCellPr id="1" xr6:uid="{00000000-0010-0000-3602-000001000000}" uniqueName="P1269880">
      <xmlPr mapId="1" xpath="/PFI-IZD-OSIG/IFP-E_1001244/P1269880" xmlDataType="decimal"/>
    </xmlCellPr>
  </singleXmlCell>
  <singleXmlCell id="580" xr6:uid="{00000000-000C-0000-FFFF-FFFF37020000}" r="J99" connectionId="0">
    <xmlCellPr id="1" xr6:uid="{00000000-0010-0000-3702-000001000000}" uniqueName="P1269991">
      <xmlPr mapId="1" xpath="/PFI-IZD-OSIG/IFP-E_1001244/P1269991" xmlDataType="decimal"/>
    </xmlCellPr>
  </singleXmlCell>
  <singleXmlCell id="581" xr6:uid="{00000000-000C-0000-FFFF-FFFF38020000}" r="E100" connectionId="0">
    <xmlCellPr id="1" xr6:uid="{00000000-0010-0000-3802-000001000000}" uniqueName="P1269437">
      <xmlPr mapId="1" xpath="/PFI-IZD-OSIG/IFP-E_1001244/P1269437" xmlDataType="decimal"/>
    </xmlCellPr>
  </singleXmlCell>
  <singleXmlCell id="582" xr6:uid="{00000000-000C-0000-FFFF-FFFF39020000}" r="F100" connectionId="0">
    <xmlCellPr id="1" xr6:uid="{00000000-0010-0000-3902-000001000000}" uniqueName="P1269548">
      <xmlPr mapId="1" xpath="/PFI-IZD-OSIG/IFP-E_1001244/P1269548" xmlDataType="decimal"/>
    </xmlCellPr>
  </singleXmlCell>
  <singleXmlCell id="583" xr6:uid="{00000000-000C-0000-FFFF-FFFF3A020000}" r="G100" connectionId="0">
    <xmlCellPr id="1" xr6:uid="{00000000-0010-0000-3A02-000001000000}" uniqueName="P1269659">
      <xmlPr mapId="1" xpath="/PFI-IZD-OSIG/IFP-E_1001244/P1269659" xmlDataType="decimal"/>
    </xmlCellPr>
  </singleXmlCell>
  <singleXmlCell id="584" xr6:uid="{00000000-000C-0000-FFFF-FFFF3B020000}" r="H100" connectionId="0">
    <xmlCellPr id="1" xr6:uid="{00000000-0010-0000-3B02-000001000000}" uniqueName="P1269770">
      <xmlPr mapId="1" xpath="/PFI-IZD-OSIG/IFP-E_1001244/P1269770" xmlDataType="decimal"/>
    </xmlCellPr>
  </singleXmlCell>
  <singleXmlCell id="585" xr6:uid="{00000000-000C-0000-FFFF-FFFF3C020000}" r="I100" connectionId="0">
    <xmlCellPr id="1" xr6:uid="{00000000-0010-0000-3C02-000001000000}" uniqueName="P1269881">
      <xmlPr mapId="1" xpath="/PFI-IZD-OSIG/IFP-E_1001244/P1269881" xmlDataType="decimal"/>
    </xmlCellPr>
  </singleXmlCell>
  <singleXmlCell id="586" xr6:uid="{00000000-000C-0000-FFFF-FFFF3D020000}" r="J100" connectionId="0">
    <xmlCellPr id="1" xr6:uid="{00000000-0010-0000-3D02-000001000000}" uniqueName="P1269992">
      <xmlPr mapId="1" xpath="/PFI-IZD-OSIG/IFP-E_1001244/P1269992" xmlDataType="decimal"/>
    </xmlCellPr>
  </singleXmlCell>
  <singleXmlCell id="587" xr6:uid="{00000000-000C-0000-FFFF-FFFF3E020000}" r="E101" connectionId="0">
    <xmlCellPr id="1" xr6:uid="{00000000-0010-0000-3E02-000001000000}" uniqueName="P1269438">
      <xmlPr mapId="1" xpath="/PFI-IZD-OSIG/IFP-E_1001244/P1269438" xmlDataType="decimal"/>
    </xmlCellPr>
  </singleXmlCell>
  <singleXmlCell id="588" xr6:uid="{00000000-000C-0000-FFFF-FFFF3F020000}" r="F101" connectionId="0">
    <xmlCellPr id="1" xr6:uid="{00000000-0010-0000-3F02-000001000000}" uniqueName="P1269549">
      <xmlPr mapId="1" xpath="/PFI-IZD-OSIG/IFP-E_1001244/P1269549" xmlDataType="decimal"/>
    </xmlCellPr>
  </singleXmlCell>
  <singleXmlCell id="589" xr6:uid="{00000000-000C-0000-FFFF-FFFF40020000}" r="G101" connectionId="0">
    <xmlCellPr id="1" xr6:uid="{00000000-0010-0000-4002-000001000000}" uniqueName="P1269660">
      <xmlPr mapId="1" xpath="/PFI-IZD-OSIG/IFP-E_1001244/P1269660" xmlDataType="decimal"/>
    </xmlCellPr>
  </singleXmlCell>
  <singleXmlCell id="590" xr6:uid="{00000000-000C-0000-FFFF-FFFF41020000}" r="H101" connectionId="0">
    <xmlCellPr id="1" xr6:uid="{00000000-0010-0000-4102-000001000000}" uniqueName="P1269771">
      <xmlPr mapId="1" xpath="/PFI-IZD-OSIG/IFP-E_1001244/P1269771" xmlDataType="decimal"/>
    </xmlCellPr>
  </singleXmlCell>
  <singleXmlCell id="591" xr6:uid="{00000000-000C-0000-FFFF-FFFF42020000}" r="I101" connectionId="0">
    <xmlCellPr id="1" xr6:uid="{00000000-0010-0000-4202-000001000000}" uniqueName="P1269882">
      <xmlPr mapId="1" xpath="/PFI-IZD-OSIG/IFP-E_1001244/P1269882" xmlDataType="decimal"/>
    </xmlCellPr>
  </singleXmlCell>
  <singleXmlCell id="592" xr6:uid="{00000000-000C-0000-FFFF-FFFF43020000}" r="J101" connectionId="0">
    <xmlCellPr id="1" xr6:uid="{00000000-0010-0000-4302-000001000000}" uniqueName="P1269993">
      <xmlPr mapId="1" xpath="/PFI-IZD-OSIG/IFP-E_1001244/P1269993" xmlDataType="decimal"/>
    </xmlCellPr>
  </singleXmlCell>
  <singleXmlCell id="593" xr6:uid="{00000000-000C-0000-FFFF-FFFF44020000}" r="E102" connectionId="0">
    <xmlCellPr id="1" xr6:uid="{00000000-0010-0000-4402-000001000000}" uniqueName="P1269439">
      <xmlPr mapId="1" xpath="/PFI-IZD-OSIG/IFP-E_1001244/P1269439" xmlDataType="decimal"/>
    </xmlCellPr>
  </singleXmlCell>
  <singleXmlCell id="594" xr6:uid="{00000000-000C-0000-FFFF-FFFF45020000}" r="F102" connectionId="0">
    <xmlCellPr id="1" xr6:uid="{00000000-0010-0000-4502-000001000000}" uniqueName="P1269550">
      <xmlPr mapId="1" xpath="/PFI-IZD-OSIG/IFP-E_1001244/P1269550" xmlDataType="decimal"/>
    </xmlCellPr>
  </singleXmlCell>
  <singleXmlCell id="595" xr6:uid="{00000000-000C-0000-FFFF-FFFF46020000}" r="G102" connectionId="0">
    <xmlCellPr id="1" xr6:uid="{00000000-0010-0000-4602-000001000000}" uniqueName="P1269661">
      <xmlPr mapId="1" xpath="/PFI-IZD-OSIG/IFP-E_1001244/P1269661" xmlDataType="decimal"/>
    </xmlCellPr>
  </singleXmlCell>
  <singleXmlCell id="596" xr6:uid="{00000000-000C-0000-FFFF-FFFF47020000}" r="H102" connectionId="0">
    <xmlCellPr id="1" xr6:uid="{00000000-0010-0000-4702-000001000000}" uniqueName="P1269772">
      <xmlPr mapId="1" xpath="/PFI-IZD-OSIG/IFP-E_1001244/P1269772" xmlDataType="decimal"/>
    </xmlCellPr>
  </singleXmlCell>
  <singleXmlCell id="597" xr6:uid="{00000000-000C-0000-FFFF-FFFF48020000}" r="I102" connectionId="0">
    <xmlCellPr id="1" xr6:uid="{00000000-0010-0000-4802-000001000000}" uniqueName="P1269883">
      <xmlPr mapId="1" xpath="/PFI-IZD-OSIG/IFP-E_1001244/P1269883" xmlDataType="decimal"/>
    </xmlCellPr>
  </singleXmlCell>
  <singleXmlCell id="598" xr6:uid="{00000000-000C-0000-FFFF-FFFF49020000}" r="J102" connectionId="0">
    <xmlCellPr id="1" xr6:uid="{00000000-0010-0000-4902-000001000000}" uniqueName="P1269994">
      <xmlPr mapId="1" xpath="/PFI-IZD-OSIG/IFP-E_1001244/P1269994" xmlDataType="decimal"/>
    </xmlCellPr>
  </singleXmlCell>
  <singleXmlCell id="599" xr6:uid="{00000000-000C-0000-FFFF-FFFF4A020000}" r="E103" connectionId="0">
    <xmlCellPr id="1" xr6:uid="{00000000-0010-0000-4A02-000001000000}" uniqueName="P1269440">
      <xmlPr mapId="1" xpath="/PFI-IZD-OSIG/IFP-E_1001244/P1269440" xmlDataType="decimal"/>
    </xmlCellPr>
  </singleXmlCell>
  <singleXmlCell id="600" xr6:uid="{00000000-000C-0000-FFFF-FFFF4B020000}" r="F103" connectionId="0">
    <xmlCellPr id="1" xr6:uid="{00000000-0010-0000-4B02-000001000000}" uniqueName="P1269551">
      <xmlPr mapId="1" xpath="/PFI-IZD-OSIG/IFP-E_1001244/P1269551" xmlDataType="decimal"/>
    </xmlCellPr>
  </singleXmlCell>
  <singleXmlCell id="601" xr6:uid="{00000000-000C-0000-FFFF-FFFF4C020000}" r="G103" connectionId="0">
    <xmlCellPr id="1" xr6:uid="{00000000-0010-0000-4C02-000001000000}" uniqueName="P1269662">
      <xmlPr mapId="1" xpath="/PFI-IZD-OSIG/IFP-E_1001244/P1269662" xmlDataType="decimal"/>
    </xmlCellPr>
  </singleXmlCell>
  <singleXmlCell id="602" xr6:uid="{00000000-000C-0000-FFFF-FFFF4D020000}" r="H103" connectionId="0">
    <xmlCellPr id="1" xr6:uid="{00000000-0010-0000-4D02-000001000000}" uniqueName="P1269773">
      <xmlPr mapId="1" xpath="/PFI-IZD-OSIG/IFP-E_1001244/P1269773" xmlDataType="decimal"/>
    </xmlCellPr>
  </singleXmlCell>
  <singleXmlCell id="603" xr6:uid="{00000000-000C-0000-FFFF-FFFF4E020000}" r="I103" connectionId="0">
    <xmlCellPr id="1" xr6:uid="{00000000-0010-0000-4E02-000001000000}" uniqueName="P1269884">
      <xmlPr mapId="1" xpath="/PFI-IZD-OSIG/IFP-E_1001244/P1269884" xmlDataType="decimal"/>
    </xmlCellPr>
  </singleXmlCell>
  <singleXmlCell id="604" xr6:uid="{00000000-000C-0000-FFFF-FFFF4F020000}" r="J103" connectionId="0">
    <xmlCellPr id="1" xr6:uid="{00000000-0010-0000-4F02-000001000000}" uniqueName="P1269995">
      <xmlPr mapId="1" xpath="/PFI-IZD-OSIG/IFP-E_1001244/P1269995" xmlDataType="decimal"/>
    </xmlCellPr>
  </singleXmlCell>
  <singleXmlCell id="605" xr6:uid="{00000000-000C-0000-FFFF-FFFF50020000}" r="E104" connectionId="0">
    <xmlCellPr id="1" xr6:uid="{00000000-0010-0000-5002-000001000000}" uniqueName="P1269441">
      <xmlPr mapId="1" xpath="/PFI-IZD-OSIG/IFP-E_1001244/P1269441" xmlDataType="decimal"/>
    </xmlCellPr>
  </singleXmlCell>
  <singleXmlCell id="606" xr6:uid="{00000000-000C-0000-FFFF-FFFF51020000}" r="F104" connectionId="0">
    <xmlCellPr id="1" xr6:uid="{00000000-0010-0000-5102-000001000000}" uniqueName="P1269552">
      <xmlPr mapId="1" xpath="/PFI-IZD-OSIG/IFP-E_1001244/P1269552" xmlDataType="decimal"/>
    </xmlCellPr>
  </singleXmlCell>
  <singleXmlCell id="607" xr6:uid="{00000000-000C-0000-FFFF-FFFF52020000}" r="G104" connectionId="0">
    <xmlCellPr id="1" xr6:uid="{00000000-0010-0000-5202-000001000000}" uniqueName="P1269663">
      <xmlPr mapId="1" xpath="/PFI-IZD-OSIG/IFP-E_1001244/P1269663" xmlDataType="decimal"/>
    </xmlCellPr>
  </singleXmlCell>
  <singleXmlCell id="608" xr6:uid="{00000000-000C-0000-FFFF-FFFF53020000}" r="H104" connectionId="0">
    <xmlCellPr id="1" xr6:uid="{00000000-0010-0000-5302-000001000000}" uniqueName="P1269774">
      <xmlPr mapId="1" xpath="/PFI-IZD-OSIG/IFP-E_1001244/P1269774" xmlDataType="decimal"/>
    </xmlCellPr>
  </singleXmlCell>
  <singleXmlCell id="609" xr6:uid="{00000000-000C-0000-FFFF-FFFF54020000}" r="I104" connectionId="0">
    <xmlCellPr id="1" xr6:uid="{00000000-0010-0000-5402-000001000000}" uniqueName="P1269885">
      <xmlPr mapId="1" xpath="/PFI-IZD-OSIG/IFP-E_1001244/P1269885" xmlDataType="decimal"/>
    </xmlCellPr>
  </singleXmlCell>
  <singleXmlCell id="610" xr6:uid="{00000000-000C-0000-FFFF-FFFF55020000}" r="J104" connectionId="0">
    <xmlCellPr id="1" xr6:uid="{00000000-0010-0000-5502-000001000000}" uniqueName="P1269996">
      <xmlPr mapId="1" xpath="/PFI-IZD-OSIG/IFP-E_1001244/P1269996" xmlDataType="decimal"/>
    </xmlCellPr>
  </singleXmlCell>
  <singleXmlCell id="611" xr6:uid="{00000000-000C-0000-FFFF-FFFF56020000}" r="E105" connectionId="0">
    <xmlCellPr id="1" xr6:uid="{00000000-0010-0000-5602-000001000000}" uniqueName="P1269442">
      <xmlPr mapId="1" xpath="/PFI-IZD-OSIG/IFP-E_1001244/P1269442" xmlDataType="decimal"/>
    </xmlCellPr>
  </singleXmlCell>
  <singleXmlCell id="612" xr6:uid="{00000000-000C-0000-FFFF-FFFF57020000}" r="F105" connectionId="0">
    <xmlCellPr id="1" xr6:uid="{00000000-0010-0000-5702-000001000000}" uniqueName="P1269553">
      <xmlPr mapId="1" xpath="/PFI-IZD-OSIG/IFP-E_1001244/P1269553" xmlDataType="decimal"/>
    </xmlCellPr>
  </singleXmlCell>
  <singleXmlCell id="613" xr6:uid="{00000000-000C-0000-FFFF-FFFF58020000}" r="G105" connectionId="0">
    <xmlCellPr id="1" xr6:uid="{00000000-0010-0000-5802-000001000000}" uniqueName="P1269664">
      <xmlPr mapId="1" xpath="/PFI-IZD-OSIG/IFP-E_1001244/P1269664" xmlDataType="decimal"/>
    </xmlCellPr>
  </singleXmlCell>
  <singleXmlCell id="614" xr6:uid="{00000000-000C-0000-FFFF-FFFF59020000}" r="H105" connectionId="0">
    <xmlCellPr id="1" xr6:uid="{00000000-0010-0000-5902-000001000000}" uniqueName="P1269775">
      <xmlPr mapId="1" xpath="/PFI-IZD-OSIG/IFP-E_1001244/P1269775" xmlDataType="decimal"/>
    </xmlCellPr>
  </singleXmlCell>
  <singleXmlCell id="615" xr6:uid="{00000000-000C-0000-FFFF-FFFF5A020000}" r="I105" connectionId="0">
    <xmlCellPr id="1" xr6:uid="{00000000-0010-0000-5A02-000001000000}" uniqueName="P1269886">
      <xmlPr mapId="1" xpath="/PFI-IZD-OSIG/IFP-E_1001244/P1269886" xmlDataType="decimal"/>
    </xmlCellPr>
  </singleXmlCell>
  <singleXmlCell id="616" xr6:uid="{00000000-000C-0000-FFFF-FFFF5B020000}" r="J105" connectionId="0">
    <xmlCellPr id="1" xr6:uid="{00000000-0010-0000-5B02-000001000000}" uniqueName="P1269997">
      <xmlPr mapId="1" xpath="/PFI-IZD-OSIG/IFP-E_1001244/P1269997" xmlDataType="decimal"/>
    </xmlCellPr>
  </singleXmlCell>
  <singleXmlCell id="617" xr6:uid="{00000000-000C-0000-FFFF-FFFF5C020000}" r="E106" connectionId="0">
    <xmlCellPr id="1" xr6:uid="{00000000-0010-0000-5C02-000001000000}" uniqueName="P1269443">
      <xmlPr mapId="1" xpath="/PFI-IZD-OSIG/IFP-E_1001244/P1269443" xmlDataType="decimal"/>
    </xmlCellPr>
  </singleXmlCell>
  <singleXmlCell id="618" xr6:uid="{00000000-000C-0000-FFFF-FFFF5D020000}" r="F106" connectionId="0">
    <xmlCellPr id="1" xr6:uid="{00000000-0010-0000-5D02-000001000000}" uniqueName="P1269554">
      <xmlPr mapId="1" xpath="/PFI-IZD-OSIG/IFP-E_1001244/P1269554" xmlDataType="decimal"/>
    </xmlCellPr>
  </singleXmlCell>
  <singleXmlCell id="619" xr6:uid="{00000000-000C-0000-FFFF-FFFF5E020000}" r="G106" connectionId="0">
    <xmlCellPr id="1" xr6:uid="{00000000-0010-0000-5E02-000001000000}" uniqueName="P1269665">
      <xmlPr mapId="1" xpath="/PFI-IZD-OSIG/IFP-E_1001244/P1269665" xmlDataType="decimal"/>
    </xmlCellPr>
  </singleXmlCell>
  <singleXmlCell id="620" xr6:uid="{00000000-000C-0000-FFFF-FFFF5F020000}" r="H106" connectionId="0">
    <xmlCellPr id="1" xr6:uid="{00000000-0010-0000-5F02-000001000000}" uniqueName="P1269776">
      <xmlPr mapId="1" xpath="/PFI-IZD-OSIG/IFP-E_1001244/P1269776" xmlDataType="decimal"/>
    </xmlCellPr>
  </singleXmlCell>
  <singleXmlCell id="621" xr6:uid="{00000000-000C-0000-FFFF-FFFF60020000}" r="I106" connectionId="0">
    <xmlCellPr id="1" xr6:uid="{00000000-0010-0000-6002-000001000000}" uniqueName="P1269887">
      <xmlPr mapId="1" xpath="/PFI-IZD-OSIG/IFP-E_1001244/P1269887" xmlDataType="decimal"/>
    </xmlCellPr>
  </singleXmlCell>
  <singleXmlCell id="622" xr6:uid="{00000000-000C-0000-FFFF-FFFF61020000}" r="J106" connectionId="0">
    <xmlCellPr id="1" xr6:uid="{00000000-0010-0000-6102-000001000000}" uniqueName="P1269998">
      <xmlPr mapId="1" xpath="/PFI-IZD-OSIG/IFP-E_1001244/P1269998" xmlDataType="decimal"/>
    </xmlCellPr>
  </singleXmlCell>
  <singleXmlCell id="623" xr6:uid="{00000000-000C-0000-FFFF-FFFF62020000}" r="E107" connectionId="0">
    <xmlCellPr id="1" xr6:uid="{00000000-0010-0000-6202-000001000000}" uniqueName="P1269444">
      <xmlPr mapId="1" xpath="/PFI-IZD-OSIG/IFP-E_1001244/P1269444" xmlDataType="decimal"/>
    </xmlCellPr>
  </singleXmlCell>
  <singleXmlCell id="624" xr6:uid="{00000000-000C-0000-FFFF-FFFF63020000}" r="F107" connectionId="0">
    <xmlCellPr id="1" xr6:uid="{00000000-0010-0000-6302-000001000000}" uniqueName="P1269555">
      <xmlPr mapId="1" xpath="/PFI-IZD-OSIG/IFP-E_1001244/P1269555" xmlDataType="decimal"/>
    </xmlCellPr>
  </singleXmlCell>
  <singleXmlCell id="625" xr6:uid="{00000000-000C-0000-FFFF-FFFF64020000}" r="G107" connectionId="0">
    <xmlCellPr id="1" xr6:uid="{00000000-0010-0000-6402-000001000000}" uniqueName="P1269666">
      <xmlPr mapId="1" xpath="/PFI-IZD-OSIG/IFP-E_1001244/P1269666" xmlDataType="decimal"/>
    </xmlCellPr>
  </singleXmlCell>
  <singleXmlCell id="626" xr6:uid="{00000000-000C-0000-FFFF-FFFF65020000}" r="H107" connectionId="0">
    <xmlCellPr id="1" xr6:uid="{00000000-0010-0000-6502-000001000000}" uniqueName="P1269777">
      <xmlPr mapId="1" xpath="/PFI-IZD-OSIG/IFP-E_1001244/P1269777" xmlDataType="decimal"/>
    </xmlCellPr>
  </singleXmlCell>
  <singleXmlCell id="627" xr6:uid="{00000000-000C-0000-FFFF-FFFF66020000}" r="I107" connectionId="0">
    <xmlCellPr id="1" xr6:uid="{00000000-0010-0000-6602-000001000000}" uniqueName="P1269888">
      <xmlPr mapId="1" xpath="/PFI-IZD-OSIG/IFP-E_1001244/P1269888" xmlDataType="decimal"/>
    </xmlCellPr>
  </singleXmlCell>
  <singleXmlCell id="628" xr6:uid="{00000000-000C-0000-FFFF-FFFF67020000}" r="J107" connectionId="0">
    <xmlCellPr id="1" xr6:uid="{00000000-0010-0000-6702-000001000000}" uniqueName="P1269999">
      <xmlPr mapId="1" xpath="/PFI-IZD-OSIG/IFP-E_1001244/P1269999" xmlDataType="decimal"/>
    </xmlCellPr>
  </singleXmlCell>
  <singleXmlCell id="629" xr6:uid="{00000000-000C-0000-FFFF-FFFF68020000}" r="E108" connectionId="0">
    <xmlCellPr id="1" xr6:uid="{00000000-0010-0000-6802-000001000000}" uniqueName="P1269445">
      <xmlPr mapId="1" xpath="/PFI-IZD-OSIG/IFP-E_1001244/P1269445" xmlDataType="decimal"/>
    </xmlCellPr>
  </singleXmlCell>
  <singleXmlCell id="630" xr6:uid="{00000000-000C-0000-FFFF-FFFF69020000}" r="F108" connectionId="0">
    <xmlCellPr id="1" xr6:uid="{00000000-0010-0000-6902-000001000000}" uniqueName="P1269556">
      <xmlPr mapId="1" xpath="/PFI-IZD-OSIG/IFP-E_1001244/P1269556" xmlDataType="decimal"/>
    </xmlCellPr>
  </singleXmlCell>
  <singleXmlCell id="631" xr6:uid="{00000000-000C-0000-FFFF-FFFF6A020000}" r="G108" connectionId="0">
    <xmlCellPr id="1" xr6:uid="{00000000-0010-0000-6A02-000001000000}" uniqueName="P1269667">
      <xmlPr mapId="1" xpath="/PFI-IZD-OSIG/IFP-E_1001244/P1269667" xmlDataType="decimal"/>
    </xmlCellPr>
  </singleXmlCell>
  <singleXmlCell id="632" xr6:uid="{00000000-000C-0000-FFFF-FFFF6B020000}" r="H108" connectionId="0">
    <xmlCellPr id="1" xr6:uid="{00000000-0010-0000-6B02-000001000000}" uniqueName="P1269778">
      <xmlPr mapId="1" xpath="/PFI-IZD-OSIG/IFP-E_1001244/P1269778" xmlDataType="decimal"/>
    </xmlCellPr>
  </singleXmlCell>
  <singleXmlCell id="633" xr6:uid="{00000000-000C-0000-FFFF-FFFF6C020000}" r="I108" connectionId="0">
    <xmlCellPr id="1" xr6:uid="{00000000-0010-0000-6C02-000001000000}" uniqueName="P1269889">
      <xmlPr mapId="1" xpath="/PFI-IZD-OSIG/IFP-E_1001244/P1269889" xmlDataType="decimal"/>
    </xmlCellPr>
  </singleXmlCell>
  <singleXmlCell id="634" xr6:uid="{00000000-000C-0000-FFFF-FFFF6D020000}" r="J108" connectionId="0">
    <xmlCellPr id="1" xr6:uid="{00000000-0010-0000-6D02-000001000000}" uniqueName="P1270000">
      <xmlPr mapId="1" xpath="/PFI-IZD-OSIG/IFP-E_1001244/P1270000" xmlDataType="decimal"/>
    </xmlCellPr>
  </singleXmlCell>
  <singleXmlCell id="635" xr6:uid="{00000000-000C-0000-FFFF-FFFF6E020000}" r="E109" connectionId="0">
    <xmlCellPr id="1" xr6:uid="{00000000-0010-0000-6E02-000001000000}" uniqueName="P1269446">
      <xmlPr mapId="1" xpath="/PFI-IZD-OSIG/IFP-E_1001244/P1269446" xmlDataType="decimal"/>
    </xmlCellPr>
  </singleXmlCell>
  <singleXmlCell id="636" xr6:uid="{00000000-000C-0000-FFFF-FFFF6F020000}" r="F109" connectionId="0">
    <xmlCellPr id="1" xr6:uid="{00000000-0010-0000-6F02-000001000000}" uniqueName="P1269557">
      <xmlPr mapId="1" xpath="/PFI-IZD-OSIG/IFP-E_1001244/P1269557" xmlDataType="decimal"/>
    </xmlCellPr>
  </singleXmlCell>
  <singleXmlCell id="637" xr6:uid="{00000000-000C-0000-FFFF-FFFF70020000}" r="G109" connectionId="0">
    <xmlCellPr id="1" xr6:uid="{00000000-0010-0000-7002-000001000000}" uniqueName="P1269668">
      <xmlPr mapId="1" xpath="/PFI-IZD-OSIG/IFP-E_1001244/P1269668" xmlDataType="decimal"/>
    </xmlCellPr>
  </singleXmlCell>
  <singleXmlCell id="638" xr6:uid="{00000000-000C-0000-FFFF-FFFF71020000}" r="H109" connectionId="0">
    <xmlCellPr id="1" xr6:uid="{00000000-0010-0000-7102-000001000000}" uniqueName="P1269779">
      <xmlPr mapId="1" xpath="/PFI-IZD-OSIG/IFP-E_1001244/P1269779" xmlDataType="decimal"/>
    </xmlCellPr>
  </singleXmlCell>
  <singleXmlCell id="639" xr6:uid="{00000000-000C-0000-FFFF-FFFF72020000}" r="I109" connectionId="0">
    <xmlCellPr id="1" xr6:uid="{00000000-0010-0000-7202-000001000000}" uniqueName="P1269890">
      <xmlPr mapId="1" xpath="/PFI-IZD-OSIG/IFP-E_1001244/P1269890" xmlDataType="decimal"/>
    </xmlCellPr>
  </singleXmlCell>
  <singleXmlCell id="640" xr6:uid="{00000000-000C-0000-FFFF-FFFF73020000}" r="J109" connectionId="0">
    <xmlCellPr id="1" xr6:uid="{00000000-0010-0000-7302-000001000000}" uniqueName="P1270001">
      <xmlPr mapId="1" xpath="/PFI-IZD-OSIG/IFP-E_1001244/P1270001" xmlDataType="decimal"/>
    </xmlCellPr>
  </singleXmlCell>
  <singleXmlCell id="641" xr6:uid="{00000000-000C-0000-FFFF-FFFF74020000}" r="E110" connectionId="0">
    <xmlCellPr id="1" xr6:uid="{00000000-0010-0000-7402-000001000000}" uniqueName="P1269447">
      <xmlPr mapId="1" xpath="/PFI-IZD-OSIG/IFP-E_1001244/P1269447" xmlDataType="decimal"/>
    </xmlCellPr>
  </singleXmlCell>
  <singleXmlCell id="642" xr6:uid="{00000000-000C-0000-FFFF-FFFF75020000}" r="F110" connectionId="0">
    <xmlCellPr id="1" xr6:uid="{00000000-0010-0000-7502-000001000000}" uniqueName="P1269558">
      <xmlPr mapId="1" xpath="/PFI-IZD-OSIG/IFP-E_1001244/P1269558" xmlDataType="decimal"/>
    </xmlCellPr>
  </singleXmlCell>
  <singleXmlCell id="643" xr6:uid="{00000000-000C-0000-FFFF-FFFF76020000}" r="G110" connectionId="0">
    <xmlCellPr id="1" xr6:uid="{00000000-0010-0000-7602-000001000000}" uniqueName="P1269669">
      <xmlPr mapId="1" xpath="/PFI-IZD-OSIG/IFP-E_1001244/P1269669" xmlDataType="decimal"/>
    </xmlCellPr>
  </singleXmlCell>
  <singleXmlCell id="644" xr6:uid="{00000000-000C-0000-FFFF-FFFF77020000}" r="H110" connectionId="0">
    <xmlCellPr id="1" xr6:uid="{00000000-0010-0000-7702-000001000000}" uniqueName="P1269780">
      <xmlPr mapId="1" xpath="/PFI-IZD-OSIG/IFP-E_1001244/P1269780" xmlDataType="decimal"/>
    </xmlCellPr>
  </singleXmlCell>
  <singleXmlCell id="645" xr6:uid="{00000000-000C-0000-FFFF-FFFF78020000}" r="I110" connectionId="0">
    <xmlCellPr id="1" xr6:uid="{00000000-0010-0000-7802-000001000000}" uniqueName="P1269891">
      <xmlPr mapId="1" xpath="/PFI-IZD-OSIG/IFP-E_1001244/P1269891" xmlDataType="decimal"/>
    </xmlCellPr>
  </singleXmlCell>
  <singleXmlCell id="646" xr6:uid="{00000000-000C-0000-FFFF-FFFF79020000}" r="J110" connectionId="0">
    <xmlCellPr id="1" xr6:uid="{00000000-0010-0000-7902-000001000000}" uniqueName="P1270002">
      <xmlPr mapId="1" xpath="/PFI-IZD-OSIG/IFP-E_1001244/P1270002" xmlDataType="decimal"/>
    </xmlCellPr>
  </singleXmlCell>
  <singleXmlCell id="647" xr6:uid="{00000000-000C-0000-FFFF-FFFF7A020000}" r="E111" connectionId="0">
    <xmlCellPr id="1" xr6:uid="{00000000-0010-0000-7A02-000001000000}" uniqueName="P1269448">
      <xmlPr mapId="1" xpath="/PFI-IZD-OSIG/IFP-E_1001244/P1269448" xmlDataType="decimal"/>
    </xmlCellPr>
  </singleXmlCell>
  <singleXmlCell id="648" xr6:uid="{00000000-000C-0000-FFFF-FFFF7B020000}" r="F111" connectionId="0">
    <xmlCellPr id="1" xr6:uid="{00000000-0010-0000-7B02-000001000000}" uniqueName="P1269559">
      <xmlPr mapId="1" xpath="/PFI-IZD-OSIG/IFP-E_1001244/P1269559" xmlDataType="decimal"/>
    </xmlCellPr>
  </singleXmlCell>
  <singleXmlCell id="649" xr6:uid="{00000000-000C-0000-FFFF-FFFF7C020000}" r="G111" connectionId="0">
    <xmlCellPr id="1" xr6:uid="{00000000-0010-0000-7C02-000001000000}" uniqueName="P1269670">
      <xmlPr mapId="1" xpath="/PFI-IZD-OSIG/IFP-E_1001244/P1269670" xmlDataType="decimal"/>
    </xmlCellPr>
  </singleXmlCell>
  <singleXmlCell id="650" xr6:uid="{00000000-000C-0000-FFFF-FFFF7D020000}" r="H111" connectionId="0">
    <xmlCellPr id="1" xr6:uid="{00000000-0010-0000-7D02-000001000000}" uniqueName="P1269781">
      <xmlPr mapId="1" xpath="/PFI-IZD-OSIG/IFP-E_1001244/P1269781" xmlDataType="decimal"/>
    </xmlCellPr>
  </singleXmlCell>
  <singleXmlCell id="651" xr6:uid="{00000000-000C-0000-FFFF-FFFF7E020000}" r="I111" connectionId="0">
    <xmlCellPr id="1" xr6:uid="{00000000-0010-0000-7E02-000001000000}" uniqueName="P1269892">
      <xmlPr mapId="1" xpath="/PFI-IZD-OSIG/IFP-E_1001244/P1269892" xmlDataType="decimal"/>
    </xmlCellPr>
  </singleXmlCell>
  <singleXmlCell id="652" xr6:uid="{00000000-000C-0000-FFFF-FFFF7F020000}" r="J111" connectionId="0">
    <xmlCellPr id="1" xr6:uid="{00000000-0010-0000-7F02-000001000000}" uniqueName="P1270003">
      <xmlPr mapId="1" xpath="/PFI-IZD-OSIG/IFP-E_1001244/P1270003" xmlDataType="decimal"/>
    </xmlCellPr>
  </singleXmlCell>
  <singleXmlCell id="653" xr6:uid="{00000000-000C-0000-FFFF-FFFF80020000}" r="E112" connectionId="0">
    <xmlCellPr id="1" xr6:uid="{00000000-0010-0000-8002-000001000000}" uniqueName="P1269449">
      <xmlPr mapId="1" xpath="/PFI-IZD-OSIG/IFP-E_1001244/P1269449" xmlDataType="decimal"/>
    </xmlCellPr>
  </singleXmlCell>
  <singleXmlCell id="654" xr6:uid="{00000000-000C-0000-FFFF-FFFF81020000}" r="F112" connectionId="0">
    <xmlCellPr id="1" xr6:uid="{00000000-0010-0000-8102-000001000000}" uniqueName="P1269560">
      <xmlPr mapId="1" xpath="/PFI-IZD-OSIG/IFP-E_1001244/P1269560" xmlDataType="decimal"/>
    </xmlCellPr>
  </singleXmlCell>
  <singleXmlCell id="655" xr6:uid="{00000000-000C-0000-FFFF-FFFF82020000}" r="G112" connectionId="0">
    <xmlCellPr id="1" xr6:uid="{00000000-0010-0000-8202-000001000000}" uniqueName="P1269671">
      <xmlPr mapId="1" xpath="/PFI-IZD-OSIG/IFP-E_1001244/P1269671" xmlDataType="decimal"/>
    </xmlCellPr>
  </singleXmlCell>
  <singleXmlCell id="656" xr6:uid="{00000000-000C-0000-FFFF-FFFF83020000}" r="H112" connectionId="0">
    <xmlCellPr id="1" xr6:uid="{00000000-0010-0000-8302-000001000000}" uniqueName="P1269782">
      <xmlPr mapId="1" xpath="/PFI-IZD-OSIG/IFP-E_1001244/P1269782" xmlDataType="decimal"/>
    </xmlCellPr>
  </singleXmlCell>
  <singleXmlCell id="657" xr6:uid="{00000000-000C-0000-FFFF-FFFF84020000}" r="I112" connectionId="0">
    <xmlCellPr id="1" xr6:uid="{00000000-0010-0000-8402-000001000000}" uniqueName="P1269893">
      <xmlPr mapId="1" xpath="/PFI-IZD-OSIG/IFP-E_1001244/P1269893" xmlDataType="decimal"/>
    </xmlCellPr>
  </singleXmlCell>
  <singleXmlCell id="658" xr6:uid="{00000000-000C-0000-FFFF-FFFF85020000}" r="J112" connectionId="0">
    <xmlCellPr id="1" xr6:uid="{00000000-0010-0000-8502-000001000000}" uniqueName="P1270004">
      <xmlPr mapId="1" xpath="/PFI-IZD-OSIG/IFP-E_1001244/P1270004" xmlDataType="decimal"/>
    </xmlCellPr>
  </singleXmlCell>
  <singleXmlCell id="659" xr6:uid="{00000000-000C-0000-FFFF-FFFF86020000}" r="E113" connectionId="0">
    <xmlCellPr id="1" xr6:uid="{00000000-0010-0000-8602-000001000000}" uniqueName="P1269450">
      <xmlPr mapId="1" xpath="/PFI-IZD-OSIG/IFP-E_1001244/P1269450" xmlDataType="decimal"/>
    </xmlCellPr>
  </singleXmlCell>
  <singleXmlCell id="660" xr6:uid="{00000000-000C-0000-FFFF-FFFF87020000}" r="F113" connectionId="0">
    <xmlCellPr id="1" xr6:uid="{00000000-0010-0000-8702-000001000000}" uniqueName="P1269561">
      <xmlPr mapId="1" xpath="/PFI-IZD-OSIG/IFP-E_1001244/P1269561" xmlDataType="decimal"/>
    </xmlCellPr>
  </singleXmlCell>
  <singleXmlCell id="661" xr6:uid="{00000000-000C-0000-FFFF-FFFF88020000}" r="G113" connectionId="0">
    <xmlCellPr id="1" xr6:uid="{00000000-0010-0000-8802-000001000000}" uniqueName="P1269672">
      <xmlPr mapId="1" xpath="/PFI-IZD-OSIG/IFP-E_1001244/P1269672" xmlDataType="decimal"/>
    </xmlCellPr>
  </singleXmlCell>
  <singleXmlCell id="662" xr6:uid="{00000000-000C-0000-FFFF-FFFF89020000}" r="H113" connectionId="0">
    <xmlCellPr id="1" xr6:uid="{00000000-0010-0000-8902-000001000000}" uniqueName="P1269783">
      <xmlPr mapId="1" xpath="/PFI-IZD-OSIG/IFP-E_1001244/P1269783" xmlDataType="decimal"/>
    </xmlCellPr>
  </singleXmlCell>
  <singleXmlCell id="663" xr6:uid="{00000000-000C-0000-FFFF-FFFF8A020000}" r="I113" connectionId="0">
    <xmlCellPr id="1" xr6:uid="{00000000-0010-0000-8A02-000001000000}" uniqueName="P1269894">
      <xmlPr mapId="1" xpath="/PFI-IZD-OSIG/IFP-E_1001244/P1269894" xmlDataType="decimal"/>
    </xmlCellPr>
  </singleXmlCell>
  <singleXmlCell id="664" xr6:uid="{00000000-000C-0000-FFFF-FFFF8B020000}" r="J113" connectionId="0">
    <xmlCellPr id="1" xr6:uid="{00000000-0010-0000-8B02-000001000000}" uniqueName="P1270005">
      <xmlPr mapId="1" xpath="/PFI-IZD-OSIG/IFP-E_1001244/P1270005" xmlDataType="decimal"/>
    </xmlCellPr>
  </singleXmlCell>
  <singleXmlCell id="665" xr6:uid="{00000000-000C-0000-FFFF-FFFF8C020000}" r="E114" connectionId="0">
    <xmlCellPr id="1" xr6:uid="{00000000-0010-0000-8C02-000001000000}" uniqueName="P1269451">
      <xmlPr mapId="1" xpath="/PFI-IZD-OSIG/IFP-E_1001244/P1269451" xmlDataType="decimal"/>
    </xmlCellPr>
  </singleXmlCell>
  <singleXmlCell id="666" xr6:uid="{00000000-000C-0000-FFFF-FFFF8D020000}" r="F114" connectionId="0">
    <xmlCellPr id="1" xr6:uid="{00000000-0010-0000-8D02-000001000000}" uniqueName="P1269562">
      <xmlPr mapId="1" xpath="/PFI-IZD-OSIG/IFP-E_1001244/P1269562" xmlDataType="decimal"/>
    </xmlCellPr>
  </singleXmlCell>
  <singleXmlCell id="667" xr6:uid="{00000000-000C-0000-FFFF-FFFF8E020000}" r="G114" connectionId="0">
    <xmlCellPr id="1" xr6:uid="{00000000-0010-0000-8E02-000001000000}" uniqueName="P1269673">
      <xmlPr mapId="1" xpath="/PFI-IZD-OSIG/IFP-E_1001244/P1269673" xmlDataType="decimal"/>
    </xmlCellPr>
  </singleXmlCell>
  <singleXmlCell id="668" xr6:uid="{00000000-000C-0000-FFFF-FFFF8F020000}" r="H114" connectionId="0">
    <xmlCellPr id="1" xr6:uid="{00000000-0010-0000-8F02-000001000000}" uniqueName="P1269784">
      <xmlPr mapId="1" xpath="/PFI-IZD-OSIG/IFP-E_1001244/P1269784" xmlDataType="decimal"/>
    </xmlCellPr>
  </singleXmlCell>
  <singleXmlCell id="669" xr6:uid="{00000000-000C-0000-FFFF-FFFF90020000}" r="I114" connectionId="0">
    <xmlCellPr id="1" xr6:uid="{00000000-0010-0000-9002-000001000000}" uniqueName="P1269895">
      <xmlPr mapId="1" xpath="/PFI-IZD-OSIG/IFP-E_1001244/P1269895" xmlDataType="decimal"/>
    </xmlCellPr>
  </singleXmlCell>
  <singleXmlCell id="670" xr6:uid="{00000000-000C-0000-FFFF-FFFF91020000}" r="J114" connectionId="0">
    <xmlCellPr id="1" xr6:uid="{00000000-0010-0000-9102-000001000000}" uniqueName="P1270006">
      <xmlPr mapId="1" xpath="/PFI-IZD-OSIG/IFP-E_1001244/P1270006" xmlDataType="decimal"/>
    </xmlCellPr>
  </singleXmlCell>
  <singleXmlCell id="671" xr6:uid="{00000000-000C-0000-FFFF-FFFF92020000}" r="E115" connectionId="0">
    <xmlCellPr id="1" xr6:uid="{00000000-0010-0000-9202-000001000000}" uniqueName="P1269452">
      <xmlPr mapId="1" xpath="/PFI-IZD-OSIG/IFP-E_1001244/P1269452" xmlDataType="decimal"/>
    </xmlCellPr>
  </singleXmlCell>
  <singleXmlCell id="672" xr6:uid="{00000000-000C-0000-FFFF-FFFF93020000}" r="F115" connectionId="0">
    <xmlCellPr id="1" xr6:uid="{00000000-0010-0000-9302-000001000000}" uniqueName="P1269563">
      <xmlPr mapId="1" xpath="/PFI-IZD-OSIG/IFP-E_1001244/P1269563" xmlDataType="decimal"/>
    </xmlCellPr>
  </singleXmlCell>
  <singleXmlCell id="673" xr6:uid="{00000000-000C-0000-FFFF-FFFF94020000}" r="G115" connectionId="0">
    <xmlCellPr id="1" xr6:uid="{00000000-0010-0000-9402-000001000000}" uniqueName="P1269674">
      <xmlPr mapId="1" xpath="/PFI-IZD-OSIG/IFP-E_1001244/P1269674" xmlDataType="decimal"/>
    </xmlCellPr>
  </singleXmlCell>
  <singleXmlCell id="674" xr6:uid="{00000000-000C-0000-FFFF-FFFF95020000}" r="H115" connectionId="0">
    <xmlCellPr id="1" xr6:uid="{00000000-0010-0000-9502-000001000000}" uniqueName="P1269785">
      <xmlPr mapId="1" xpath="/PFI-IZD-OSIG/IFP-E_1001244/P1269785" xmlDataType="decimal"/>
    </xmlCellPr>
  </singleXmlCell>
  <singleXmlCell id="675" xr6:uid="{00000000-000C-0000-FFFF-FFFF96020000}" r="I115" connectionId="0">
    <xmlCellPr id="1" xr6:uid="{00000000-0010-0000-9602-000001000000}" uniqueName="P1269896">
      <xmlPr mapId="1" xpath="/PFI-IZD-OSIG/IFP-E_1001244/P1269896" xmlDataType="decimal"/>
    </xmlCellPr>
  </singleXmlCell>
  <singleXmlCell id="676" xr6:uid="{00000000-000C-0000-FFFF-FFFF97020000}" r="J115" connectionId="0">
    <xmlCellPr id="1" xr6:uid="{00000000-0010-0000-9702-000001000000}" uniqueName="P1270007">
      <xmlPr mapId="1" xpath="/PFI-IZD-OSIG/IFP-E_1001244/P1270007" xmlDataType="decimal"/>
    </xmlCellPr>
  </singleXmlCell>
  <singleXmlCell id="677" xr6:uid="{00000000-000C-0000-FFFF-FFFF98020000}" r="E116" connectionId="0">
    <xmlCellPr id="1" xr6:uid="{00000000-0010-0000-9802-000001000000}" uniqueName="P1269453">
      <xmlPr mapId="1" xpath="/PFI-IZD-OSIG/IFP-E_1001244/P1269453" xmlDataType="decimal"/>
    </xmlCellPr>
  </singleXmlCell>
  <singleXmlCell id="678" xr6:uid="{00000000-000C-0000-FFFF-FFFF99020000}" r="F116" connectionId="0">
    <xmlCellPr id="1" xr6:uid="{00000000-0010-0000-9902-000001000000}" uniqueName="P1269564">
      <xmlPr mapId="1" xpath="/PFI-IZD-OSIG/IFP-E_1001244/P1269564" xmlDataType="decimal"/>
    </xmlCellPr>
  </singleXmlCell>
  <singleXmlCell id="679" xr6:uid="{00000000-000C-0000-FFFF-FFFF9A020000}" r="G116" connectionId="0">
    <xmlCellPr id="1" xr6:uid="{00000000-0010-0000-9A02-000001000000}" uniqueName="P1269675">
      <xmlPr mapId="1" xpath="/PFI-IZD-OSIG/IFP-E_1001244/P1269675" xmlDataType="decimal"/>
    </xmlCellPr>
  </singleXmlCell>
  <singleXmlCell id="680" xr6:uid="{00000000-000C-0000-FFFF-FFFF9B020000}" r="H116" connectionId="0">
    <xmlCellPr id="1" xr6:uid="{00000000-0010-0000-9B02-000001000000}" uniqueName="P1269786">
      <xmlPr mapId="1" xpath="/PFI-IZD-OSIG/IFP-E_1001244/P1269786" xmlDataType="decimal"/>
    </xmlCellPr>
  </singleXmlCell>
  <singleXmlCell id="681" xr6:uid="{00000000-000C-0000-FFFF-FFFF9C020000}" r="I116" connectionId="0">
    <xmlCellPr id="1" xr6:uid="{00000000-0010-0000-9C02-000001000000}" uniqueName="P1269897">
      <xmlPr mapId="1" xpath="/PFI-IZD-OSIG/IFP-E_1001244/P1269897" xmlDataType="decimal"/>
    </xmlCellPr>
  </singleXmlCell>
  <singleXmlCell id="682" xr6:uid="{00000000-000C-0000-FFFF-FFFF9D020000}" r="J116" connectionId="0">
    <xmlCellPr id="1" xr6:uid="{00000000-0010-0000-9D02-000001000000}" uniqueName="P1270008">
      <xmlPr mapId="1" xpath="/PFI-IZD-OSIG/IFP-E_1001244/P1270008"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83" xr6:uid="{00000000-000C-0000-FFFF-FFFF9E020000}" r="E7" connectionId="0">
    <xmlCellPr id="1" xr6:uid="{00000000-0010-0000-9E02-000001000000}" uniqueName="P1268935">
      <xmlPr mapId="1" xpath="/PFI-IZD-OSIG/ISD-E_1001245/P1268935" xmlDataType="decimal"/>
    </xmlCellPr>
  </singleXmlCell>
  <singleXmlCell id="684" xr6:uid="{00000000-000C-0000-FFFF-FFFF9F020000}" r="F7" connectionId="0">
    <xmlCellPr id="1" xr6:uid="{00000000-0010-0000-9F02-000001000000}" uniqueName="P1269003">
      <xmlPr mapId="1" xpath="/PFI-IZD-OSIG/ISD-E_1001245/P1269003" xmlDataType="decimal"/>
    </xmlCellPr>
  </singleXmlCell>
  <singleXmlCell id="685" xr6:uid="{00000000-000C-0000-FFFF-FFFFA0020000}" r="G7" connectionId="0">
    <xmlCellPr id="1" xr6:uid="{00000000-0010-0000-A002-000001000000}" uniqueName="P1269071">
      <xmlPr mapId="1" xpath="/PFI-IZD-OSIG/ISD-E_1001245/P1269071" xmlDataType="decimal"/>
    </xmlCellPr>
  </singleXmlCell>
  <singleXmlCell id="686" xr6:uid="{00000000-000C-0000-FFFF-FFFFA1020000}" r="H7" connectionId="0">
    <xmlCellPr id="1" xr6:uid="{00000000-0010-0000-A102-000001000000}" uniqueName="P1269139">
      <xmlPr mapId="1" xpath="/PFI-IZD-OSIG/ISD-E_1001245/P1269139" xmlDataType="decimal"/>
    </xmlCellPr>
  </singleXmlCell>
  <singleXmlCell id="687" xr6:uid="{00000000-000C-0000-FFFF-FFFFA2020000}" r="I7" connectionId="0">
    <xmlCellPr id="1" xr6:uid="{00000000-0010-0000-A202-000001000000}" uniqueName="P1269207">
      <xmlPr mapId="1" xpath="/PFI-IZD-OSIG/ISD-E_1001245/P1269207" xmlDataType="decimal"/>
    </xmlCellPr>
  </singleXmlCell>
  <singleXmlCell id="688" xr6:uid="{00000000-000C-0000-FFFF-FFFFA3020000}" r="J7" connectionId="0">
    <xmlCellPr id="1" xr6:uid="{00000000-0010-0000-A302-000001000000}" uniqueName="P1269275">
      <xmlPr mapId="1" xpath="/PFI-IZD-OSIG/ISD-E_1001245/P1269275" xmlDataType="decimal"/>
    </xmlCellPr>
  </singleXmlCell>
  <singleXmlCell id="689" xr6:uid="{00000000-000C-0000-FFFF-FFFFA4020000}" r="E8" connectionId="0">
    <xmlCellPr id="1" xr6:uid="{00000000-0010-0000-A402-000001000000}" uniqueName="P1268936">
      <xmlPr mapId="1" xpath="/PFI-IZD-OSIG/ISD-E_1001245/P1268936" xmlDataType="decimal"/>
    </xmlCellPr>
  </singleXmlCell>
  <singleXmlCell id="690" xr6:uid="{00000000-000C-0000-FFFF-FFFFA5020000}" r="F8" connectionId="0">
    <xmlCellPr id="1" xr6:uid="{00000000-0010-0000-A502-000001000000}" uniqueName="P1269004">
      <xmlPr mapId="1" xpath="/PFI-IZD-OSIG/ISD-E_1001245/P1269004" xmlDataType="decimal"/>
    </xmlCellPr>
  </singleXmlCell>
  <singleXmlCell id="691" xr6:uid="{00000000-000C-0000-FFFF-FFFFA6020000}" r="G8" connectionId="0">
    <xmlCellPr id="1" xr6:uid="{00000000-0010-0000-A602-000001000000}" uniqueName="P1269072">
      <xmlPr mapId="1" xpath="/PFI-IZD-OSIG/ISD-E_1001245/P1269072" xmlDataType="decimal"/>
    </xmlCellPr>
  </singleXmlCell>
  <singleXmlCell id="692" xr6:uid="{00000000-000C-0000-FFFF-FFFFA7020000}" r="H8" connectionId="0">
    <xmlCellPr id="1" xr6:uid="{00000000-0010-0000-A702-000001000000}" uniqueName="P1269140">
      <xmlPr mapId="1" xpath="/PFI-IZD-OSIG/ISD-E_1001245/P1269140" xmlDataType="decimal"/>
    </xmlCellPr>
  </singleXmlCell>
  <singleXmlCell id="693" xr6:uid="{00000000-000C-0000-FFFF-FFFFA8020000}" r="I8" connectionId="0">
    <xmlCellPr id="1" xr6:uid="{00000000-0010-0000-A802-000001000000}" uniqueName="P1269208">
      <xmlPr mapId="1" xpath="/PFI-IZD-OSIG/ISD-E_1001245/P1269208" xmlDataType="decimal"/>
    </xmlCellPr>
  </singleXmlCell>
  <singleXmlCell id="694" xr6:uid="{00000000-000C-0000-FFFF-FFFFA9020000}" r="J8" connectionId="0">
    <xmlCellPr id="1" xr6:uid="{00000000-0010-0000-A902-000001000000}" uniqueName="P1269276">
      <xmlPr mapId="1" xpath="/PFI-IZD-OSIG/ISD-E_1001245/P1269276" xmlDataType="decimal"/>
    </xmlCellPr>
  </singleXmlCell>
  <singleXmlCell id="695" xr6:uid="{00000000-000C-0000-FFFF-FFFFAA020000}" r="E9" connectionId="0">
    <xmlCellPr id="1" xr6:uid="{00000000-0010-0000-AA02-000001000000}" uniqueName="P1268937">
      <xmlPr mapId="1" xpath="/PFI-IZD-OSIG/ISD-E_1001245/P1268937" xmlDataType="decimal"/>
    </xmlCellPr>
  </singleXmlCell>
  <singleXmlCell id="696" xr6:uid="{00000000-000C-0000-FFFF-FFFFAB020000}" r="F9" connectionId="0">
    <xmlCellPr id="1" xr6:uid="{00000000-0010-0000-AB02-000001000000}" uniqueName="P1269005">
      <xmlPr mapId="1" xpath="/PFI-IZD-OSIG/ISD-E_1001245/P1269005" xmlDataType="decimal"/>
    </xmlCellPr>
  </singleXmlCell>
  <singleXmlCell id="697" xr6:uid="{00000000-000C-0000-FFFF-FFFFAC020000}" r="G9" connectionId="0">
    <xmlCellPr id="1" xr6:uid="{00000000-0010-0000-AC02-000001000000}" uniqueName="P1269073">
      <xmlPr mapId="1" xpath="/PFI-IZD-OSIG/ISD-E_1001245/P1269073" xmlDataType="decimal"/>
    </xmlCellPr>
  </singleXmlCell>
  <singleXmlCell id="698" xr6:uid="{00000000-000C-0000-FFFF-FFFFAD020000}" r="H9" connectionId="0">
    <xmlCellPr id="1" xr6:uid="{00000000-0010-0000-AD02-000001000000}" uniqueName="P1269141">
      <xmlPr mapId="1" xpath="/PFI-IZD-OSIG/ISD-E_1001245/P1269141" xmlDataType="decimal"/>
    </xmlCellPr>
  </singleXmlCell>
  <singleXmlCell id="699" xr6:uid="{00000000-000C-0000-FFFF-FFFFAE020000}" r="I9" connectionId="0">
    <xmlCellPr id="1" xr6:uid="{00000000-0010-0000-AE02-000001000000}" uniqueName="P1269209">
      <xmlPr mapId="1" xpath="/PFI-IZD-OSIG/ISD-E_1001245/P1269209" xmlDataType="decimal"/>
    </xmlCellPr>
  </singleXmlCell>
  <singleXmlCell id="700" xr6:uid="{00000000-000C-0000-FFFF-FFFFAF020000}" r="J9" connectionId="0">
    <xmlCellPr id="1" xr6:uid="{00000000-0010-0000-AF02-000001000000}" uniqueName="P1269277">
      <xmlPr mapId="1" xpath="/PFI-IZD-OSIG/ISD-E_1001245/P1269277" xmlDataType="decimal"/>
    </xmlCellPr>
  </singleXmlCell>
  <singleXmlCell id="701" xr6:uid="{00000000-000C-0000-FFFF-FFFFB0020000}" r="E10" connectionId="0">
    <xmlCellPr id="1" xr6:uid="{00000000-0010-0000-B002-000001000000}" uniqueName="P1268938">
      <xmlPr mapId="1" xpath="/PFI-IZD-OSIG/ISD-E_1001245/P1268938" xmlDataType="decimal"/>
    </xmlCellPr>
  </singleXmlCell>
  <singleXmlCell id="702" xr6:uid="{00000000-000C-0000-FFFF-FFFFB1020000}" r="F10" connectionId="0">
    <xmlCellPr id="1" xr6:uid="{00000000-0010-0000-B102-000001000000}" uniqueName="P1269006">
      <xmlPr mapId="1" xpath="/PFI-IZD-OSIG/ISD-E_1001245/P1269006" xmlDataType="decimal"/>
    </xmlCellPr>
  </singleXmlCell>
  <singleXmlCell id="703" xr6:uid="{00000000-000C-0000-FFFF-FFFFB2020000}" r="G10" connectionId="0">
    <xmlCellPr id="1" xr6:uid="{00000000-0010-0000-B202-000001000000}" uniqueName="P1269074">
      <xmlPr mapId="1" xpath="/PFI-IZD-OSIG/ISD-E_1001245/P1269074" xmlDataType="decimal"/>
    </xmlCellPr>
  </singleXmlCell>
  <singleXmlCell id="704" xr6:uid="{00000000-000C-0000-FFFF-FFFFB3020000}" r="H10" connectionId="0">
    <xmlCellPr id="1" xr6:uid="{00000000-0010-0000-B302-000001000000}" uniqueName="P1269142">
      <xmlPr mapId="1" xpath="/PFI-IZD-OSIG/ISD-E_1001245/P1269142" xmlDataType="decimal"/>
    </xmlCellPr>
  </singleXmlCell>
  <singleXmlCell id="705" xr6:uid="{00000000-000C-0000-FFFF-FFFFB4020000}" r="I10" connectionId="0">
    <xmlCellPr id="1" xr6:uid="{00000000-0010-0000-B402-000001000000}" uniqueName="P1269210">
      <xmlPr mapId="1" xpath="/PFI-IZD-OSIG/ISD-E_1001245/P1269210" xmlDataType="decimal"/>
    </xmlCellPr>
  </singleXmlCell>
  <singleXmlCell id="706" xr6:uid="{00000000-000C-0000-FFFF-FFFFB5020000}" r="J10" connectionId="0">
    <xmlCellPr id="1" xr6:uid="{00000000-0010-0000-B502-000001000000}" uniqueName="P1269278">
      <xmlPr mapId="1" xpath="/PFI-IZD-OSIG/ISD-E_1001245/P1269278" xmlDataType="decimal"/>
    </xmlCellPr>
  </singleXmlCell>
  <singleXmlCell id="707" xr6:uid="{00000000-000C-0000-FFFF-FFFFB6020000}" r="E11" connectionId="0">
    <xmlCellPr id="1" xr6:uid="{00000000-0010-0000-B602-000001000000}" uniqueName="P1268939">
      <xmlPr mapId="1" xpath="/PFI-IZD-OSIG/ISD-E_1001245/P1268939" xmlDataType="decimal"/>
    </xmlCellPr>
  </singleXmlCell>
  <singleXmlCell id="708" xr6:uid="{00000000-000C-0000-FFFF-FFFFB7020000}" r="F11" connectionId="0">
    <xmlCellPr id="1" xr6:uid="{00000000-0010-0000-B702-000001000000}" uniqueName="P1269007">
      <xmlPr mapId="1" xpath="/PFI-IZD-OSIG/ISD-E_1001245/P1269007" xmlDataType="decimal"/>
    </xmlCellPr>
  </singleXmlCell>
  <singleXmlCell id="709" xr6:uid="{00000000-000C-0000-FFFF-FFFFB8020000}" r="G11" connectionId="0">
    <xmlCellPr id="1" xr6:uid="{00000000-0010-0000-B802-000001000000}" uniqueName="P1269075">
      <xmlPr mapId="1" xpath="/PFI-IZD-OSIG/ISD-E_1001245/P1269075" xmlDataType="decimal"/>
    </xmlCellPr>
  </singleXmlCell>
  <singleXmlCell id="710" xr6:uid="{00000000-000C-0000-FFFF-FFFFB9020000}" r="H11" connectionId="0">
    <xmlCellPr id="1" xr6:uid="{00000000-0010-0000-B902-000001000000}" uniqueName="P1269143">
      <xmlPr mapId="1" xpath="/PFI-IZD-OSIG/ISD-E_1001245/P1269143" xmlDataType="decimal"/>
    </xmlCellPr>
  </singleXmlCell>
  <singleXmlCell id="711" xr6:uid="{00000000-000C-0000-FFFF-FFFFBA020000}" r="I11" connectionId="0">
    <xmlCellPr id="1" xr6:uid="{00000000-0010-0000-BA02-000001000000}" uniqueName="P1269211">
      <xmlPr mapId="1" xpath="/PFI-IZD-OSIG/ISD-E_1001245/P1269211" xmlDataType="decimal"/>
    </xmlCellPr>
  </singleXmlCell>
  <singleXmlCell id="712" xr6:uid="{00000000-000C-0000-FFFF-FFFFBB020000}" r="J11" connectionId="0">
    <xmlCellPr id="1" xr6:uid="{00000000-0010-0000-BB02-000001000000}" uniqueName="P1269279">
      <xmlPr mapId="1" xpath="/PFI-IZD-OSIG/ISD-E_1001245/P1269279" xmlDataType="decimal"/>
    </xmlCellPr>
  </singleXmlCell>
  <singleXmlCell id="713" xr6:uid="{00000000-000C-0000-FFFF-FFFFBC020000}" r="E12" connectionId="0">
    <xmlCellPr id="1" xr6:uid="{00000000-0010-0000-BC02-000001000000}" uniqueName="P1268940">
      <xmlPr mapId="1" xpath="/PFI-IZD-OSIG/ISD-E_1001245/P1268940" xmlDataType="decimal"/>
    </xmlCellPr>
  </singleXmlCell>
  <singleXmlCell id="714" xr6:uid="{00000000-000C-0000-FFFF-FFFFBD020000}" r="F12" connectionId="0">
    <xmlCellPr id="1" xr6:uid="{00000000-0010-0000-BD02-000001000000}" uniqueName="P1269008">
      <xmlPr mapId="1" xpath="/PFI-IZD-OSIG/ISD-E_1001245/P1269008" xmlDataType="decimal"/>
    </xmlCellPr>
  </singleXmlCell>
  <singleXmlCell id="715" xr6:uid="{00000000-000C-0000-FFFF-FFFFBE020000}" r="G12" connectionId="0">
    <xmlCellPr id="1" xr6:uid="{00000000-0010-0000-BE02-000001000000}" uniqueName="P1269076">
      <xmlPr mapId="1" xpath="/PFI-IZD-OSIG/ISD-E_1001245/P1269076" xmlDataType="decimal"/>
    </xmlCellPr>
  </singleXmlCell>
  <singleXmlCell id="716" xr6:uid="{00000000-000C-0000-FFFF-FFFFBF020000}" r="H12" connectionId="0">
    <xmlCellPr id="1" xr6:uid="{00000000-0010-0000-BF02-000001000000}" uniqueName="P1269144">
      <xmlPr mapId="1" xpath="/PFI-IZD-OSIG/ISD-E_1001245/P1269144" xmlDataType="decimal"/>
    </xmlCellPr>
  </singleXmlCell>
  <singleXmlCell id="717" xr6:uid="{00000000-000C-0000-FFFF-FFFFC0020000}" r="I12" connectionId="0">
    <xmlCellPr id="1" xr6:uid="{00000000-0010-0000-C002-000001000000}" uniqueName="P1269212">
      <xmlPr mapId="1" xpath="/PFI-IZD-OSIG/ISD-E_1001245/P1269212" xmlDataType="decimal"/>
    </xmlCellPr>
  </singleXmlCell>
  <singleXmlCell id="718" xr6:uid="{00000000-000C-0000-FFFF-FFFFC1020000}" r="J12" connectionId="0">
    <xmlCellPr id="1" xr6:uid="{00000000-0010-0000-C102-000001000000}" uniqueName="P1269280">
      <xmlPr mapId="1" xpath="/PFI-IZD-OSIG/ISD-E_1001245/P1269280" xmlDataType="decimal"/>
    </xmlCellPr>
  </singleXmlCell>
  <singleXmlCell id="719" xr6:uid="{00000000-000C-0000-FFFF-FFFFC2020000}" r="E13" connectionId="0">
    <xmlCellPr id="1" xr6:uid="{00000000-0010-0000-C202-000001000000}" uniqueName="P1268941">
      <xmlPr mapId="1" xpath="/PFI-IZD-OSIG/ISD-E_1001245/P1268941" xmlDataType="decimal"/>
    </xmlCellPr>
  </singleXmlCell>
  <singleXmlCell id="720" xr6:uid="{00000000-000C-0000-FFFF-FFFFC3020000}" r="F13" connectionId="0">
    <xmlCellPr id="1" xr6:uid="{00000000-0010-0000-C302-000001000000}" uniqueName="P1269009">
      <xmlPr mapId="1" xpath="/PFI-IZD-OSIG/ISD-E_1001245/P1269009" xmlDataType="decimal"/>
    </xmlCellPr>
  </singleXmlCell>
  <singleXmlCell id="721" xr6:uid="{00000000-000C-0000-FFFF-FFFFC4020000}" r="G13" connectionId="0">
    <xmlCellPr id="1" xr6:uid="{00000000-0010-0000-C402-000001000000}" uniqueName="P1269077">
      <xmlPr mapId="1" xpath="/PFI-IZD-OSIG/ISD-E_1001245/P1269077" xmlDataType="decimal"/>
    </xmlCellPr>
  </singleXmlCell>
  <singleXmlCell id="722" xr6:uid="{00000000-000C-0000-FFFF-FFFFC5020000}" r="H13" connectionId="0">
    <xmlCellPr id="1" xr6:uid="{00000000-0010-0000-C502-000001000000}" uniqueName="P1269145">
      <xmlPr mapId="1" xpath="/PFI-IZD-OSIG/ISD-E_1001245/P1269145" xmlDataType="decimal"/>
    </xmlCellPr>
  </singleXmlCell>
  <singleXmlCell id="723" xr6:uid="{00000000-000C-0000-FFFF-FFFFC6020000}" r="I13" connectionId="0">
    <xmlCellPr id="1" xr6:uid="{00000000-0010-0000-C602-000001000000}" uniqueName="P1269213">
      <xmlPr mapId="1" xpath="/PFI-IZD-OSIG/ISD-E_1001245/P1269213" xmlDataType="decimal"/>
    </xmlCellPr>
  </singleXmlCell>
  <singleXmlCell id="724" xr6:uid="{00000000-000C-0000-FFFF-FFFFC7020000}" r="J13" connectionId="0">
    <xmlCellPr id="1" xr6:uid="{00000000-0010-0000-C702-000001000000}" uniqueName="P1269281">
      <xmlPr mapId="1" xpath="/PFI-IZD-OSIG/ISD-E_1001245/P1269281" xmlDataType="decimal"/>
    </xmlCellPr>
  </singleXmlCell>
  <singleXmlCell id="725" xr6:uid="{00000000-000C-0000-FFFF-FFFFC8020000}" r="E14" connectionId="0">
    <xmlCellPr id="1" xr6:uid="{00000000-0010-0000-C802-000001000000}" uniqueName="P1268942">
      <xmlPr mapId="1" xpath="/PFI-IZD-OSIG/ISD-E_1001245/P1268942" xmlDataType="decimal"/>
    </xmlCellPr>
  </singleXmlCell>
  <singleXmlCell id="726" xr6:uid="{00000000-000C-0000-FFFF-FFFFC9020000}" r="F14" connectionId="0">
    <xmlCellPr id="1" xr6:uid="{00000000-0010-0000-C902-000001000000}" uniqueName="P1269010">
      <xmlPr mapId="1" xpath="/PFI-IZD-OSIG/ISD-E_1001245/P1269010" xmlDataType="decimal"/>
    </xmlCellPr>
  </singleXmlCell>
  <singleXmlCell id="727" xr6:uid="{00000000-000C-0000-FFFF-FFFFCA020000}" r="G14" connectionId="0">
    <xmlCellPr id="1" xr6:uid="{00000000-0010-0000-CA02-000001000000}" uniqueName="P1269078">
      <xmlPr mapId="1" xpath="/PFI-IZD-OSIG/ISD-E_1001245/P1269078" xmlDataType="decimal"/>
    </xmlCellPr>
  </singleXmlCell>
  <singleXmlCell id="728" xr6:uid="{00000000-000C-0000-FFFF-FFFFCB020000}" r="H14" connectionId="0">
    <xmlCellPr id="1" xr6:uid="{00000000-0010-0000-CB02-000001000000}" uniqueName="P1269146">
      <xmlPr mapId="1" xpath="/PFI-IZD-OSIG/ISD-E_1001245/P1269146" xmlDataType="decimal"/>
    </xmlCellPr>
  </singleXmlCell>
  <singleXmlCell id="729" xr6:uid="{00000000-000C-0000-FFFF-FFFFCC020000}" r="I14" connectionId="0">
    <xmlCellPr id="1" xr6:uid="{00000000-0010-0000-CC02-000001000000}" uniqueName="P1269214">
      <xmlPr mapId="1" xpath="/PFI-IZD-OSIG/ISD-E_1001245/P1269214" xmlDataType="decimal"/>
    </xmlCellPr>
  </singleXmlCell>
  <singleXmlCell id="730" xr6:uid="{00000000-000C-0000-FFFF-FFFFCD020000}" r="J14" connectionId="0">
    <xmlCellPr id="1" xr6:uid="{00000000-0010-0000-CD02-000001000000}" uniqueName="P1269282">
      <xmlPr mapId="1" xpath="/PFI-IZD-OSIG/ISD-E_1001245/P1269282" xmlDataType="decimal"/>
    </xmlCellPr>
  </singleXmlCell>
  <singleXmlCell id="731" xr6:uid="{00000000-000C-0000-FFFF-FFFFCE020000}" r="E15" connectionId="0">
    <xmlCellPr id="1" xr6:uid="{00000000-0010-0000-CE02-000001000000}" uniqueName="P1268944">
      <xmlPr mapId="1" xpath="/PFI-IZD-OSIG/ISD-E_1001245/P1268944" xmlDataType="decimal"/>
    </xmlCellPr>
  </singleXmlCell>
  <singleXmlCell id="732" xr6:uid="{00000000-000C-0000-FFFF-FFFFCF020000}" r="F15" connectionId="0">
    <xmlCellPr id="1" xr6:uid="{00000000-0010-0000-CF02-000001000000}" uniqueName="P1269012">
      <xmlPr mapId="1" xpath="/PFI-IZD-OSIG/ISD-E_1001245/P1269012" xmlDataType="decimal"/>
    </xmlCellPr>
  </singleXmlCell>
  <singleXmlCell id="733" xr6:uid="{00000000-000C-0000-FFFF-FFFFD0020000}" r="G15" connectionId="0">
    <xmlCellPr id="1" xr6:uid="{00000000-0010-0000-D002-000001000000}" uniqueName="P1269080">
      <xmlPr mapId="1" xpath="/PFI-IZD-OSIG/ISD-E_1001245/P1269080" xmlDataType="decimal"/>
    </xmlCellPr>
  </singleXmlCell>
  <singleXmlCell id="734" xr6:uid="{00000000-000C-0000-FFFF-FFFFD1020000}" r="H15" connectionId="0">
    <xmlCellPr id="1" xr6:uid="{00000000-0010-0000-D102-000001000000}" uniqueName="P1269148">
      <xmlPr mapId="1" xpath="/PFI-IZD-OSIG/ISD-E_1001245/P1269148" xmlDataType="decimal"/>
    </xmlCellPr>
  </singleXmlCell>
  <singleXmlCell id="735" xr6:uid="{00000000-000C-0000-FFFF-FFFFD2020000}" r="I15" connectionId="0">
    <xmlCellPr id="1" xr6:uid="{00000000-0010-0000-D202-000001000000}" uniqueName="P1269216">
      <xmlPr mapId="1" xpath="/PFI-IZD-OSIG/ISD-E_1001245/P1269216" xmlDataType="decimal"/>
    </xmlCellPr>
  </singleXmlCell>
  <singleXmlCell id="736" xr6:uid="{00000000-000C-0000-FFFF-FFFFD3020000}" r="J15" connectionId="0">
    <xmlCellPr id="1" xr6:uid="{00000000-0010-0000-D302-000001000000}" uniqueName="P1269284">
      <xmlPr mapId="1" xpath="/PFI-IZD-OSIG/ISD-E_1001245/P1269284" xmlDataType="decimal"/>
    </xmlCellPr>
  </singleXmlCell>
  <singleXmlCell id="737" xr6:uid="{00000000-000C-0000-FFFF-FFFFD4020000}" r="E16" connectionId="0">
    <xmlCellPr id="1" xr6:uid="{00000000-0010-0000-D402-000001000000}" uniqueName="P1268945">
      <xmlPr mapId="1" xpath="/PFI-IZD-OSIG/ISD-E_1001245/P1268945" xmlDataType="decimal"/>
    </xmlCellPr>
  </singleXmlCell>
  <singleXmlCell id="738" xr6:uid="{00000000-000C-0000-FFFF-FFFFD5020000}" r="F16" connectionId="0">
    <xmlCellPr id="1" xr6:uid="{00000000-0010-0000-D502-000001000000}" uniqueName="P1269013">
      <xmlPr mapId="1" xpath="/PFI-IZD-OSIG/ISD-E_1001245/P1269013" xmlDataType="decimal"/>
    </xmlCellPr>
  </singleXmlCell>
  <singleXmlCell id="739" xr6:uid="{00000000-000C-0000-FFFF-FFFFD6020000}" r="G16" connectionId="0">
    <xmlCellPr id="1" xr6:uid="{00000000-0010-0000-D602-000001000000}" uniqueName="P1269081">
      <xmlPr mapId="1" xpath="/PFI-IZD-OSIG/ISD-E_1001245/P1269081" xmlDataType="decimal"/>
    </xmlCellPr>
  </singleXmlCell>
  <singleXmlCell id="740" xr6:uid="{00000000-000C-0000-FFFF-FFFFD7020000}" r="H16" connectionId="0">
    <xmlCellPr id="1" xr6:uid="{00000000-0010-0000-D702-000001000000}" uniqueName="P1269149">
      <xmlPr mapId="1" xpath="/PFI-IZD-OSIG/ISD-E_1001245/P1269149" xmlDataType="decimal"/>
    </xmlCellPr>
  </singleXmlCell>
  <singleXmlCell id="741" xr6:uid="{00000000-000C-0000-FFFF-FFFFD8020000}" r="I16" connectionId="0">
    <xmlCellPr id="1" xr6:uid="{00000000-0010-0000-D802-000001000000}" uniqueName="P1269217">
      <xmlPr mapId="1" xpath="/PFI-IZD-OSIG/ISD-E_1001245/P1269217" xmlDataType="decimal"/>
    </xmlCellPr>
  </singleXmlCell>
  <singleXmlCell id="742" xr6:uid="{00000000-000C-0000-FFFF-FFFFD9020000}" r="J16" connectionId="0">
    <xmlCellPr id="1" xr6:uid="{00000000-0010-0000-D902-000001000000}" uniqueName="P1269285">
      <xmlPr mapId="1" xpath="/PFI-IZD-OSIG/ISD-E_1001245/P1269285" xmlDataType="decimal"/>
    </xmlCellPr>
  </singleXmlCell>
  <singleXmlCell id="743" xr6:uid="{00000000-000C-0000-FFFF-FFFFDA020000}" r="E17" connectionId="0">
    <xmlCellPr id="1" xr6:uid="{00000000-0010-0000-DA02-000001000000}" uniqueName="P1268946">
      <xmlPr mapId="1" xpath="/PFI-IZD-OSIG/ISD-E_1001245/P1268946" xmlDataType="decimal"/>
    </xmlCellPr>
  </singleXmlCell>
  <singleXmlCell id="744" xr6:uid="{00000000-000C-0000-FFFF-FFFFDB020000}" r="F17" connectionId="0">
    <xmlCellPr id="1" xr6:uid="{00000000-0010-0000-DB02-000001000000}" uniqueName="P1269014">
      <xmlPr mapId="1" xpath="/PFI-IZD-OSIG/ISD-E_1001245/P1269014" xmlDataType="decimal"/>
    </xmlCellPr>
  </singleXmlCell>
  <singleXmlCell id="745" xr6:uid="{00000000-000C-0000-FFFF-FFFFDC020000}" r="G17" connectionId="0">
    <xmlCellPr id="1" xr6:uid="{00000000-0010-0000-DC02-000001000000}" uniqueName="P1269082">
      <xmlPr mapId="1" xpath="/PFI-IZD-OSIG/ISD-E_1001245/P1269082" xmlDataType="decimal"/>
    </xmlCellPr>
  </singleXmlCell>
  <singleXmlCell id="746" xr6:uid="{00000000-000C-0000-FFFF-FFFFDD020000}" r="H17" connectionId="0">
    <xmlCellPr id="1" xr6:uid="{00000000-0010-0000-DD02-000001000000}" uniqueName="P1269150">
      <xmlPr mapId="1" xpath="/PFI-IZD-OSIG/ISD-E_1001245/P1269150" xmlDataType="decimal"/>
    </xmlCellPr>
  </singleXmlCell>
  <singleXmlCell id="747" xr6:uid="{00000000-000C-0000-FFFF-FFFFDE020000}" r="I17" connectionId="0">
    <xmlCellPr id="1" xr6:uid="{00000000-0010-0000-DE02-000001000000}" uniqueName="P1269218">
      <xmlPr mapId="1" xpath="/PFI-IZD-OSIG/ISD-E_1001245/P1269218" xmlDataType="decimal"/>
    </xmlCellPr>
  </singleXmlCell>
  <singleXmlCell id="748" xr6:uid="{00000000-000C-0000-FFFF-FFFFDF020000}" r="J17" connectionId="0">
    <xmlCellPr id="1" xr6:uid="{00000000-0010-0000-DF02-000001000000}" uniqueName="P1269286">
      <xmlPr mapId="1" xpath="/PFI-IZD-OSIG/ISD-E_1001245/P1269286" xmlDataType="decimal"/>
    </xmlCellPr>
  </singleXmlCell>
  <singleXmlCell id="749" xr6:uid="{00000000-000C-0000-FFFF-FFFFE0020000}" r="E18" connectionId="0">
    <xmlCellPr id="1" xr6:uid="{00000000-0010-0000-E002-000001000000}" uniqueName="P1268947">
      <xmlPr mapId="1" xpath="/PFI-IZD-OSIG/ISD-E_1001245/P1268947" xmlDataType="decimal"/>
    </xmlCellPr>
  </singleXmlCell>
  <singleXmlCell id="750" xr6:uid="{00000000-000C-0000-FFFF-FFFFE1020000}" r="F18" connectionId="0">
    <xmlCellPr id="1" xr6:uid="{00000000-0010-0000-E102-000001000000}" uniqueName="P1269015">
      <xmlPr mapId="1" xpath="/PFI-IZD-OSIG/ISD-E_1001245/P1269015" xmlDataType="decimal"/>
    </xmlCellPr>
  </singleXmlCell>
  <singleXmlCell id="751" xr6:uid="{00000000-000C-0000-FFFF-FFFFE2020000}" r="G18" connectionId="0">
    <xmlCellPr id="1" xr6:uid="{00000000-0010-0000-E202-000001000000}" uniqueName="P1269083">
      <xmlPr mapId="1" xpath="/PFI-IZD-OSIG/ISD-E_1001245/P1269083" xmlDataType="decimal"/>
    </xmlCellPr>
  </singleXmlCell>
  <singleXmlCell id="752" xr6:uid="{00000000-000C-0000-FFFF-FFFFE3020000}" r="H18" connectionId="0">
    <xmlCellPr id="1" xr6:uid="{00000000-0010-0000-E302-000001000000}" uniqueName="P1269151">
      <xmlPr mapId="1" xpath="/PFI-IZD-OSIG/ISD-E_1001245/P1269151" xmlDataType="decimal"/>
    </xmlCellPr>
  </singleXmlCell>
  <singleXmlCell id="753" xr6:uid="{00000000-000C-0000-FFFF-FFFFE4020000}" r="I18" connectionId="0">
    <xmlCellPr id="1" xr6:uid="{00000000-0010-0000-E402-000001000000}" uniqueName="P1269219">
      <xmlPr mapId="1" xpath="/PFI-IZD-OSIG/ISD-E_1001245/P1269219" xmlDataType="decimal"/>
    </xmlCellPr>
  </singleXmlCell>
  <singleXmlCell id="754" xr6:uid="{00000000-000C-0000-FFFF-FFFFE5020000}" r="J18" connectionId="0">
    <xmlCellPr id="1" xr6:uid="{00000000-0010-0000-E502-000001000000}" uniqueName="P1269287">
      <xmlPr mapId="1" xpath="/PFI-IZD-OSIG/ISD-E_1001245/P1269287" xmlDataType="decimal"/>
    </xmlCellPr>
  </singleXmlCell>
  <singleXmlCell id="755" xr6:uid="{00000000-000C-0000-FFFF-FFFFE6020000}" r="E19" connectionId="0">
    <xmlCellPr id="1" xr6:uid="{00000000-0010-0000-E602-000001000000}" uniqueName="P1268948">
      <xmlPr mapId="1" xpath="/PFI-IZD-OSIG/ISD-E_1001245/P1268948" xmlDataType="decimal"/>
    </xmlCellPr>
  </singleXmlCell>
  <singleXmlCell id="756" xr6:uid="{00000000-000C-0000-FFFF-FFFFE7020000}" r="F19" connectionId="0">
    <xmlCellPr id="1" xr6:uid="{00000000-0010-0000-E702-000001000000}" uniqueName="P1269016">
      <xmlPr mapId="1" xpath="/PFI-IZD-OSIG/ISD-E_1001245/P1269016" xmlDataType="decimal"/>
    </xmlCellPr>
  </singleXmlCell>
  <singleXmlCell id="757" xr6:uid="{00000000-000C-0000-FFFF-FFFFE8020000}" r="G19" connectionId="0">
    <xmlCellPr id="1" xr6:uid="{00000000-0010-0000-E802-000001000000}" uniqueName="P1269084">
      <xmlPr mapId="1" xpath="/PFI-IZD-OSIG/ISD-E_1001245/P1269084" xmlDataType="decimal"/>
    </xmlCellPr>
  </singleXmlCell>
  <singleXmlCell id="758" xr6:uid="{00000000-000C-0000-FFFF-FFFFE9020000}" r="H19" connectionId="0">
    <xmlCellPr id="1" xr6:uid="{00000000-0010-0000-E902-000001000000}" uniqueName="P1269152">
      <xmlPr mapId="1" xpath="/PFI-IZD-OSIG/ISD-E_1001245/P1269152" xmlDataType="decimal"/>
    </xmlCellPr>
  </singleXmlCell>
  <singleXmlCell id="759" xr6:uid="{00000000-000C-0000-FFFF-FFFFEA020000}" r="I19" connectionId="0">
    <xmlCellPr id="1" xr6:uid="{00000000-0010-0000-EA02-000001000000}" uniqueName="P1269220">
      <xmlPr mapId="1" xpath="/PFI-IZD-OSIG/ISD-E_1001245/P1269220" xmlDataType="decimal"/>
    </xmlCellPr>
  </singleXmlCell>
  <singleXmlCell id="760" xr6:uid="{00000000-000C-0000-FFFF-FFFFEB020000}" r="J19" connectionId="0">
    <xmlCellPr id="1" xr6:uid="{00000000-0010-0000-EB02-000001000000}" uniqueName="P1269288">
      <xmlPr mapId="1" xpath="/PFI-IZD-OSIG/ISD-E_1001245/P1269288" xmlDataType="decimal"/>
    </xmlCellPr>
  </singleXmlCell>
  <singleXmlCell id="761" xr6:uid="{00000000-000C-0000-FFFF-FFFFEC020000}" r="E20" connectionId="0">
    <xmlCellPr id="1" xr6:uid="{00000000-0010-0000-EC02-000001000000}" uniqueName="P1268949">
      <xmlPr mapId="1" xpath="/PFI-IZD-OSIG/ISD-E_1001245/P1268949" xmlDataType="decimal"/>
    </xmlCellPr>
  </singleXmlCell>
  <singleXmlCell id="762" xr6:uid="{00000000-000C-0000-FFFF-FFFFED020000}" r="F20" connectionId="0">
    <xmlCellPr id="1" xr6:uid="{00000000-0010-0000-ED02-000001000000}" uniqueName="P1269017">
      <xmlPr mapId="1" xpath="/PFI-IZD-OSIG/ISD-E_1001245/P1269017" xmlDataType="decimal"/>
    </xmlCellPr>
  </singleXmlCell>
  <singleXmlCell id="763" xr6:uid="{00000000-000C-0000-FFFF-FFFFEE020000}" r="G20" connectionId="0">
    <xmlCellPr id="1" xr6:uid="{00000000-0010-0000-EE02-000001000000}" uniqueName="P1269085">
      <xmlPr mapId="1" xpath="/PFI-IZD-OSIG/ISD-E_1001245/P1269085" xmlDataType="decimal"/>
    </xmlCellPr>
  </singleXmlCell>
  <singleXmlCell id="764" xr6:uid="{00000000-000C-0000-FFFF-FFFFEF020000}" r="H20" connectionId="0">
    <xmlCellPr id="1" xr6:uid="{00000000-0010-0000-EF02-000001000000}" uniqueName="P1269153">
      <xmlPr mapId="1" xpath="/PFI-IZD-OSIG/ISD-E_1001245/P1269153" xmlDataType="decimal"/>
    </xmlCellPr>
  </singleXmlCell>
  <singleXmlCell id="765" xr6:uid="{00000000-000C-0000-FFFF-FFFFF0020000}" r="I20" connectionId="0">
    <xmlCellPr id="1" xr6:uid="{00000000-0010-0000-F002-000001000000}" uniqueName="P1269221">
      <xmlPr mapId="1" xpath="/PFI-IZD-OSIG/ISD-E_1001245/P1269221" xmlDataType="decimal"/>
    </xmlCellPr>
  </singleXmlCell>
  <singleXmlCell id="766" xr6:uid="{00000000-000C-0000-FFFF-FFFFF1020000}" r="J20" connectionId="0">
    <xmlCellPr id="1" xr6:uid="{00000000-0010-0000-F102-000001000000}" uniqueName="P1269289">
      <xmlPr mapId="1" xpath="/PFI-IZD-OSIG/ISD-E_1001245/P1269289" xmlDataType="decimal"/>
    </xmlCellPr>
  </singleXmlCell>
  <singleXmlCell id="767" xr6:uid="{00000000-000C-0000-FFFF-FFFFF2020000}" r="E21" connectionId="0">
    <xmlCellPr id="1" xr6:uid="{00000000-0010-0000-F202-000001000000}" uniqueName="P1268950">
      <xmlPr mapId="1" xpath="/PFI-IZD-OSIG/ISD-E_1001245/P1268950" xmlDataType="decimal"/>
    </xmlCellPr>
  </singleXmlCell>
  <singleXmlCell id="768" xr6:uid="{00000000-000C-0000-FFFF-FFFFF3020000}" r="F21" connectionId="0">
    <xmlCellPr id="1" xr6:uid="{00000000-0010-0000-F302-000001000000}" uniqueName="P1269018">
      <xmlPr mapId="1" xpath="/PFI-IZD-OSIG/ISD-E_1001245/P1269018" xmlDataType="decimal"/>
    </xmlCellPr>
  </singleXmlCell>
  <singleXmlCell id="769" xr6:uid="{00000000-000C-0000-FFFF-FFFFF4020000}" r="G21" connectionId="0">
    <xmlCellPr id="1" xr6:uid="{00000000-0010-0000-F402-000001000000}" uniqueName="P1269086">
      <xmlPr mapId="1" xpath="/PFI-IZD-OSIG/ISD-E_1001245/P1269086" xmlDataType="decimal"/>
    </xmlCellPr>
  </singleXmlCell>
  <singleXmlCell id="770" xr6:uid="{00000000-000C-0000-FFFF-FFFFF5020000}" r="H21" connectionId="0">
    <xmlCellPr id="1" xr6:uid="{00000000-0010-0000-F502-000001000000}" uniqueName="P1269154">
      <xmlPr mapId="1" xpath="/PFI-IZD-OSIG/ISD-E_1001245/P1269154" xmlDataType="decimal"/>
    </xmlCellPr>
  </singleXmlCell>
  <singleXmlCell id="771" xr6:uid="{00000000-000C-0000-FFFF-FFFFF6020000}" r="I21" connectionId="0">
    <xmlCellPr id="1" xr6:uid="{00000000-0010-0000-F602-000001000000}" uniqueName="P1269222">
      <xmlPr mapId="1" xpath="/PFI-IZD-OSIG/ISD-E_1001245/P1269222" xmlDataType="decimal"/>
    </xmlCellPr>
  </singleXmlCell>
  <singleXmlCell id="772" xr6:uid="{00000000-000C-0000-FFFF-FFFFF7020000}" r="J21" connectionId="0">
    <xmlCellPr id="1" xr6:uid="{00000000-0010-0000-F702-000001000000}" uniqueName="P1269290">
      <xmlPr mapId="1" xpath="/PFI-IZD-OSIG/ISD-E_1001245/P1269290" xmlDataType="decimal"/>
    </xmlCellPr>
  </singleXmlCell>
  <singleXmlCell id="773" xr6:uid="{00000000-000C-0000-FFFF-FFFFF8020000}" r="E22" connectionId="0">
    <xmlCellPr id="1" xr6:uid="{00000000-0010-0000-F802-000001000000}" uniqueName="P1268951">
      <xmlPr mapId="1" xpath="/PFI-IZD-OSIG/ISD-E_1001245/P1268951" xmlDataType="decimal"/>
    </xmlCellPr>
  </singleXmlCell>
  <singleXmlCell id="774" xr6:uid="{00000000-000C-0000-FFFF-FFFFF9020000}" r="F22" connectionId="0">
    <xmlCellPr id="1" xr6:uid="{00000000-0010-0000-F902-000001000000}" uniqueName="P1269019">
      <xmlPr mapId="1" xpath="/PFI-IZD-OSIG/ISD-E_1001245/P1269019" xmlDataType="decimal"/>
    </xmlCellPr>
  </singleXmlCell>
  <singleXmlCell id="775" xr6:uid="{00000000-000C-0000-FFFF-FFFFFA020000}" r="G22" connectionId="0">
    <xmlCellPr id="1" xr6:uid="{00000000-0010-0000-FA02-000001000000}" uniqueName="P1269087">
      <xmlPr mapId="1" xpath="/PFI-IZD-OSIG/ISD-E_1001245/P1269087" xmlDataType="decimal"/>
    </xmlCellPr>
  </singleXmlCell>
  <singleXmlCell id="776" xr6:uid="{00000000-000C-0000-FFFF-FFFFFB020000}" r="H22" connectionId="0">
    <xmlCellPr id="1" xr6:uid="{00000000-0010-0000-FB02-000001000000}" uniqueName="P1269155">
      <xmlPr mapId="1" xpath="/PFI-IZD-OSIG/ISD-E_1001245/P1269155" xmlDataType="decimal"/>
    </xmlCellPr>
  </singleXmlCell>
  <singleXmlCell id="777" xr6:uid="{00000000-000C-0000-FFFF-FFFFFC020000}" r="I22" connectionId="0">
    <xmlCellPr id="1" xr6:uid="{00000000-0010-0000-FC02-000001000000}" uniqueName="P1269223">
      <xmlPr mapId="1" xpath="/PFI-IZD-OSIG/ISD-E_1001245/P1269223" xmlDataType="decimal"/>
    </xmlCellPr>
  </singleXmlCell>
  <singleXmlCell id="778" xr6:uid="{00000000-000C-0000-FFFF-FFFFFD020000}" r="J22" connectionId="0">
    <xmlCellPr id="1" xr6:uid="{00000000-0010-0000-FD02-000001000000}" uniqueName="P1269291">
      <xmlPr mapId="1" xpath="/PFI-IZD-OSIG/ISD-E_1001245/P1269291" xmlDataType="decimal"/>
    </xmlCellPr>
  </singleXmlCell>
  <singleXmlCell id="5" xr6:uid="{00000000-000C-0000-FFFF-FFFFFE020000}" r="E23" connectionId="0">
    <xmlCellPr id="1" xr6:uid="{00000000-0010-0000-FE02-000001000000}" uniqueName="P1268952">
      <xmlPr mapId="1" xpath="/PFI-IZD-OSIG/ISD-E_1001245/P1268952" xmlDataType="decimal"/>
    </xmlCellPr>
  </singleXmlCell>
  <singleXmlCell id="6" xr6:uid="{00000000-000C-0000-FFFF-FFFFFF020000}" r="F23" connectionId="0">
    <xmlCellPr id="1" xr6:uid="{00000000-0010-0000-FF02-000001000000}" uniqueName="P1269020">
      <xmlPr mapId="1" xpath="/PFI-IZD-OSIG/ISD-E_1001245/P1269020" xmlDataType="decimal"/>
    </xmlCellPr>
  </singleXmlCell>
  <singleXmlCell id="7" xr6:uid="{00000000-000C-0000-FFFF-FFFF00030000}" r="G23" connectionId="0">
    <xmlCellPr id="1" xr6:uid="{00000000-0010-0000-0003-000001000000}" uniqueName="P1269088">
      <xmlPr mapId="1" xpath="/PFI-IZD-OSIG/ISD-E_1001245/P1269088" xmlDataType="decimal"/>
    </xmlCellPr>
  </singleXmlCell>
  <singleXmlCell id="8" xr6:uid="{00000000-000C-0000-FFFF-FFFF01030000}" r="H23" connectionId="0">
    <xmlCellPr id="1" xr6:uid="{00000000-0010-0000-0103-000001000000}" uniqueName="P1269156">
      <xmlPr mapId="1" xpath="/PFI-IZD-OSIG/ISD-E_1001245/P1269156" xmlDataType="decimal"/>
    </xmlCellPr>
  </singleXmlCell>
  <singleXmlCell id="9" xr6:uid="{00000000-000C-0000-FFFF-FFFF02030000}" r="I23" connectionId="0">
    <xmlCellPr id="1" xr6:uid="{00000000-0010-0000-0203-000001000000}" uniqueName="P1269224">
      <xmlPr mapId="1" xpath="/PFI-IZD-OSIG/ISD-E_1001245/P1269224" xmlDataType="decimal"/>
    </xmlCellPr>
  </singleXmlCell>
  <singleXmlCell id="10" xr6:uid="{00000000-000C-0000-FFFF-FFFF03030000}" r="J23" connectionId="0">
    <xmlCellPr id="1" xr6:uid="{00000000-0010-0000-0303-000001000000}" uniqueName="P1269292">
      <xmlPr mapId="1" xpath="/PFI-IZD-OSIG/ISD-E_1001245/P1269292" xmlDataType="decimal"/>
    </xmlCellPr>
  </singleXmlCell>
  <singleXmlCell id="563" xr6:uid="{00000000-000C-0000-FFFF-FFFF04030000}" r="E24" connectionId="0">
    <xmlCellPr id="1" xr6:uid="{00000000-0010-0000-0403-000001000000}" uniqueName="P1268953">
      <xmlPr mapId="1" xpath="/PFI-IZD-OSIG/ISD-E_1001245/P1268953" xmlDataType="decimal"/>
    </xmlCellPr>
  </singleXmlCell>
  <singleXmlCell id="564" xr6:uid="{00000000-000C-0000-FFFF-FFFF05030000}" r="F24" connectionId="0">
    <xmlCellPr id="1" xr6:uid="{00000000-0010-0000-0503-000001000000}" uniqueName="P1269021">
      <xmlPr mapId="1" xpath="/PFI-IZD-OSIG/ISD-E_1001245/P1269021" xmlDataType="decimal"/>
    </xmlCellPr>
  </singleXmlCell>
  <singleXmlCell id="565" xr6:uid="{00000000-000C-0000-FFFF-FFFF06030000}" r="G24" connectionId="0">
    <xmlCellPr id="1" xr6:uid="{00000000-0010-0000-0603-000001000000}" uniqueName="P1269089">
      <xmlPr mapId="1" xpath="/PFI-IZD-OSIG/ISD-E_1001245/P1269089" xmlDataType="decimal"/>
    </xmlCellPr>
  </singleXmlCell>
  <singleXmlCell id="566" xr6:uid="{00000000-000C-0000-FFFF-FFFF07030000}" r="H24" connectionId="0">
    <xmlCellPr id="1" xr6:uid="{00000000-0010-0000-0703-000001000000}" uniqueName="P1269157">
      <xmlPr mapId="1" xpath="/PFI-IZD-OSIG/ISD-E_1001245/P1269157" xmlDataType="decimal"/>
    </xmlCellPr>
  </singleXmlCell>
  <singleXmlCell id="567" xr6:uid="{00000000-000C-0000-FFFF-FFFF08030000}" r="I24" connectionId="0">
    <xmlCellPr id="1" xr6:uid="{00000000-0010-0000-0803-000001000000}" uniqueName="P1269225">
      <xmlPr mapId="1" xpath="/PFI-IZD-OSIG/ISD-E_1001245/P1269225" xmlDataType="decimal"/>
    </xmlCellPr>
  </singleXmlCell>
  <singleXmlCell id="568" xr6:uid="{00000000-000C-0000-FFFF-FFFF09030000}" r="J24" connectionId="0">
    <xmlCellPr id="1" xr6:uid="{00000000-0010-0000-0903-000001000000}" uniqueName="P1269293">
      <xmlPr mapId="1" xpath="/PFI-IZD-OSIG/ISD-E_1001245/P1269293" xmlDataType="decimal"/>
    </xmlCellPr>
  </singleXmlCell>
  <singleXmlCell id="779" xr6:uid="{00000000-000C-0000-FFFF-FFFF0A030000}" r="E25" connectionId="0">
    <xmlCellPr id="1" xr6:uid="{00000000-0010-0000-0A03-000001000000}" uniqueName="P1268954">
      <xmlPr mapId="1" xpath="/PFI-IZD-OSIG/ISD-E_1001245/P1268954" xmlDataType="decimal"/>
    </xmlCellPr>
  </singleXmlCell>
  <singleXmlCell id="780" xr6:uid="{00000000-000C-0000-FFFF-FFFF0B030000}" r="F25" connectionId="0">
    <xmlCellPr id="1" xr6:uid="{00000000-0010-0000-0B03-000001000000}" uniqueName="P1269022">
      <xmlPr mapId="1" xpath="/PFI-IZD-OSIG/ISD-E_1001245/P1269022" xmlDataType="decimal"/>
    </xmlCellPr>
  </singleXmlCell>
  <singleXmlCell id="781" xr6:uid="{00000000-000C-0000-FFFF-FFFF0C030000}" r="G25" connectionId="0">
    <xmlCellPr id="1" xr6:uid="{00000000-0010-0000-0C03-000001000000}" uniqueName="P1269090">
      <xmlPr mapId="1" xpath="/PFI-IZD-OSIG/ISD-E_1001245/P1269090" xmlDataType="decimal"/>
    </xmlCellPr>
  </singleXmlCell>
  <singleXmlCell id="782" xr6:uid="{00000000-000C-0000-FFFF-FFFF0D030000}" r="H25" connectionId="0">
    <xmlCellPr id="1" xr6:uid="{00000000-0010-0000-0D03-000001000000}" uniqueName="P1269158">
      <xmlPr mapId="1" xpath="/PFI-IZD-OSIG/ISD-E_1001245/P1269158" xmlDataType="decimal"/>
    </xmlCellPr>
  </singleXmlCell>
  <singleXmlCell id="783" xr6:uid="{00000000-000C-0000-FFFF-FFFF0E030000}" r="I25" connectionId="0">
    <xmlCellPr id="1" xr6:uid="{00000000-0010-0000-0E03-000001000000}" uniqueName="P1269226">
      <xmlPr mapId="1" xpath="/PFI-IZD-OSIG/ISD-E_1001245/P1269226" xmlDataType="decimal"/>
    </xmlCellPr>
  </singleXmlCell>
  <singleXmlCell id="784" xr6:uid="{00000000-000C-0000-FFFF-FFFF0F030000}" r="J25" connectionId="0">
    <xmlCellPr id="1" xr6:uid="{00000000-0010-0000-0F03-000001000000}" uniqueName="P1269294">
      <xmlPr mapId="1" xpath="/PFI-IZD-OSIG/ISD-E_1001245/P1269294" xmlDataType="decimal"/>
    </xmlCellPr>
  </singleXmlCell>
  <singleXmlCell id="785" xr6:uid="{00000000-000C-0000-FFFF-FFFF10030000}" r="E26" connectionId="0">
    <xmlCellPr id="1" xr6:uid="{00000000-0010-0000-1003-000001000000}" uniqueName="P1268955">
      <xmlPr mapId="1" xpath="/PFI-IZD-OSIG/ISD-E_1001245/P1268955" xmlDataType="decimal"/>
    </xmlCellPr>
  </singleXmlCell>
  <singleXmlCell id="786" xr6:uid="{00000000-000C-0000-FFFF-FFFF11030000}" r="F26" connectionId="0">
    <xmlCellPr id="1" xr6:uid="{00000000-0010-0000-1103-000001000000}" uniqueName="P1269023">
      <xmlPr mapId="1" xpath="/PFI-IZD-OSIG/ISD-E_1001245/P1269023" xmlDataType="decimal"/>
    </xmlCellPr>
  </singleXmlCell>
  <singleXmlCell id="787" xr6:uid="{00000000-000C-0000-FFFF-FFFF12030000}" r="G26" connectionId="0">
    <xmlCellPr id="1" xr6:uid="{00000000-0010-0000-1203-000001000000}" uniqueName="P1269091">
      <xmlPr mapId="1" xpath="/PFI-IZD-OSIG/ISD-E_1001245/P1269091" xmlDataType="decimal"/>
    </xmlCellPr>
  </singleXmlCell>
  <singleXmlCell id="788" xr6:uid="{00000000-000C-0000-FFFF-FFFF13030000}" r="H26" connectionId="0">
    <xmlCellPr id="1" xr6:uid="{00000000-0010-0000-1303-000001000000}" uniqueName="P1269159">
      <xmlPr mapId="1" xpath="/PFI-IZD-OSIG/ISD-E_1001245/P1269159" xmlDataType="decimal"/>
    </xmlCellPr>
  </singleXmlCell>
  <singleXmlCell id="789" xr6:uid="{00000000-000C-0000-FFFF-FFFF14030000}" r="I26" connectionId="0">
    <xmlCellPr id="1" xr6:uid="{00000000-0010-0000-1403-000001000000}" uniqueName="P1269227">
      <xmlPr mapId="1" xpath="/PFI-IZD-OSIG/ISD-E_1001245/P1269227" xmlDataType="decimal"/>
    </xmlCellPr>
  </singleXmlCell>
  <singleXmlCell id="790" xr6:uid="{00000000-000C-0000-FFFF-FFFF15030000}" r="J26" connectionId="0">
    <xmlCellPr id="1" xr6:uid="{00000000-0010-0000-1503-000001000000}" uniqueName="P1269295">
      <xmlPr mapId="1" xpath="/PFI-IZD-OSIG/ISD-E_1001245/P1269295" xmlDataType="decimal"/>
    </xmlCellPr>
  </singleXmlCell>
  <singleXmlCell id="791" xr6:uid="{00000000-000C-0000-FFFF-FFFF16030000}" r="E27" connectionId="0">
    <xmlCellPr id="1" xr6:uid="{00000000-0010-0000-1603-000001000000}" uniqueName="P1268956">
      <xmlPr mapId="1" xpath="/PFI-IZD-OSIG/ISD-E_1001245/P1268956" xmlDataType="decimal"/>
    </xmlCellPr>
  </singleXmlCell>
  <singleXmlCell id="792" xr6:uid="{00000000-000C-0000-FFFF-FFFF17030000}" r="F27" connectionId="0">
    <xmlCellPr id="1" xr6:uid="{00000000-0010-0000-1703-000001000000}" uniqueName="P1269024">
      <xmlPr mapId="1" xpath="/PFI-IZD-OSIG/ISD-E_1001245/P1269024" xmlDataType="decimal"/>
    </xmlCellPr>
  </singleXmlCell>
  <singleXmlCell id="793" xr6:uid="{00000000-000C-0000-FFFF-FFFF18030000}" r="G27" connectionId="0">
    <xmlCellPr id="1" xr6:uid="{00000000-0010-0000-1803-000001000000}" uniqueName="P1269092">
      <xmlPr mapId="1" xpath="/PFI-IZD-OSIG/ISD-E_1001245/P1269092" xmlDataType="decimal"/>
    </xmlCellPr>
  </singleXmlCell>
  <singleXmlCell id="794" xr6:uid="{00000000-000C-0000-FFFF-FFFF19030000}" r="H27" connectionId="0">
    <xmlCellPr id="1" xr6:uid="{00000000-0010-0000-1903-000001000000}" uniqueName="P1269160">
      <xmlPr mapId="1" xpath="/PFI-IZD-OSIG/ISD-E_1001245/P1269160" xmlDataType="decimal"/>
    </xmlCellPr>
  </singleXmlCell>
  <singleXmlCell id="795" xr6:uid="{00000000-000C-0000-FFFF-FFFF1A030000}" r="I27" connectionId="0">
    <xmlCellPr id="1" xr6:uid="{00000000-0010-0000-1A03-000001000000}" uniqueName="P1269228">
      <xmlPr mapId="1" xpath="/PFI-IZD-OSIG/ISD-E_1001245/P1269228" xmlDataType="decimal"/>
    </xmlCellPr>
  </singleXmlCell>
  <singleXmlCell id="796" xr6:uid="{00000000-000C-0000-FFFF-FFFF1B030000}" r="J27" connectionId="0">
    <xmlCellPr id="1" xr6:uid="{00000000-0010-0000-1B03-000001000000}" uniqueName="P1269296">
      <xmlPr mapId="1" xpath="/PFI-IZD-OSIG/ISD-E_1001245/P1269296" xmlDataType="decimal"/>
    </xmlCellPr>
  </singleXmlCell>
  <singleXmlCell id="797" xr6:uid="{00000000-000C-0000-FFFF-FFFF1C030000}" r="E28" connectionId="0">
    <xmlCellPr id="1" xr6:uid="{00000000-0010-0000-1C03-000001000000}" uniqueName="P1268957">
      <xmlPr mapId="1" xpath="/PFI-IZD-OSIG/ISD-E_1001245/P1268957" xmlDataType="decimal"/>
    </xmlCellPr>
  </singleXmlCell>
  <singleXmlCell id="798" xr6:uid="{00000000-000C-0000-FFFF-FFFF1D030000}" r="F28" connectionId="0">
    <xmlCellPr id="1" xr6:uid="{00000000-0010-0000-1D03-000001000000}" uniqueName="P1269025">
      <xmlPr mapId="1" xpath="/PFI-IZD-OSIG/ISD-E_1001245/P1269025" xmlDataType="decimal"/>
    </xmlCellPr>
  </singleXmlCell>
  <singleXmlCell id="799" xr6:uid="{00000000-000C-0000-FFFF-FFFF1E030000}" r="G28" connectionId="0">
    <xmlCellPr id="1" xr6:uid="{00000000-0010-0000-1E03-000001000000}" uniqueName="P1269093">
      <xmlPr mapId="1" xpath="/PFI-IZD-OSIG/ISD-E_1001245/P1269093" xmlDataType="decimal"/>
    </xmlCellPr>
  </singleXmlCell>
  <singleXmlCell id="800" xr6:uid="{00000000-000C-0000-FFFF-FFFF1F030000}" r="H28" connectionId="0">
    <xmlCellPr id="1" xr6:uid="{00000000-0010-0000-1F03-000001000000}" uniqueName="P1269161">
      <xmlPr mapId="1" xpath="/PFI-IZD-OSIG/ISD-E_1001245/P1269161" xmlDataType="decimal"/>
    </xmlCellPr>
  </singleXmlCell>
  <singleXmlCell id="801" xr6:uid="{00000000-000C-0000-FFFF-FFFF20030000}" r="I28" connectionId="0">
    <xmlCellPr id="1" xr6:uid="{00000000-0010-0000-2003-000001000000}" uniqueName="P1269229">
      <xmlPr mapId="1" xpath="/PFI-IZD-OSIG/ISD-E_1001245/P1269229" xmlDataType="decimal"/>
    </xmlCellPr>
  </singleXmlCell>
  <singleXmlCell id="802" xr6:uid="{00000000-000C-0000-FFFF-FFFF21030000}" r="J28" connectionId="0">
    <xmlCellPr id="1" xr6:uid="{00000000-0010-0000-2103-000001000000}" uniqueName="P1269297">
      <xmlPr mapId="1" xpath="/PFI-IZD-OSIG/ISD-E_1001245/P1269297" xmlDataType="decimal"/>
    </xmlCellPr>
  </singleXmlCell>
  <singleXmlCell id="803" xr6:uid="{00000000-000C-0000-FFFF-FFFF22030000}" r="E29" connectionId="0">
    <xmlCellPr id="1" xr6:uid="{00000000-0010-0000-2203-000001000000}" uniqueName="P1268958">
      <xmlPr mapId="1" xpath="/PFI-IZD-OSIG/ISD-E_1001245/P1268958" xmlDataType="decimal"/>
    </xmlCellPr>
  </singleXmlCell>
  <singleXmlCell id="804" xr6:uid="{00000000-000C-0000-FFFF-FFFF23030000}" r="F29" connectionId="0">
    <xmlCellPr id="1" xr6:uid="{00000000-0010-0000-2303-000001000000}" uniqueName="P1269026">
      <xmlPr mapId="1" xpath="/PFI-IZD-OSIG/ISD-E_1001245/P1269026" xmlDataType="decimal"/>
    </xmlCellPr>
  </singleXmlCell>
  <singleXmlCell id="805" xr6:uid="{00000000-000C-0000-FFFF-FFFF24030000}" r="G29" connectionId="0">
    <xmlCellPr id="1" xr6:uid="{00000000-0010-0000-2403-000001000000}" uniqueName="P1269094">
      <xmlPr mapId="1" xpath="/PFI-IZD-OSIG/ISD-E_1001245/P1269094" xmlDataType="decimal"/>
    </xmlCellPr>
  </singleXmlCell>
  <singleXmlCell id="806" xr6:uid="{00000000-000C-0000-FFFF-FFFF25030000}" r="H29" connectionId="0">
    <xmlCellPr id="1" xr6:uid="{00000000-0010-0000-2503-000001000000}" uniqueName="P1269162">
      <xmlPr mapId="1" xpath="/PFI-IZD-OSIG/ISD-E_1001245/P1269162" xmlDataType="decimal"/>
    </xmlCellPr>
  </singleXmlCell>
  <singleXmlCell id="807" xr6:uid="{00000000-000C-0000-FFFF-FFFF26030000}" r="I29" connectionId="0">
    <xmlCellPr id="1" xr6:uid="{00000000-0010-0000-2603-000001000000}" uniqueName="P1269230">
      <xmlPr mapId="1" xpath="/PFI-IZD-OSIG/ISD-E_1001245/P1269230" xmlDataType="decimal"/>
    </xmlCellPr>
  </singleXmlCell>
  <singleXmlCell id="808" xr6:uid="{00000000-000C-0000-FFFF-FFFF27030000}" r="J29" connectionId="0">
    <xmlCellPr id="1" xr6:uid="{00000000-0010-0000-2703-000001000000}" uniqueName="P1269298">
      <xmlPr mapId="1" xpath="/PFI-IZD-OSIG/ISD-E_1001245/P1269298" xmlDataType="decimal"/>
    </xmlCellPr>
  </singleXmlCell>
  <singleXmlCell id="809" xr6:uid="{00000000-000C-0000-FFFF-FFFF28030000}" r="E30" connectionId="0">
    <xmlCellPr id="1" xr6:uid="{00000000-0010-0000-2803-000001000000}" uniqueName="P1268959">
      <xmlPr mapId="1" xpath="/PFI-IZD-OSIG/ISD-E_1001245/P1268959" xmlDataType="decimal"/>
    </xmlCellPr>
  </singleXmlCell>
  <singleXmlCell id="810" xr6:uid="{00000000-000C-0000-FFFF-FFFF29030000}" r="F30" connectionId="0">
    <xmlCellPr id="1" xr6:uid="{00000000-0010-0000-2903-000001000000}" uniqueName="P1269027">
      <xmlPr mapId="1" xpath="/PFI-IZD-OSIG/ISD-E_1001245/P1269027" xmlDataType="decimal"/>
    </xmlCellPr>
  </singleXmlCell>
  <singleXmlCell id="811" xr6:uid="{00000000-000C-0000-FFFF-FFFF2A030000}" r="G30" connectionId="0">
    <xmlCellPr id="1" xr6:uid="{00000000-0010-0000-2A03-000001000000}" uniqueName="P1269095">
      <xmlPr mapId="1" xpath="/PFI-IZD-OSIG/ISD-E_1001245/P1269095" xmlDataType="decimal"/>
    </xmlCellPr>
  </singleXmlCell>
  <singleXmlCell id="812" xr6:uid="{00000000-000C-0000-FFFF-FFFF2B030000}" r="H30" connectionId="0">
    <xmlCellPr id="1" xr6:uid="{00000000-0010-0000-2B03-000001000000}" uniqueName="P1269163">
      <xmlPr mapId="1" xpath="/PFI-IZD-OSIG/ISD-E_1001245/P1269163" xmlDataType="decimal"/>
    </xmlCellPr>
  </singleXmlCell>
  <singleXmlCell id="813" xr6:uid="{00000000-000C-0000-FFFF-FFFF2C030000}" r="I30" connectionId="0">
    <xmlCellPr id="1" xr6:uid="{00000000-0010-0000-2C03-000001000000}" uniqueName="P1269231">
      <xmlPr mapId="1" xpath="/PFI-IZD-OSIG/ISD-E_1001245/P1269231" xmlDataType="decimal"/>
    </xmlCellPr>
  </singleXmlCell>
  <singleXmlCell id="814" xr6:uid="{00000000-000C-0000-FFFF-FFFF2D030000}" r="J30" connectionId="0">
    <xmlCellPr id="1" xr6:uid="{00000000-0010-0000-2D03-000001000000}" uniqueName="P1269299">
      <xmlPr mapId="1" xpath="/PFI-IZD-OSIG/ISD-E_1001245/P1269299" xmlDataType="decimal"/>
    </xmlCellPr>
  </singleXmlCell>
  <singleXmlCell id="815" xr6:uid="{00000000-000C-0000-FFFF-FFFF2E030000}" r="E31" connectionId="0">
    <xmlCellPr id="1" xr6:uid="{00000000-0010-0000-2E03-000001000000}" uniqueName="P1268960">
      <xmlPr mapId="1" xpath="/PFI-IZD-OSIG/ISD-E_1001245/P1268960" xmlDataType="decimal"/>
    </xmlCellPr>
  </singleXmlCell>
  <singleXmlCell id="816" xr6:uid="{00000000-000C-0000-FFFF-FFFF2F030000}" r="F31" connectionId="0">
    <xmlCellPr id="1" xr6:uid="{00000000-0010-0000-2F03-000001000000}" uniqueName="P1269028">
      <xmlPr mapId="1" xpath="/PFI-IZD-OSIG/ISD-E_1001245/P1269028" xmlDataType="decimal"/>
    </xmlCellPr>
  </singleXmlCell>
  <singleXmlCell id="817" xr6:uid="{00000000-000C-0000-FFFF-FFFF30030000}" r="G31" connectionId="0">
    <xmlCellPr id="1" xr6:uid="{00000000-0010-0000-3003-000001000000}" uniqueName="P1269096">
      <xmlPr mapId="1" xpath="/PFI-IZD-OSIG/ISD-E_1001245/P1269096" xmlDataType="decimal"/>
    </xmlCellPr>
  </singleXmlCell>
  <singleXmlCell id="818" xr6:uid="{00000000-000C-0000-FFFF-FFFF31030000}" r="H31" connectionId="0">
    <xmlCellPr id="1" xr6:uid="{00000000-0010-0000-3103-000001000000}" uniqueName="P1269164">
      <xmlPr mapId="1" xpath="/PFI-IZD-OSIG/ISD-E_1001245/P1269164" xmlDataType="decimal"/>
    </xmlCellPr>
  </singleXmlCell>
  <singleXmlCell id="819" xr6:uid="{00000000-000C-0000-FFFF-FFFF32030000}" r="I31" connectionId="0">
    <xmlCellPr id="1" xr6:uid="{00000000-0010-0000-3203-000001000000}" uniqueName="P1269232">
      <xmlPr mapId="1" xpath="/PFI-IZD-OSIG/ISD-E_1001245/P1269232" xmlDataType="decimal"/>
    </xmlCellPr>
  </singleXmlCell>
  <singleXmlCell id="820" xr6:uid="{00000000-000C-0000-FFFF-FFFF33030000}" r="J31" connectionId="0">
    <xmlCellPr id="1" xr6:uid="{00000000-0010-0000-3303-000001000000}" uniqueName="P1269300">
      <xmlPr mapId="1" xpath="/PFI-IZD-OSIG/ISD-E_1001245/P1269300" xmlDataType="decimal"/>
    </xmlCellPr>
  </singleXmlCell>
  <singleXmlCell id="821" xr6:uid="{00000000-000C-0000-FFFF-FFFF34030000}" r="E32" connectionId="0">
    <xmlCellPr id="1" xr6:uid="{00000000-0010-0000-3403-000001000000}" uniqueName="P1268961">
      <xmlPr mapId="1" xpath="/PFI-IZD-OSIG/ISD-E_1001245/P1268961" xmlDataType="decimal"/>
    </xmlCellPr>
  </singleXmlCell>
  <singleXmlCell id="822" xr6:uid="{00000000-000C-0000-FFFF-FFFF35030000}" r="F32" connectionId="0">
    <xmlCellPr id="1" xr6:uid="{00000000-0010-0000-3503-000001000000}" uniqueName="P1269029">
      <xmlPr mapId="1" xpath="/PFI-IZD-OSIG/ISD-E_1001245/P1269029" xmlDataType="decimal"/>
    </xmlCellPr>
  </singleXmlCell>
  <singleXmlCell id="823" xr6:uid="{00000000-000C-0000-FFFF-FFFF36030000}" r="G32" connectionId="0">
    <xmlCellPr id="1" xr6:uid="{00000000-0010-0000-3603-000001000000}" uniqueName="P1269097">
      <xmlPr mapId="1" xpath="/PFI-IZD-OSIG/ISD-E_1001245/P1269097" xmlDataType="decimal"/>
    </xmlCellPr>
  </singleXmlCell>
  <singleXmlCell id="824" xr6:uid="{00000000-000C-0000-FFFF-FFFF37030000}" r="H32" connectionId="0">
    <xmlCellPr id="1" xr6:uid="{00000000-0010-0000-3703-000001000000}" uniqueName="P1269165">
      <xmlPr mapId="1" xpath="/PFI-IZD-OSIG/ISD-E_1001245/P1269165" xmlDataType="decimal"/>
    </xmlCellPr>
  </singleXmlCell>
  <singleXmlCell id="825" xr6:uid="{00000000-000C-0000-FFFF-FFFF38030000}" r="I32" connectionId="0">
    <xmlCellPr id="1" xr6:uid="{00000000-0010-0000-3803-000001000000}" uniqueName="P1269233">
      <xmlPr mapId="1" xpath="/PFI-IZD-OSIG/ISD-E_1001245/P1269233" xmlDataType="decimal"/>
    </xmlCellPr>
  </singleXmlCell>
  <singleXmlCell id="826" xr6:uid="{00000000-000C-0000-FFFF-FFFF39030000}" r="J32" connectionId="0">
    <xmlCellPr id="1" xr6:uid="{00000000-0010-0000-3903-000001000000}" uniqueName="P1269301">
      <xmlPr mapId="1" xpath="/PFI-IZD-OSIG/ISD-E_1001245/P1269301" xmlDataType="decimal"/>
    </xmlCellPr>
  </singleXmlCell>
  <singleXmlCell id="827" xr6:uid="{00000000-000C-0000-FFFF-FFFF3A030000}" r="E33" connectionId="0">
    <xmlCellPr id="1" xr6:uid="{00000000-0010-0000-3A03-000001000000}" uniqueName="P1268962">
      <xmlPr mapId="1" xpath="/PFI-IZD-OSIG/ISD-E_1001245/P1268962" xmlDataType="decimal"/>
    </xmlCellPr>
  </singleXmlCell>
  <singleXmlCell id="828" xr6:uid="{00000000-000C-0000-FFFF-FFFF3B030000}" r="F33" connectionId="0">
    <xmlCellPr id="1" xr6:uid="{00000000-0010-0000-3B03-000001000000}" uniqueName="P1269030">
      <xmlPr mapId="1" xpath="/PFI-IZD-OSIG/ISD-E_1001245/P1269030" xmlDataType="decimal"/>
    </xmlCellPr>
  </singleXmlCell>
  <singleXmlCell id="829" xr6:uid="{00000000-000C-0000-FFFF-FFFF3C030000}" r="G33" connectionId="0">
    <xmlCellPr id="1" xr6:uid="{00000000-0010-0000-3C03-000001000000}" uniqueName="P1269098">
      <xmlPr mapId="1" xpath="/PFI-IZD-OSIG/ISD-E_1001245/P1269098" xmlDataType="decimal"/>
    </xmlCellPr>
  </singleXmlCell>
  <singleXmlCell id="830" xr6:uid="{00000000-000C-0000-FFFF-FFFF3D030000}" r="H33" connectionId="0">
    <xmlCellPr id="1" xr6:uid="{00000000-0010-0000-3D03-000001000000}" uniqueName="P1269166">
      <xmlPr mapId="1" xpath="/PFI-IZD-OSIG/ISD-E_1001245/P1269166" xmlDataType="decimal"/>
    </xmlCellPr>
  </singleXmlCell>
  <singleXmlCell id="831" xr6:uid="{00000000-000C-0000-FFFF-FFFF3E030000}" r="I33" connectionId="0">
    <xmlCellPr id="1" xr6:uid="{00000000-0010-0000-3E03-000001000000}" uniqueName="P1269234">
      <xmlPr mapId="1" xpath="/PFI-IZD-OSIG/ISD-E_1001245/P1269234" xmlDataType="decimal"/>
    </xmlCellPr>
  </singleXmlCell>
  <singleXmlCell id="832" xr6:uid="{00000000-000C-0000-FFFF-FFFF3F030000}" r="J33" connectionId="0">
    <xmlCellPr id="1" xr6:uid="{00000000-0010-0000-3F03-000001000000}" uniqueName="P1269302">
      <xmlPr mapId="1" xpath="/PFI-IZD-OSIG/ISD-E_1001245/P1269302" xmlDataType="decimal"/>
    </xmlCellPr>
  </singleXmlCell>
  <singleXmlCell id="833" xr6:uid="{00000000-000C-0000-FFFF-FFFF40030000}" r="E34" connectionId="0">
    <xmlCellPr id="1" xr6:uid="{00000000-0010-0000-4003-000001000000}" uniqueName="P1268963">
      <xmlPr mapId="1" xpath="/PFI-IZD-OSIG/ISD-E_1001245/P1268963" xmlDataType="decimal"/>
    </xmlCellPr>
  </singleXmlCell>
  <singleXmlCell id="834" xr6:uid="{00000000-000C-0000-FFFF-FFFF41030000}" r="F34" connectionId="0">
    <xmlCellPr id="1" xr6:uid="{00000000-0010-0000-4103-000001000000}" uniqueName="P1269031">
      <xmlPr mapId="1" xpath="/PFI-IZD-OSIG/ISD-E_1001245/P1269031" xmlDataType="decimal"/>
    </xmlCellPr>
  </singleXmlCell>
  <singleXmlCell id="835" xr6:uid="{00000000-000C-0000-FFFF-FFFF42030000}" r="G34" connectionId="0">
    <xmlCellPr id="1" xr6:uid="{00000000-0010-0000-4203-000001000000}" uniqueName="P1269099">
      <xmlPr mapId="1" xpath="/PFI-IZD-OSIG/ISD-E_1001245/P1269099" xmlDataType="decimal"/>
    </xmlCellPr>
  </singleXmlCell>
  <singleXmlCell id="836" xr6:uid="{00000000-000C-0000-FFFF-FFFF43030000}" r="H34" connectionId="0">
    <xmlCellPr id="1" xr6:uid="{00000000-0010-0000-4303-000001000000}" uniqueName="P1269167">
      <xmlPr mapId="1" xpath="/PFI-IZD-OSIG/ISD-E_1001245/P1269167" xmlDataType="decimal"/>
    </xmlCellPr>
  </singleXmlCell>
  <singleXmlCell id="837" xr6:uid="{00000000-000C-0000-FFFF-FFFF44030000}" r="I34" connectionId="0">
    <xmlCellPr id="1" xr6:uid="{00000000-0010-0000-4403-000001000000}" uniqueName="P1269235">
      <xmlPr mapId="1" xpath="/PFI-IZD-OSIG/ISD-E_1001245/P1269235" xmlDataType="decimal"/>
    </xmlCellPr>
  </singleXmlCell>
  <singleXmlCell id="838" xr6:uid="{00000000-000C-0000-FFFF-FFFF45030000}" r="J34" connectionId="0">
    <xmlCellPr id="1" xr6:uid="{00000000-0010-0000-4503-000001000000}" uniqueName="P1269303">
      <xmlPr mapId="1" xpath="/PFI-IZD-OSIG/ISD-E_1001245/P1269303" xmlDataType="decimal"/>
    </xmlCellPr>
  </singleXmlCell>
  <singleXmlCell id="839" xr6:uid="{00000000-000C-0000-FFFF-FFFF46030000}" r="E35" connectionId="0">
    <xmlCellPr id="1" xr6:uid="{00000000-0010-0000-4603-000001000000}" uniqueName="P1268964">
      <xmlPr mapId="1" xpath="/PFI-IZD-OSIG/ISD-E_1001245/P1268964" xmlDataType="decimal"/>
    </xmlCellPr>
  </singleXmlCell>
  <singleXmlCell id="840" xr6:uid="{00000000-000C-0000-FFFF-FFFF47030000}" r="F35" connectionId="0">
    <xmlCellPr id="1" xr6:uid="{00000000-0010-0000-4703-000001000000}" uniqueName="P1269032">
      <xmlPr mapId="1" xpath="/PFI-IZD-OSIG/ISD-E_1001245/P1269032" xmlDataType="decimal"/>
    </xmlCellPr>
  </singleXmlCell>
  <singleXmlCell id="841" xr6:uid="{00000000-000C-0000-FFFF-FFFF48030000}" r="G35" connectionId="0">
    <xmlCellPr id="1" xr6:uid="{00000000-0010-0000-4803-000001000000}" uniqueName="P1269100">
      <xmlPr mapId="1" xpath="/PFI-IZD-OSIG/ISD-E_1001245/P1269100" xmlDataType="decimal"/>
    </xmlCellPr>
  </singleXmlCell>
  <singleXmlCell id="842" xr6:uid="{00000000-000C-0000-FFFF-FFFF49030000}" r="H35" connectionId="0">
    <xmlCellPr id="1" xr6:uid="{00000000-0010-0000-4903-000001000000}" uniqueName="P1269168">
      <xmlPr mapId="1" xpath="/PFI-IZD-OSIG/ISD-E_1001245/P1269168" xmlDataType="decimal"/>
    </xmlCellPr>
  </singleXmlCell>
  <singleXmlCell id="843" xr6:uid="{00000000-000C-0000-FFFF-FFFF4A030000}" r="I35" connectionId="0">
    <xmlCellPr id="1" xr6:uid="{00000000-0010-0000-4A03-000001000000}" uniqueName="P1269236">
      <xmlPr mapId="1" xpath="/PFI-IZD-OSIG/ISD-E_1001245/P1269236" xmlDataType="decimal"/>
    </xmlCellPr>
  </singleXmlCell>
  <singleXmlCell id="844" xr6:uid="{00000000-000C-0000-FFFF-FFFF4B030000}" r="J35" connectionId="0">
    <xmlCellPr id="1" xr6:uid="{00000000-0010-0000-4B03-000001000000}" uniqueName="P1269304">
      <xmlPr mapId="1" xpath="/PFI-IZD-OSIG/ISD-E_1001245/P1269304" xmlDataType="decimal"/>
    </xmlCellPr>
  </singleXmlCell>
  <singleXmlCell id="845" xr6:uid="{00000000-000C-0000-FFFF-FFFF4C030000}" r="E36" connectionId="0">
    <xmlCellPr id="1" xr6:uid="{00000000-0010-0000-4C03-000001000000}" uniqueName="P1268965">
      <xmlPr mapId="1" xpath="/PFI-IZD-OSIG/ISD-E_1001245/P1268965" xmlDataType="decimal"/>
    </xmlCellPr>
  </singleXmlCell>
  <singleXmlCell id="846" xr6:uid="{00000000-000C-0000-FFFF-FFFF4D030000}" r="F36" connectionId="0">
    <xmlCellPr id="1" xr6:uid="{00000000-0010-0000-4D03-000001000000}" uniqueName="P1269033">
      <xmlPr mapId="1" xpath="/PFI-IZD-OSIG/ISD-E_1001245/P1269033" xmlDataType="decimal"/>
    </xmlCellPr>
  </singleXmlCell>
  <singleXmlCell id="847" xr6:uid="{00000000-000C-0000-FFFF-FFFF4E030000}" r="G36" connectionId="0">
    <xmlCellPr id="1" xr6:uid="{00000000-0010-0000-4E03-000001000000}" uniqueName="P1269101">
      <xmlPr mapId="1" xpath="/PFI-IZD-OSIG/ISD-E_1001245/P1269101" xmlDataType="decimal"/>
    </xmlCellPr>
  </singleXmlCell>
  <singleXmlCell id="848" xr6:uid="{00000000-000C-0000-FFFF-FFFF4F030000}" r="H36" connectionId="0">
    <xmlCellPr id="1" xr6:uid="{00000000-0010-0000-4F03-000001000000}" uniqueName="P1269169">
      <xmlPr mapId="1" xpath="/PFI-IZD-OSIG/ISD-E_1001245/P1269169" xmlDataType="decimal"/>
    </xmlCellPr>
  </singleXmlCell>
  <singleXmlCell id="849" xr6:uid="{00000000-000C-0000-FFFF-FFFF50030000}" r="I36" connectionId="0">
    <xmlCellPr id="1" xr6:uid="{00000000-0010-0000-5003-000001000000}" uniqueName="P1269237">
      <xmlPr mapId="1" xpath="/PFI-IZD-OSIG/ISD-E_1001245/P1269237" xmlDataType="decimal"/>
    </xmlCellPr>
  </singleXmlCell>
  <singleXmlCell id="850" xr6:uid="{00000000-000C-0000-FFFF-FFFF51030000}" r="J36" connectionId="0">
    <xmlCellPr id="1" xr6:uid="{00000000-0010-0000-5103-000001000000}" uniqueName="P1269305">
      <xmlPr mapId="1" xpath="/PFI-IZD-OSIG/ISD-E_1001245/P1269305" xmlDataType="decimal"/>
    </xmlCellPr>
  </singleXmlCell>
  <singleXmlCell id="851" xr6:uid="{00000000-000C-0000-FFFF-FFFF52030000}" r="E37" connectionId="0">
    <xmlCellPr id="1" xr6:uid="{00000000-0010-0000-5203-000001000000}" uniqueName="P1268966">
      <xmlPr mapId="1" xpath="/PFI-IZD-OSIG/ISD-E_1001245/P1268966" xmlDataType="decimal"/>
    </xmlCellPr>
  </singleXmlCell>
  <singleXmlCell id="852" xr6:uid="{00000000-000C-0000-FFFF-FFFF53030000}" r="F37" connectionId="0">
    <xmlCellPr id="1" xr6:uid="{00000000-0010-0000-5303-000001000000}" uniqueName="P1269034">
      <xmlPr mapId="1" xpath="/PFI-IZD-OSIG/ISD-E_1001245/P1269034" xmlDataType="decimal"/>
    </xmlCellPr>
  </singleXmlCell>
  <singleXmlCell id="853" xr6:uid="{00000000-000C-0000-FFFF-FFFF54030000}" r="G37" connectionId="0">
    <xmlCellPr id="1" xr6:uid="{00000000-0010-0000-5403-000001000000}" uniqueName="P1269102">
      <xmlPr mapId="1" xpath="/PFI-IZD-OSIG/ISD-E_1001245/P1269102" xmlDataType="decimal"/>
    </xmlCellPr>
  </singleXmlCell>
  <singleXmlCell id="854" xr6:uid="{00000000-000C-0000-FFFF-FFFF55030000}" r="H37" connectionId="0">
    <xmlCellPr id="1" xr6:uid="{00000000-0010-0000-5503-000001000000}" uniqueName="P1269170">
      <xmlPr mapId="1" xpath="/PFI-IZD-OSIG/ISD-E_1001245/P1269170" xmlDataType="decimal"/>
    </xmlCellPr>
  </singleXmlCell>
  <singleXmlCell id="855" xr6:uid="{00000000-000C-0000-FFFF-FFFF56030000}" r="I37" connectionId="0">
    <xmlCellPr id="1" xr6:uid="{00000000-0010-0000-5603-000001000000}" uniqueName="P1269238">
      <xmlPr mapId="1" xpath="/PFI-IZD-OSIG/ISD-E_1001245/P1269238" xmlDataType="decimal"/>
    </xmlCellPr>
  </singleXmlCell>
  <singleXmlCell id="856" xr6:uid="{00000000-000C-0000-FFFF-FFFF57030000}" r="J37" connectionId="0">
    <xmlCellPr id="1" xr6:uid="{00000000-0010-0000-5703-000001000000}" uniqueName="P1269306">
      <xmlPr mapId="1" xpath="/PFI-IZD-OSIG/ISD-E_1001245/P1269306" xmlDataType="decimal"/>
    </xmlCellPr>
  </singleXmlCell>
  <singleXmlCell id="857" xr6:uid="{00000000-000C-0000-FFFF-FFFF58030000}" r="E38" connectionId="0">
    <xmlCellPr id="1" xr6:uid="{00000000-0010-0000-5803-000001000000}" uniqueName="P1268967">
      <xmlPr mapId="1" xpath="/PFI-IZD-OSIG/ISD-E_1001245/P1268967" xmlDataType="decimal"/>
    </xmlCellPr>
  </singleXmlCell>
  <singleXmlCell id="858" xr6:uid="{00000000-000C-0000-FFFF-FFFF59030000}" r="F38" connectionId="0">
    <xmlCellPr id="1" xr6:uid="{00000000-0010-0000-5903-000001000000}" uniqueName="P1269035">
      <xmlPr mapId="1" xpath="/PFI-IZD-OSIG/ISD-E_1001245/P1269035" xmlDataType="decimal"/>
    </xmlCellPr>
  </singleXmlCell>
  <singleXmlCell id="859" xr6:uid="{00000000-000C-0000-FFFF-FFFF5A030000}" r="G38" connectionId="0">
    <xmlCellPr id="1" xr6:uid="{00000000-0010-0000-5A03-000001000000}" uniqueName="P1269103">
      <xmlPr mapId="1" xpath="/PFI-IZD-OSIG/ISD-E_1001245/P1269103" xmlDataType="decimal"/>
    </xmlCellPr>
  </singleXmlCell>
  <singleXmlCell id="860" xr6:uid="{00000000-000C-0000-FFFF-FFFF5B030000}" r="H38" connectionId="0">
    <xmlCellPr id="1" xr6:uid="{00000000-0010-0000-5B03-000001000000}" uniqueName="P1269171">
      <xmlPr mapId="1" xpath="/PFI-IZD-OSIG/ISD-E_1001245/P1269171" xmlDataType="decimal"/>
    </xmlCellPr>
  </singleXmlCell>
  <singleXmlCell id="861" xr6:uid="{00000000-000C-0000-FFFF-FFFF5C030000}" r="I38" connectionId="0">
    <xmlCellPr id="1" xr6:uid="{00000000-0010-0000-5C03-000001000000}" uniqueName="P1269239">
      <xmlPr mapId="1" xpath="/PFI-IZD-OSIG/ISD-E_1001245/P1269239" xmlDataType="decimal"/>
    </xmlCellPr>
  </singleXmlCell>
  <singleXmlCell id="862" xr6:uid="{00000000-000C-0000-FFFF-FFFF5D030000}" r="J38" connectionId="0">
    <xmlCellPr id="1" xr6:uid="{00000000-0010-0000-5D03-000001000000}" uniqueName="P1269307">
      <xmlPr mapId="1" xpath="/PFI-IZD-OSIG/ISD-E_1001245/P1269307" xmlDataType="decimal"/>
    </xmlCellPr>
  </singleXmlCell>
  <singleXmlCell id="863" xr6:uid="{00000000-000C-0000-FFFF-FFFF5E030000}" r="E39" connectionId="0">
    <xmlCellPr id="1" xr6:uid="{00000000-0010-0000-5E03-000001000000}" uniqueName="P1268968">
      <xmlPr mapId="1" xpath="/PFI-IZD-OSIG/ISD-E_1001245/P1268968" xmlDataType="decimal"/>
    </xmlCellPr>
  </singleXmlCell>
  <singleXmlCell id="864" xr6:uid="{00000000-000C-0000-FFFF-FFFF5F030000}" r="F39" connectionId="0">
    <xmlCellPr id="1" xr6:uid="{00000000-0010-0000-5F03-000001000000}" uniqueName="P1269036">
      <xmlPr mapId="1" xpath="/PFI-IZD-OSIG/ISD-E_1001245/P1269036" xmlDataType="decimal"/>
    </xmlCellPr>
  </singleXmlCell>
  <singleXmlCell id="865" xr6:uid="{00000000-000C-0000-FFFF-FFFF60030000}" r="G39" connectionId="0">
    <xmlCellPr id="1" xr6:uid="{00000000-0010-0000-6003-000001000000}" uniqueName="P1269104">
      <xmlPr mapId="1" xpath="/PFI-IZD-OSIG/ISD-E_1001245/P1269104" xmlDataType="decimal"/>
    </xmlCellPr>
  </singleXmlCell>
  <singleXmlCell id="866" xr6:uid="{00000000-000C-0000-FFFF-FFFF61030000}" r="H39" connectionId="0">
    <xmlCellPr id="1" xr6:uid="{00000000-0010-0000-6103-000001000000}" uniqueName="P1269172">
      <xmlPr mapId="1" xpath="/PFI-IZD-OSIG/ISD-E_1001245/P1269172" xmlDataType="decimal"/>
    </xmlCellPr>
  </singleXmlCell>
  <singleXmlCell id="867" xr6:uid="{00000000-000C-0000-FFFF-FFFF62030000}" r="I39" connectionId="0">
    <xmlCellPr id="1" xr6:uid="{00000000-0010-0000-6203-000001000000}" uniqueName="P1269240">
      <xmlPr mapId="1" xpath="/PFI-IZD-OSIG/ISD-E_1001245/P1269240" xmlDataType="decimal"/>
    </xmlCellPr>
  </singleXmlCell>
  <singleXmlCell id="868" xr6:uid="{00000000-000C-0000-FFFF-FFFF63030000}" r="J39" connectionId="0">
    <xmlCellPr id="1" xr6:uid="{00000000-0010-0000-6303-000001000000}" uniqueName="P1269308">
      <xmlPr mapId="1" xpath="/PFI-IZD-OSIG/ISD-E_1001245/P1269308" xmlDataType="decimal"/>
    </xmlCellPr>
  </singleXmlCell>
  <singleXmlCell id="869" xr6:uid="{00000000-000C-0000-FFFF-FFFF64030000}" r="E40" connectionId="0">
    <xmlCellPr id="1" xr6:uid="{00000000-0010-0000-6403-000001000000}" uniqueName="P1268969">
      <xmlPr mapId="1" xpath="/PFI-IZD-OSIG/ISD-E_1001245/P1268969" xmlDataType="decimal"/>
    </xmlCellPr>
  </singleXmlCell>
  <singleXmlCell id="870" xr6:uid="{00000000-000C-0000-FFFF-FFFF65030000}" r="F40" connectionId="0">
    <xmlCellPr id="1" xr6:uid="{00000000-0010-0000-6503-000001000000}" uniqueName="P1269037">
      <xmlPr mapId="1" xpath="/PFI-IZD-OSIG/ISD-E_1001245/P1269037" xmlDataType="decimal"/>
    </xmlCellPr>
  </singleXmlCell>
  <singleXmlCell id="871" xr6:uid="{00000000-000C-0000-FFFF-FFFF66030000}" r="G40" connectionId="0">
    <xmlCellPr id="1" xr6:uid="{00000000-0010-0000-6603-000001000000}" uniqueName="P1269105">
      <xmlPr mapId="1" xpath="/PFI-IZD-OSIG/ISD-E_1001245/P1269105" xmlDataType="decimal"/>
    </xmlCellPr>
  </singleXmlCell>
  <singleXmlCell id="872" xr6:uid="{00000000-000C-0000-FFFF-FFFF67030000}" r="H40" connectionId="0">
    <xmlCellPr id="1" xr6:uid="{00000000-0010-0000-6703-000001000000}" uniqueName="P1269173">
      <xmlPr mapId="1" xpath="/PFI-IZD-OSIG/ISD-E_1001245/P1269173" xmlDataType="decimal"/>
    </xmlCellPr>
  </singleXmlCell>
  <singleXmlCell id="873" xr6:uid="{00000000-000C-0000-FFFF-FFFF68030000}" r="I40" connectionId="0">
    <xmlCellPr id="1" xr6:uid="{00000000-0010-0000-6803-000001000000}" uniqueName="P1269241">
      <xmlPr mapId="1" xpath="/PFI-IZD-OSIG/ISD-E_1001245/P1269241" xmlDataType="decimal"/>
    </xmlCellPr>
  </singleXmlCell>
  <singleXmlCell id="874" xr6:uid="{00000000-000C-0000-FFFF-FFFF69030000}" r="J40" connectionId="0">
    <xmlCellPr id="1" xr6:uid="{00000000-0010-0000-6903-000001000000}" uniqueName="P1269309">
      <xmlPr mapId="1" xpath="/PFI-IZD-OSIG/ISD-E_1001245/P1269309" xmlDataType="decimal"/>
    </xmlCellPr>
  </singleXmlCell>
  <singleXmlCell id="875" xr6:uid="{00000000-000C-0000-FFFF-FFFF6A030000}" r="E41" connectionId="0">
    <xmlCellPr id="1" xr6:uid="{00000000-0010-0000-6A03-000001000000}" uniqueName="P1268970">
      <xmlPr mapId="1" xpath="/PFI-IZD-OSIG/ISD-E_1001245/P1268970" xmlDataType="decimal"/>
    </xmlCellPr>
  </singleXmlCell>
  <singleXmlCell id="876" xr6:uid="{00000000-000C-0000-FFFF-FFFF6B030000}" r="F41" connectionId="0">
    <xmlCellPr id="1" xr6:uid="{00000000-0010-0000-6B03-000001000000}" uniqueName="P1269038">
      <xmlPr mapId="1" xpath="/PFI-IZD-OSIG/ISD-E_1001245/P1269038" xmlDataType="decimal"/>
    </xmlCellPr>
  </singleXmlCell>
  <singleXmlCell id="877" xr6:uid="{00000000-000C-0000-FFFF-FFFF6C030000}" r="G41" connectionId="0">
    <xmlCellPr id="1" xr6:uid="{00000000-0010-0000-6C03-000001000000}" uniqueName="P1269106">
      <xmlPr mapId="1" xpath="/PFI-IZD-OSIG/ISD-E_1001245/P1269106" xmlDataType="decimal"/>
    </xmlCellPr>
  </singleXmlCell>
  <singleXmlCell id="878" xr6:uid="{00000000-000C-0000-FFFF-FFFF6D030000}" r="H41" connectionId="0">
    <xmlCellPr id="1" xr6:uid="{00000000-0010-0000-6D03-000001000000}" uniqueName="P1269174">
      <xmlPr mapId="1" xpath="/PFI-IZD-OSIG/ISD-E_1001245/P1269174" xmlDataType="decimal"/>
    </xmlCellPr>
  </singleXmlCell>
  <singleXmlCell id="879" xr6:uid="{00000000-000C-0000-FFFF-FFFF6E030000}" r="I41" connectionId="0">
    <xmlCellPr id="1" xr6:uid="{00000000-0010-0000-6E03-000001000000}" uniqueName="P1269242">
      <xmlPr mapId="1" xpath="/PFI-IZD-OSIG/ISD-E_1001245/P1269242" xmlDataType="decimal"/>
    </xmlCellPr>
  </singleXmlCell>
  <singleXmlCell id="880" xr6:uid="{00000000-000C-0000-FFFF-FFFF6F030000}" r="J41" connectionId="0">
    <xmlCellPr id="1" xr6:uid="{00000000-0010-0000-6F03-000001000000}" uniqueName="P1269310">
      <xmlPr mapId="1" xpath="/PFI-IZD-OSIG/ISD-E_1001245/P1269310" xmlDataType="decimal"/>
    </xmlCellPr>
  </singleXmlCell>
  <singleXmlCell id="881" xr6:uid="{00000000-000C-0000-FFFF-FFFF70030000}" r="E42" connectionId="0">
    <xmlCellPr id="1" xr6:uid="{00000000-0010-0000-7003-000001000000}" uniqueName="P1268971">
      <xmlPr mapId="1" xpath="/PFI-IZD-OSIG/ISD-E_1001245/P1268971" xmlDataType="decimal"/>
    </xmlCellPr>
  </singleXmlCell>
  <singleXmlCell id="882" xr6:uid="{00000000-000C-0000-FFFF-FFFF71030000}" r="F42" connectionId="0">
    <xmlCellPr id="1" xr6:uid="{00000000-0010-0000-7103-000001000000}" uniqueName="P1269039">
      <xmlPr mapId="1" xpath="/PFI-IZD-OSIG/ISD-E_1001245/P1269039" xmlDataType="decimal"/>
    </xmlCellPr>
  </singleXmlCell>
  <singleXmlCell id="883" xr6:uid="{00000000-000C-0000-FFFF-FFFF72030000}" r="G42" connectionId="0">
    <xmlCellPr id="1" xr6:uid="{00000000-0010-0000-7203-000001000000}" uniqueName="P1269107">
      <xmlPr mapId="1" xpath="/PFI-IZD-OSIG/ISD-E_1001245/P1269107" xmlDataType="decimal"/>
    </xmlCellPr>
  </singleXmlCell>
  <singleXmlCell id="884" xr6:uid="{00000000-000C-0000-FFFF-FFFF73030000}" r="H42" connectionId="0">
    <xmlCellPr id="1" xr6:uid="{00000000-0010-0000-7303-000001000000}" uniqueName="P1269175">
      <xmlPr mapId="1" xpath="/PFI-IZD-OSIG/ISD-E_1001245/P1269175" xmlDataType="decimal"/>
    </xmlCellPr>
  </singleXmlCell>
  <singleXmlCell id="885" xr6:uid="{00000000-000C-0000-FFFF-FFFF74030000}" r="I42" connectionId="0">
    <xmlCellPr id="1" xr6:uid="{00000000-0010-0000-7403-000001000000}" uniqueName="P1269243">
      <xmlPr mapId="1" xpath="/PFI-IZD-OSIG/ISD-E_1001245/P1269243" xmlDataType="decimal"/>
    </xmlCellPr>
  </singleXmlCell>
  <singleXmlCell id="886" xr6:uid="{00000000-000C-0000-FFFF-FFFF75030000}" r="J42" connectionId="0">
    <xmlCellPr id="1" xr6:uid="{00000000-0010-0000-7503-000001000000}" uniqueName="P1269311">
      <xmlPr mapId="1" xpath="/PFI-IZD-OSIG/ISD-E_1001245/P1269311" xmlDataType="decimal"/>
    </xmlCellPr>
  </singleXmlCell>
  <singleXmlCell id="887" xr6:uid="{00000000-000C-0000-FFFF-FFFF76030000}" r="E43" connectionId="0">
    <xmlCellPr id="1" xr6:uid="{00000000-0010-0000-7603-000001000000}" uniqueName="P1268972">
      <xmlPr mapId="1" xpath="/PFI-IZD-OSIG/ISD-E_1001245/P1268972" xmlDataType="decimal"/>
    </xmlCellPr>
  </singleXmlCell>
  <singleXmlCell id="888" xr6:uid="{00000000-000C-0000-FFFF-FFFF77030000}" r="F43" connectionId="0">
    <xmlCellPr id="1" xr6:uid="{00000000-0010-0000-7703-000001000000}" uniqueName="P1269040">
      <xmlPr mapId="1" xpath="/PFI-IZD-OSIG/ISD-E_1001245/P1269040" xmlDataType="decimal"/>
    </xmlCellPr>
  </singleXmlCell>
  <singleXmlCell id="889" xr6:uid="{00000000-000C-0000-FFFF-FFFF78030000}" r="G43" connectionId="0">
    <xmlCellPr id="1" xr6:uid="{00000000-0010-0000-7803-000001000000}" uniqueName="P1269108">
      <xmlPr mapId="1" xpath="/PFI-IZD-OSIG/ISD-E_1001245/P1269108" xmlDataType="decimal"/>
    </xmlCellPr>
  </singleXmlCell>
  <singleXmlCell id="890" xr6:uid="{00000000-000C-0000-FFFF-FFFF79030000}" r="H43" connectionId="0">
    <xmlCellPr id="1" xr6:uid="{00000000-0010-0000-7903-000001000000}" uniqueName="P1269176">
      <xmlPr mapId="1" xpath="/PFI-IZD-OSIG/ISD-E_1001245/P1269176" xmlDataType="decimal"/>
    </xmlCellPr>
  </singleXmlCell>
  <singleXmlCell id="891" xr6:uid="{00000000-000C-0000-FFFF-FFFF7A030000}" r="I43" connectionId="0">
    <xmlCellPr id="1" xr6:uid="{00000000-0010-0000-7A03-000001000000}" uniqueName="P1269244">
      <xmlPr mapId="1" xpath="/PFI-IZD-OSIG/ISD-E_1001245/P1269244" xmlDataType="decimal"/>
    </xmlCellPr>
  </singleXmlCell>
  <singleXmlCell id="892" xr6:uid="{00000000-000C-0000-FFFF-FFFF7B030000}" r="J43" connectionId="0">
    <xmlCellPr id="1" xr6:uid="{00000000-0010-0000-7B03-000001000000}" uniqueName="P1269312">
      <xmlPr mapId="1" xpath="/PFI-IZD-OSIG/ISD-E_1001245/P1269312" xmlDataType="decimal"/>
    </xmlCellPr>
  </singleXmlCell>
  <singleXmlCell id="893" xr6:uid="{00000000-000C-0000-FFFF-FFFF7C030000}" r="E44" connectionId="0">
    <xmlCellPr id="1" xr6:uid="{00000000-0010-0000-7C03-000001000000}" uniqueName="P1268973">
      <xmlPr mapId="1" xpath="/PFI-IZD-OSIG/ISD-E_1001245/P1268973" xmlDataType="decimal"/>
    </xmlCellPr>
  </singleXmlCell>
  <singleXmlCell id="894" xr6:uid="{00000000-000C-0000-FFFF-FFFF7D030000}" r="F44" connectionId="0">
    <xmlCellPr id="1" xr6:uid="{00000000-0010-0000-7D03-000001000000}" uniqueName="P1269041">
      <xmlPr mapId="1" xpath="/PFI-IZD-OSIG/ISD-E_1001245/P1269041" xmlDataType="decimal"/>
    </xmlCellPr>
  </singleXmlCell>
  <singleXmlCell id="895" xr6:uid="{00000000-000C-0000-FFFF-FFFF7E030000}" r="G44" connectionId="0">
    <xmlCellPr id="1" xr6:uid="{00000000-0010-0000-7E03-000001000000}" uniqueName="P1269109">
      <xmlPr mapId="1" xpath="/PFI-IZD-OSIG/ISD-E_1001245/P1269109" xmlDataType="decimal"/>
    </xmlCellPr>
  </singleXmlCell>
  <singleXmlCell id="896" xr6:uid="{00000000-000C-0000-FFFF-FFFF7F030000}" r="H44" connectionId="0">
    <xmlCellPr id="1" xr6:uid="{00000000-0010-0000-7F03-000001000000}" uniqueName="P1269177">
      <xmlPr mapId="1" xpath="/PFI-IZD-OSIG/ISD-E_1001245/P1269177" xmlDataType="decimal"/>
    </xmlCellPr>
  </singleXmlCell>
  <singleXmlCell id="897" xr6:uid="{00000000-000C-0000-FFFF-FFFF80030000}" r="I44" connectionId="0">
    <xmlCellPr id="1" xr6:uid="{00000000-0010-0000-8003-000001000000}" uniqueName="P1269245">
      <xmlPr mapId="1" xpath="/PFI-IZD-OSIG/ISD-E_1001245/P1269245" xmlDataType="decimal"/>
    </xmlCellPr>
  </singleXmlCell>
  <singleXmlCell id="898" xr6:uid="{00000000-000C-0000-FFFF-FFFF81030000}" r="J44" connectionId="0">
    <xmlCellPr id="1" xr6:uid="{00000000-0010-0000-8103-000001000000}" uniqueName="P1269313">
      <xmlPr mapId="1" xpath="/PFI-IZD-OSIG/ISD-E_1001245/P1269313" xmlDataType="decimal"/>
    </xmlCellPr>
  </singleXmlCell>
  <singleXmlCell id="899" xr6:uid="{00000000-000C-0000-FFFF-FFFF82030000}" r="E45" connectionId="0">
    <xmlCellPr id="1" xr6:uid="{00000000-0010-0000-8203-000001000000}" uniqueName="P1268974">
      <xmlPr mapId="1" xpath="/PFI-IZD-OSIG/ISD-E_1001245/P1268974" xmlDataType="decimal"/>
    </xmlCellPr>
  </singleXmlCell>
  <singleXmlCell id="900" xr6:uid="{00000000-000C-0000-FFFF-FFFF83030000}" r="F45" connectionId="0">
    <xmlCellPr id="1" xr6:uid="{00000000-0010-0000-8303-000001000000}" uniqueName="P1269042">
      <xmlPr mapId="1" xpath="/PFI-IZD-OSIG/ISD-E_1001245/P1269042" xmlDataType="decimal"/>
    </xmlCellPr>
  </singleXmlCell>
  <singleXmlCell id="901" xr6:uid="{00000000-000C-0000-FFFF-FFFF84030000}" r="G45" connectionId="0">
    <xmlCellPr id="1" xr6:uid="{00000000-0010-0000-8403-000001000000}" uniqueName="P1269110">
      <xmlPr mapId="1" xpath="/PFI-IZD-OSIG/ISD-E_1001245/P1269110" xmlDataType="decimal"/>
    </xmlCellPr>
  </singleXmlCell>
  <singleXmlCell id="902" xr6:uid="{00000000-000C-0000-FFFF-FFFF85030000}" r="H45" connectionId="0">
    <xmlCellPr id="1" xr6:uid="{00000000-0010-0000-8503-000001000000}" uniqueName="P1269178">
      <xmlPr mapId="1" xpath="/PFI-IZD-OSIG/ISD-E_1001245/P1269178" xmlDataType="decimal"/>
    </xmlCellPr>
  </singleXmlCell>
  <singleXmlCell id="903" xr6:uid="{00000000-000C-0000-FFFF-FFFF86030000}" r="I45" connectionId="0">
    <xmlCellPr id="1" xr6:uid="{00000000-0010-0000-8603-000001000000}" uniqueName="P1269246">
      <xmlPr mapId="1" xpath="/PFI-IZD-OSIG/ISD-E_1001245/P1269246" xmlDataType="decimal"/>
    </xmlCellPr>
  </singleXmlCell>
  <singleXmlCell id="904" xr6:uid="{00000000-000C-0000-FFFF-FFFF87030000}" r="J45" connectionId="0">
    <xmlCellPr id="1" xr6:uid="{00000000-0010-0000-8703-000001000000}" uniqueName="P1269314">
      <xmlPr mapId="1" xpath="/PFI-IZD-OSIG/ISD-E_1001245/P1269314" xmlDataType="decimal"/>
    </xmlCellPr>
  </singleXmlCell>
  <singleXmlCell id="905" xr6:uid="{00000000-000C-0000-FFFF-FFFF88030000}" r="E46" connectionId="0">
    <xmlCellPr id="1" xr6:uid="{00000000-0010-0000-8803-000001000000}" uniqueName="P1268975">
      <xmlPr mapId="1" xpath="/PFI-IZD-OSIG/ISD-E_1001245/P1268975" xmlDataType="decimal"/>
    </xmlCellPr>
  </singleXmlCell>
  <singleXmlCell id="906" xr6:uid="{00000000-000C-0000-FFFF-FFFF89030000}" r="F46" connectionId="0">
    <xmlCellPr id="1" xr6:uid="{00000000-0010-0000-8903-000001000000}" uniqueName="P1269043">
      <xmlPr mapId="1" xpath="/PFI-IZD-OSIG/ISD-E_1001245/P1269043" xmlDataType="decimal"/>
    </xmlCellPr>
  </singleXmlCell>
  <singleXmlCell id="907" xr6:uid="{00000000-000C-0000-FFFF-FFFF8A030000}" r="G46" connectionId="0">
    <xmlCellPr id="1" xr6:uid="{00000000-0010-0000-8A03-000001000000}" uniqueName="P1269111">
      <xmlPr mapId="1" xpath="/PFI-IZD-OSIG/ISD-E_1001245/P1269111" xmlDataType="decimal"/>
    </xmlCellPr>
  </singleXmlCell>
  <singleXmlCell id="908" xr6:uid="{00000000-000C-0000-FFFF-FFFF8B030000}" r="H46" connectionId="0">
    <xmlCellPr id="1" xr6:uid="{00000000-0010-0000-8B03-000001000000}" uniqueName="P1269179">
      <xmlPr mapId="1" xpath="/PFI-IZD-OSIG/ISD-E_1001245/P1269179" xmlDataType="decimal"/>
    </xmlCellPr>
  </singleXmlCell>
  <singleXmlCell id="909" xr6:uid="{00000000-000C-0000-FFFF-FFFF8C030000}" r="I46" connectionId="0">
    <xmlCellPr id="1" xr6:uid="{00000000-0010-0000-8C03-000001000000}" uniqueName="P1269247">
      <xmlPr mapId="1" xpath="/PFI-IZD-OSIG/ISD-E_1001245/P1269247" xmlDataType="decimal"/>
    </xmlCellPr>
  </singleXmlCell>
  <singleXmlCell id="910" xr6:uid="{00000000-000C-0000-FFFF-FFFF8D030000}" r="J46" connectionId="0">
    <xmlCellPr id="1" xr6:uid="{00000000-0010-0000-8D03-000001000000}" uniqueName="P1269315">
      <xmlPr mapId="1" xpath="/PFI-IZD-OSIG/ISD-E_1001245/P1269315" xmlDataType="decimal"/>
    </xmlCellPr>
  </singleXmlCell>
  <singleXmlCell id="911" xr6:uid="{00000000-000C-0000-FFFF-FFFF8E030000}" r="E47" connectionId="0">
    <xmlCellPr id="1" xr6:uid="{00000000-0010-0000-8E03-000001000000}" uniqueName="P1268976">
      <xmlPr mapId="1" xpath="/PFI-IZD-OSIG/ISD-E_1001245/P1268976" xmlDataType="decimal"/>
    </xmlCellPr>
  </singleXmlCell>
  <singleXmlCell id="912" xr6:uid="{00000000-000C-0000-FFFF-FFFF8F030000}" r="F47" connectionId="0">
    <xmlCellPr id="1" xr6:uid="{00000000-0010-0000-8F03-000001000000}" uniqueName="P1269044">
      <xmlPr mapId="1" xpath="/PFI-IZD-OSIG/ISD-E_1001245/P1269044" xmlDataType="decimal"/>
    </xmlCellPr>
  </singleXmlCell>
  <singleXmlCell id="913" xr6:uid="{00000000-000C-0000-FFFF-FFFF90030000}" r="G47" connectionId="0">
    <xmlCellPr id="1" xr6:uid="{00000000-0010-0000-9003-000001000000}" uniqueName="P1269112">
      <xmlPr mapId="1" xpath="/PFI-IZD-OSIG/ISD-E_1001245/P1269112" xmlDataType="decimal"/>
    </xmlCellPr>
  </singleXmlCell>
  <singleXmlCell id="914" xr6:uid="{00000000-000C-0000-FFFF-FFFF91030000}" r="H47" connectionId="0">
    <xmlCellPr id="1" xr6:uid="{00000000-0010-0000-9103-000001000000}" uniqueName="P1269180">
      <xmlPr mapId="1" xpath="/PFI-IZD-OSIG/ISD-E_1001245/P1269180" xmlDataType="decimal"/>
    </xmlCellPr>
  </singleXmlCell>
  <singleXmlCell id="915" xr6:uid="{00000000-000C-0000-FFFF-FFFF92030000}" r="I47" connectionId="0">
    <xmlCellPr id="1" xr6:uid="{00000000-0010-0000-9203-000001000000}" uniqueName="P1269248">
      <xmlPr mapId="1" xpath="/PFI-IZD-OSIG/ISD-E_1001245/P1269248" xmlDataType="decimal"/>
    </xmlCellPr>
  </singleXmlCell>
  <singleXmlCell id="916" xr6:uid="{00000000-000C-0000-FFFF-FFFF93030000}" r="J47" connectionId="0">
    <xmlCellPr id="1" xr6:uid="{00000000-0010-0000-9303-000001000000}" uniqueName="P1269316">
      <xmlPr mapId="1" xpath="/PFI-IZD-OSIG/ISD-E_1001245/P1269316" xmlDataType="decimal"/>
    </xmlCellPr>
  </singleXmlCell>
  <singleXmlCell id="917" xr6:uid="{00000000-000C-0000-FFFF-FFFF94030000}" r="E48" connectionId="0">
    <xmlCellPr id="1" xr6:uid="{00000000-0010-0000-9403-000001000000}" uniqueName="P1268977">
      <xmlPr mapId="1" xpath="/PFI-IZD-OSIG/ISD-E_1001245/P1268977" xmlDataType="decimal"/>
    </xmlCellPr>
  </singleXmlCell>
  <singleXmlCell id="918" xr6:uid="{00000000-000C-0000-FFFF-FFFF95030000}" r="F48" connectionId="0">
    <xmlCellPr id="1" xr6:uid="{00000000-0010-0000-9503-000001000000}" uniqueName="P1269045">
      <xmlPr mapId="1" xpath="/PFI-IZD-OSIG/ISD-E_1001245/P1269045" xmlDataType="decimal"/>
    </xmlCellPr>
  </singleXmlCell>
  <singleXmlCell id="919" xr6:uid="{00000000-000C-0000-FFFF-FFFF96030000}" r="G48" connectionId="0">
    <xmlCellPr id="1" xr6:uid="{00000000-0010-0000-9603-000001000000}" uniqueName="P1269113">
      <xmlPr mapId="1" xpath="/PFI-IZD-OSIG/ISD-E_1001245/P1269113" xmlDataType="decimal"/>
    </xmlCellPr>
  </singleXmlCell>
  <singleXmlCell id="920" xr6:uid="{00000000-000C-0000-FFFF-FFFF97030000}" r="H48" connectionId="0">
    <xmlCellPr id="1" xr6:uid="{00000000-0010-0000-9703-000001000000}" uniqueName="P1269181">
      <xmlPr mapId="1" xpath="/PFI-IZD-OSIG/ISD-E_1001245/P1269181" xmlDataType="decimal"/>
    </xmlCellPr>
  </singleXmlCell>
  <singleXmlCell id="921" xr6:uid="{00000000-000C-0000-FFFF-FFFF98030000}" r="I48" connectionId="0">
    <xmlCellPr id="1" xr6:uid="{00000000-0010-0000-9803-000001000000}" uniqueName="P1269249">
      <xmlPr mapId="1" xpath="/PFI-IZD-OSIG/ISD-E_1001245/P1269249" xmlDataType="decimal"/>
    </xmlCellPr>
  </singleXmlCell>
  <singleXmlCell id="922" xr6:uid="{00000000-000C-0000-FFFF-FFFF99030000}" r="J48" connectionId="0">
    <xmlCellPr id="1" xr6:uid="{00000000-0010-0000-9903-000001000000}" uniqueName="P1269317">
      <xmlPr mapId="1" xpath="/PFI-IZD-OSIG/ISD-E_1001245/P1269317" xmlDataType="decimal"/>
    </xmlCellPr>
  </singleXmlCell>
  <singleXmlCell id="923" xr6:uid="{00000000-000C-0000-FFFF-FFFF9A030000}" r="E49" connectionId="0">
    <xmlCellPr id="1" xr6:uid="{00000000-0010-0000-9A03-000001000000}" uniqueName="P1268978">
      <xmlPr mapId="1" xpath="/PFI-IZD-OSIG/ISD-E_1001245/P1268978" xmlDataType="decimal"/>
    </xmlCellPr>
  </singleXmlCell>
  <singleXmlCell id="924" xr6:uid="{00000000-000C-0000-FFFF-FFFF9B030000}" r="F49" connectionId="0">
    <xmlCellPr id="1" xr6:uid="{00000000-0010-0000-9B03-000001000000}" uniqueName="P1269046">
      <xmlPr mapId="1" xpath="/PFI-IZD-OSIG/ISD-E_1001245/P1269046" xmlDataType="decimal"/>
    </xmlCellPr>
  </singleXmlCell>
  <singleXmlCell id="925" xr6:uid="{00000000-000C-0000-FFFF-FFFF9C030000}" r="G49" connectionId="0">
    <xmlCellPr id="1" xr6:uid="{00000000-0010-0000-9C03-000001000000}" uniqueName="P1269114">
      <xmlPr mapId="1" xpath="/PFI-IZD-OSIG/ISD-E_1001245/P1269114" xmlDataType="decimal"/>
    </xmlCellPr>
  </singleXmlCell>
  <singleXmlCell id="926" xr6:uid="{00000000-000C-0000-FFFF-FFFF9D030000}" r="H49" connectionId="0">
    <xmlCellPr id="1" xr6:uid="{00000000-0010-0000-9D03-000001000000}" uniqueName="P1269182">
      <xmlPr mapId="1" xpath="/PFI-IZD-OSIG/ISD-E_1001245/P1269182" xmlDataType="decimal"/>
    </xmlCellPr>
  </singleXmlCell>
  <singleXmlCell id="927" xr6:uid="{00000000-000C-0000-FFFF-FFFF9E030000}" r="I49" connectionId="0">
    <xmlCellPr id="1" xr6:uid="{00000000-0010-0000-9E03-000001000000}" uniqueName="P1269250">
      <xmlPr mapId="1" xpath="/PFI-IZD-OSIG/ISD-E_1001245/P1269250" xmlDataType="decimal"/>
    </xmlCellPr>
  </singleXmlCell>
  <singleXmlCell id="928" xr6:uid="{00000000-000C-0000-FFFF-FFFF9F030000}" r="J49" connectionId="0">
    <xmlCellPr id="1" xr6:uid="{00000000-0010-0000-9F03-000001000000}" uniqueName="P1269318">
      <xmlPr mapId="1" xpath="/PFI-IZD-OSIG/ISD-E_1001245/P1269318" xmlDataType="decimal"/>
    </xmlCellPr>
  </singleXmlCell>
  <singleXmlCell id="929" xr6:uid="{00000000-000C-0000-FFFF-FFFFA0030000}" r="E50" connectionId="0">
    <xmlCellPr id="1" xr6:uid="{00000000-0010-0000-A003-000001000000}" uniqueName="P1268979">
      <xmlPr mapId="1" xpath="/PFI-IZD-OSIG/ISD-E_1001245/P1268979" xmlDataType="decimal"/>
    </xmlCellPr>
  </singleXmlCell>
  <singleXmlCell id="930" xr6:uid="{00000000-000C-0000-FFFF-FFFFA1030000}" r="F50" connectionId="0">
    <xmlCellPr id="1" xr6:uid="{00000000-0010-0000-A103-000001000000}" uniqueName="P1269047">
      <xmlPr mapId="1" xpath="/PFI-IZD-OSIG/ISD-E_1001245/P1269047" xmlDataType="decimal"/>
    </xmlCellPr>
  </singleXmlCell>
  <singleXmlCell id="931" xr6:uid="{00000000-000C-0000-FFFF-FFFFA2030000}" r="G50" connectionId="0">
    <xmlCellPr id="1" xr6:uid="{00000000-0010-0000-A203-000001000000}" uniqueName="P1269115">
      <xmlPr mapId="1" xpath="/PFI-IZD-OSIG/ISD-E_1001245/P1269115" xmlDataType="decimal"/>
    </xmlCellPr>
  </singleXmlCell>
  <singleXmlCell id="932" xr6:uid="{00000000-000C-0000-FFFF-FFFFA3030000}" r="H50" connectionId="0">
    <xmlCellPr id="1" xr6:uid="{00000000-0010-0000-A303-000001000000}" uniqueName="P1269183">
      <xmlPr mapId="1" xpath="/PFI-IZD-OSIG/ISD-E_1001245/P1269183" xmlDataType="decimal"/>
    </xmlCellPr>
  </singleXmlCell>
  <singleXmlCell id="933" xr6:uid="{00000000-000C-0000-FFFF-FFFFA4030000}" r="I50" connectionId="0">
    <xmlCellPr id="1" xr6:uid="{00000000-0010-0000-A403-000001000000}" uniqueName="P1269251">
      <xmlPr mapId="1" xpath="/PFI-IZD-OSIG/ISD-E_1001245/P1269251" xmlDataType="decimal"/>
    </xmlCellPr>
  </singleXmlCell>
  <singleXmlCell id="934" xr6:uid="{00000000-000C-0000-FFFF-FFFFA5030000}" r="J50" connectionId="0">
    <xmlCellPr id="1" xr6:uid="{00000000-0010-0000-A503-000001000000}" uniqueName="P1269319">
      <xmlPr mapId="1" xpath="/PFI-IZD-OSIG/ISD-E_1001245/P1269319" xmlDataType="decimal"/>
    </xmlCellPr>
  </singleXmlCell>
  <singleXmlCell id="935" xr6:uid="{00000000-000C-0000-FFFF-FFFFA6030000}" r="E51" connectionId="0">
    <xmlCellPr id="1" xr6:uid="{00000000-0010-0000-A603-000001000000}" uniqueName="P1268980">
      <xmlPr mapId="1" xpath="/PFI-IZD-OSIG/ISD-E_1001245/P1268980" xmlDataType="decimal"/>
    </xmlCellPr>
  </singleXmlCell>
  <singleXmlCell id="936" xr6:uid="{00000000-000C-0000-FFFF-FFFFA7030000}" r="F51" connectionId="0">
    <xmlCellPr id="1" xr6:uid="{00000000-0010-0000-A703-000001000000}" uniqueName="P1269048">
      <xmlPr mapId="1" xpath="/PFI-IZD-OSIG/ISD-E_1001245/P1269048" xmlDataType="decimal"/>
    </xmlCellPr>
  </singleXmlCell>
  <singleXmlCell id="937" xr6:uid="{00000000-000C-0000-FFFF-FFFFA8030000}" r="G51" connectionId="0">
    <xmlCellPr id="1" xr6:uid="{00000000-0010-0000-A803-000001000000}" uniqueName="P1269116">
      <xmlPr mapId="1" xpath="/PFI-IZD-OSIG/ISD-E_1001245/P1269116" xmlDataType="decimal"/>
    </xmlCellPr>
  </singleXmlCell>
  <singleXmlCell id="938" xr6:uid="{00000000-000C-0000-FFFF-FFFFA9030000}" r="H51" connectionId="0">
    <xmlCellPr id="1" xr6:uid="{00000000-0010-0000-A903-000001000000}" uniqueName="P1269184">
      <xmlPr mapId="1" xpath="/PFI-IZD-OSIG/ISD-E_1001245/P1269184" xmlDataType="decimal"/>
    </xmlCellPr>
  </singleXmlCell>
  <singleXmlCell id="939" xr6:uid="{00000000-000C-0000-FFFF-FFFFAA030000}" r="I51" connectionId="0">
    <xmlCellPr id="1" xr6:uid="{00000000-0010-0000-AA03-000001000000}" uniqueName="P1269252">
      <xmlPr mapId="1" xpath="/PFI-IZD-OSIG/ISD-E_1001245/P1269252" xmlDataType="decimal"/>
    </xmlCellPr>
  </singleXmlCell>
  <singleXmlCell id="940" xr6:uid="{00000000-000C-0000-FFFF-FFFFAB030000}" r="J51" connectionId="0">
    <xmlCellPr id="1" xr6:uid="{00000000-0010-0000-AB03-000001000000}" uniqueName="P1269320">
      <xmlPr mapId="1" xpath="/PFI-IZD-OSIG/ISD-E_1001245/P1269320" xmlDataType="decimal"/>
    </xmlCellPr>
  </singleXmlCell>
  <singleXmlCell id="941" xr6:uid="{00000000-000C-0000-FFFF-FFFFAC030000}" r="E52" connectionId="0">
    <xmlCellPr id="1" xr6:uid="{00000000-0010-0000-AC03-000001000000}" uniqueName="P1268981">
      <xmlPr mapId="1" xpath="/PFI-IZD-OSIG/ISD-E_1001245/P1268981" xmlDataType="decimal"/>
    </xmlCellPr>
  </singleXmlCell>
  <singleXmlCell id="942" xr6:uid="{00000000-000C-0000-FFFF-FFFFAD030000}" r="F52" connectionId="0">
    <xmlCellPr id="1" xr6:uid="{00000000-0010-0000-AD03-000001000000}" uniqueName="P1269049">
      <xmlPr mapId="1" xpath="/PFI-IZD-OSIG/ISD-E_1001245/P1269049" xmlDataType="decimal"/>
    </xmlCellPr>
  </singleXmlCell>
  <singleXmlCell id="943" xr6:uid="{00000000-000C-0000-FFFF-FFFFAE030000}" r="G52" connectionId="0">
    <xmlCellPr id="1" xr6:uid="{00000000-0010-0000-AE03-000001000000}" uniqueName="P1269117">
      <xmlPr mapId="1" xpath="/PFI-IZD-OSIG/ISD-E_1001245/P1269117" xmlDataType="decimal"/>
    </xmlCellPr>
  </singleXmlCell>
  <singleXmlCell id="944" xr6:uid="{00000000-000C-0000-FFFF-FFFFAF030000}" r="H52" connectionId="0">
    <xmlCellPr id="1" xr6:uid="{00000000-0010-0000-AF03-000001000000}" uniqueName="P1269185">
      <xmlPr mapId="1" xpath="/PFI-IZD-OSIG/ISD-E_1001245/P1269185" xmlDataType="decimal"/>
    </xmlCellPr>
  </singleXmlCell>
  <singleXmlCell id="945" xr6:uid="{00000000-000C-0000-FFFF-FFFFB0030000}" r="I52" connectionId="0">
    <xmlCellPr id="1" xr6:uid="{00000000-0010-0000-B003-000001000000}" uniqueName="P1269253">
      <xmlPr mapId="1" xpath="/PFI-IZD-OSIG/ISD-E_1001245/P1269253" xmlDataType="decimal"/>
    </xmlCellPr>
  </singleXmlCell>
  <singleXmlCell id="946" xr6:uid="{00000000-000C-0000-FFFF-FFFFB1030000}" r="J52" connectionId="0">
    <xmlCellPr id="1" xr6:uid="{00000000-0010-0000-B103-000001000000}" uniqueName="P1269321">
      <xmlPr mapId="1" xpath="/PFI-IZD-OSIG/ISD-E_1001245/P1269321" xmlDataType="decimal"/>
    </xmlCellPr>
  </singleXmlCell>
  <singleXmlCell id="947" xr6:uid="{00000000-000C-0000-FFFF-FFFFB2030000}" r="E53" connectionId="0">
    <xmlCellPr id="1" xr6:uid="{00000000-0010-0000-B203-000001000000}" uniqueName="P1268982">
      <xmlPr mapId="1" xpath="/PFI-IZD-OSIG/ISD-E_1001245/P1268982" xmlDataType="decimal"/>
    </xmlCellPr>
  </singleXmlCell>
  <singleXmlCell id="948" xr6:uid="{00000000-000C-0000-FFFF-FFFFB3030000}" r="F53" connectionId="0">
    <xmlCellPr id="1" xr6:uid="{00000000-0010-0000-B303-000001000000}" uniqueName="P1269050">
      <xmlPr mapId="1" xpath="/PFI-IZD-OSIG/ISD-E_1001245/P1269050" xmlDataType="decimal"/>
    </xmlCellPr>
  </singleXmlCell>
  <singleXmlCell id="949" xr6:uid="{00000000-000C-0000-FFFF-FFFFB4030000}" r="G53" connectionId="0">
    <xmlCellPr id="1" xr6:uid="{00000000-0010-0000-B403-000001000000}" uniqueName="P1269118">
      <xmlPr mapId="1" xpath="/PFI-IZD-OSIG/ISD-E_1001245/P1269118" xmlDataType="decimal"/>
    </xmlCellPr>
  </singleXmlCell>
  <singleXmlCell id="950" xr6:uid="{00000000-000C-0000-FFFF-FFFFB5030000}" r="H53" connectionId="0">
    <xmlCellPr id="1" xr6:uid="{00000000-0010-0000-B503-000001000000}" uniqueName="P1269186">
      <xmlPr mapId="1" xpath="/PFI-IZD-OSIG/ISD-E_1001245/P1269186" xmlDataType="decimal"/>
    </xmlCellPr>
  </singleXmlCell>
  <singleXmlCell id="951" xr6:uid="{00000000-000C-0000-FFFF-FFFFB6030000}" r="I53" connectionId="0">
    <xmlCellPr id="1" xr6:uid="{00000000-0010-0000-B603-000001000000}" uniqueName="P1269254">
      <xmlPr mapId="1" xpath="/PFI-IZD-OSIG/ISD-E_1001245/P1269254" xmlDataType="decimal"/>
    </xmlCellPr>
  </singleXmlCell>
  <singleXmlCell id="952" xr6:uid="{00000000-000C-0000-FFFF-FFFFB7030000}" r="J53" connectionId="0">
    <xmlCellPr id="1" xr6:uid="{00000000-0010-0000-B703-000001000000}" uniqueName="P1269322">
      <xmlPr mapId="1" xpath="/PFI-IZD-OSIG/ISD-E_1001245/P1269322" xmlDataType="decimal"/>
    </xmlCellPr>
  </singleXmlCell>
  <singleXmlCell id="953" xr6:uid="{00000000-000C-0000-FFFF-FFFFB8030000}" r="E54" connectionId="0">
    <xmlCellPr id="1" xr6:uid="{00000000-0010-0000-B803-000001000000}" uniqueName="P1268983">
      <xmlPr mapId="1" xpath="/PFI-IZD-OSIG/ISD-E_1001245/P1268983" xmlDataType="decimal"/>
    </xmlCellPr>
  </singleXmlCell>
  <singleXmlCell id="954" xr6:uid="{00000000-000C-0000-FFFF-FFFFB9030000}" r="F54" connectionId="0">
    <xmlCellPr id="1" xr6:uid="{00000000-0010-0000-B903-000001000000}" uniqueName="P1269051">
      <xmlPr mapId="1" xpath="/PFI-IZD-OSIG/ISD-E_1001245/P1269051" xmlDataType="decimal"/>
    </xmlCellPr>
  </singleXmlCell>
  <singleXmlCell id="955" xr6:uid="{00000000-000C-0000-FFFF-FFFFBA030000}" r="G54" connectionId="0">
    <xmlCellPr id="1" xr6:uid="{00000000-0010-0000-BA03-000001000000}" uniqueName="P1269119">
      <xmlPr mapId="1" xpath="/PFI-IZD-OSIG/ISD-E_1001245/P1269119" xmlDataType="decimal"/>
    </xmlCellPr>
  </singleXmlCell>
  <singleXmlCell id="956" xr6:uid="{00000000-000C-0000-FFFF-FFFFBB030000}" r="H54" connectionId="0">
    <xmlCellPr id="1" xr6:uid="{00000000-0010-0000-BB03-000001000000}" uniqueName="P1269187">
      <xmlPr mapId="1" xpath="/PFI-IZD-OSIG/ISD-E_1001245/P1269187" xmlDataType="decimal"/>
    </xmlCellPr>
  </singleXmlCell>
  <singleXmlCell id="957" xr6:uid="{00000000-000C-0000-FFFF-FFFFBC030000}" r="I54" connectionId="0">
    <xmlCellPr id="1" xr6:uid="{00000000-0010-0000-BC03-000001000000}" uniqueName="P1269255">
      <xmlPr mapId="1" xpath="/PFI-IZD-OSIG/ISD-E_1001245/P1269255" xmlDataType="decimal"/>
    </xmlCellPr>
  </singleXmlCell>
  <singleXmlCell id="958" xr6:uid="{00000000-000C-0000-FFFF-FFFFBD030000}" r="J54" connectionId="0">
    <xmlCellPr id="1" xr6:uid="{00000000-0010-0000-BD03-000001000000}" uniqueName="P1269323">
      <xmlPr mapId="1" xpath="/PFI-IZD-OSIG/ISD-E_1001245/P1269323" xmlDataType="decimal"/>
    </xmlCellPr>
  </singleXmlCell>
  <singleXmlCell id="959" xr6:uid="{00000000-000C-0000-FFFF-FFFFBE030000}" r="E55" connectionId="0">
    <xmlCellPr id="1" xr6:uid="{00000000-0010-0000-BE03-000001000000}" uniqueName="P1268984">
      <xmlPr mapId="1" xpath="/PFI-IZD-OSIG/ISD-E_1001245/P1268984" xmlDataType="decimal"/>
    </xmlCellPr>
  </singleXmlCell>
  <singleXmlCell id="960" xr6:uid="{00000000-000C-0000-FFFF-FFFFBF030000}" r="F55" connectionId="0">
    <xmlCellPr id="1" xr6:uid="{00000000-0010-0000-BF03-000001000000}" uniqueName="P1269052">
      <xmlPr mapId="1" xpath="/PFI-IZD-OSIG/ISD-E_1001245/P1269052" xmlDataType="decimal"/>
    </xmlCellPr>
  </singleXmlCell>
  <singleXmlCell id="961" xr6:uid="{00000000-000C-0000-FFFF-FFFFC0030000}" r="G55" connectionId="0">
    <xmlCellPr id="1" xr6:uid="{00000000-0010-0000-C003-000001000000}" uniqueName="P1269120">
      <xmlPr mapId="1" xpath="/PFI-IZD-OSIG/ISD-E_1001245/P1269120" xmlDataType="decimal"/>
    </xmlCellPr>
  </singleXmlCell>
  <singleXmlCell id="962" xr6:uid="{00000000-000C-0000-FFFF-FFFFC1030000}" r="H55" connectionId="0">
    <xmlCellPr id="1" xr6:uid="{00000000-0010-0000-C103-000001000000}" uniqueName="P1269188">
      <xmlPr mapId="1" xpath="/PFI-IZD-OSIG/ISD-E_1001245/P1269188" xmlDataType="decimal"/>
    </xmlCellPr>
  </singleXmlCell>
  <singleXmlCell id="963" xr6:uid="{00000000-000C-0000-FFFF-FFFFC2030000}" r="I55" connectionId="0">
    <xmlCellPr id="1" xr6:uid="{00000000-0010-0000-C203-000001000000}" uniqueName="P1269256">
      <xmlPr mapId="1" xpath="/PFI-IZD-OSIG/ISD-E_1001245/P1269256" xmlDataType="decimal"/>
    </xmlCellPr>
  </singleXmlCell>
  <singleXmlCell id="964" xr6:uid="{00000000-000C-0000-FFFF-FFFFC3030000}" r="J55" connectionId="0">
    <xmlCellPr id="1" xr6:uid="{00000000-0010-0000-C303-000001000000}" uniqueName="P1269324">
      <xmlPr mapId="1" xpath="/PFI-IZD-OSIG/ISD-E_1001245/P1269324" xmlDataType="decimal"/>
    </xmlCellPr>
  </singleXmlCell>
  <singleXmlCell id="965" xr6:uid="{00000000-000C-0000-FFFF-FFFFC4030000}" r="E56" connectionId="0">
    <xmlCellPr id="1" xr6:uid="{00000000-0010-0000-C403-000001000000}" uniqueName="P1268985">
      <xmlPr mapId="1" xpath="/PFI-IZD-OSIG/ISD-E_1001245/P1268985" xmlDataType="decimal"/>
    </xmlCellPr>
  </singleXmlCell>
  <singleXmlCell id="966" xr6:uid="{00000000-000C-0000-FFFF-FFFFC5030000}" r="F56" connectionId="0">
    <xmlCellPr id="1" xr6:uid="{00000000-0010-0000-C503-000001000000}" uniqueName="P1269053">
      <xmlPr mapId="1" xpath="/PFI-IZD-OSIG/ISD-E_1001245/P1269053" xmlDataType="decimal"/>
    </xmlCellPr>
  </singleXmlCell>
  <singleXmlCell id="967" xr6:uid="{00000000-000C-0000-FFFF-FFFFC6030000}" r="G56" connectionId="0">
    <xmlCellPr id="1" xr6:uid="{00000000-0010-0000-C603-000001000000}" uniqueName="P1269121">
      <xmlPr mapId="1" xpath="/PFI-IZD-OSIG/ISD-E_1001245/P1269121" xmlDataType="decimal"/>
    </xmlCellPr>
  </singleXmlCell>
  <singleXmlCell id="968" xr6:uid="{00000000-000C-0000-FFFF-FFFFC7030000}" r="H56" connectionId="0">
    <xmlCellPr id="1" xr6:uid="{00000000-0010-0000-C703-000001000000}" uniqueName="P1269189">
      <xmlPr mapId="1" xpath="/PFI-IZD-OSIG/ISD-E_1001245/P1269189" xmlDataType="decimal"/>
    </xmlCellPr>
  </singleXmlCell>
  <singleXmlCell id="969" xr6:uid="{00000000-000C-0000-FFFF-FFFFC8030000}" r="I56" connectionId="0">
    <xmlCellPr id="1" xr6:uid="{00000000-0010-0000-C803-000001000000}" uniqueName="P1269257">
      <xmlPr mapId="1" xpath="/PFI-IZD-OSIG/ISD-E_1001245/P1269257" xmlDataType="decimal"/>
    </xmlCellPr>
  </singleXmlCell>
  <singleXmlCell id="970" xr6:uid="{00000000-000C-0000-FFFF-FFFFC9030000}" r="J56" connectionId="0">
    <xmlCellPr id="1" xr6:uid="{00000000-0010-0000-C903-000001000000}" uniqueName="P1269325">
      <xmlPr mapId="1" xpath="/PFI-IZD-OSIG/ISD-E_1001245/P1269325" xmlDataType="decimal"/>
    </xmlCellPr>
  </singleXmlCell>
  <singleXmlCell id="971" xr6:uid="{00000000-000C-0000-FFFF-FFFFCA030000}" r="E57" connectionId="0">
    <xmlCellPr id="1" xr6:uid="{00000000-0010-0000-CA03-000001000000}" uniqueName="P1268986">
      <xmlPr mapId="1" xpath="/PFI-IZD-OSIG/ISD-E_1001245/P1268986" xmlDataType="decimal"/>
    </xmlCellPr>
  </singleXmlCell>
  <singleXmlCell id="972" xr6:uid="{00000000-000C-0000-FFFF-FFFFCB030000}" r="F57" connectionId="0">
    <xmlCellPr id="1" xr6:uid="{00000000-0010-0000-CB03-000001000000}" uniqueName="P1269054">
      <xmlPr mapId="1" xpath="/PFI-IZD-OSIG/ISD-E_1001245/P1269054" xmlDataType="decimal"/>
    </xmlCellPr>
  </singleXmlCell>
  <singleXmlCell id="973" xr6:uid="{00000000-000C-0000-FFFF-FFFFCC030000}" r="G57" connectionId="0">
    <xmlCellPr id="1" xr6:uid="{00000000-0010-0000-CC03-000001000000}" uniqueName="P1269122">
      <xmlPr mapId="1" xpath="/PFI-IZD-OSIG/ISD-E_1001245/P1269122" xmlDataType="decimal"/>
    </xmlCellPr>
  </singleXmlCell>
  <singleXmlCell id="974" xr6:uid="{00000000-000C-0000-FFFF-FFFFCD030000}" r="H57" connectionId="0">
    <xmlCellPr id="1" xr6:uid="{00000000-0010-0000-CD03-000001000000}" uniqueName="P1269190">
      <xmlPr mapId="1" xpath="/PFI-IZD-OSIG/ISD-E_1001245/P1269190" xmlDataType="decimal"/>
    </xmlCellPr>
  </singleXmlCell>
  <singleXmlCell id="975" xr6:uid="{00000000-000C-0000-FFFF-FFFFCE030000}" r="I57" connectionId="0">
    <xmlCellPr id="1" xr6:uid="{00000000-0010-0000-CE03-000001000000}" uniqueName="P1269258">
      <xmlPr mapId="1" xpath="/PFI-IZD-OSIG/ISD-E_1001245/P1269258" xmlDataType="decimal"/>
    </xmlCellPr>
  </singleXmlCell>
  <singleXmlCell id="976" xr6:uid="{00000000-000C-0000-FFFF-FFFFCF030000}" r="J57" connectionId="0">
    <xmlCellPr id="1" xr6:uid="{00000000-0010-0000-CF03-000001000000}" uniqueName="P1269326">
      <xmlPr mapId="1" xpath="/PFI-IZD-OSIG/ISD-E_1001245/P1269326" xmlDataType="decimal"/>
    </xmlCellPr>
  </singleXmlCell>
  <singleXmlCell id="977" xr6:uid="{00000000-000C-0000-FFFF-FFFFD0030000}" r="E58" connectionId="0">
    <xmlCellPr id="1" xr6:uid="{00000000-0010-0000-D003-000001000000}" uniqueName="P1268987">
      <xmlPr mapId="1" xpath="/PFI-IZD-OSIG/ISD-E_1001245/P1268987" xmlDataType="decimal"/>
    </xmlCellPr>
  </singleXmlCell>
  <singleXmlCell id="978" xr6:uid="{00000000-000C-0000-FFFF-FFFFD1030000}" r="F58" connectionId="0">
    <xmlCellPr id="1" xr6:uid="{00000000-0010-0000-D103-000001000000}" uniqueName="P1269055">
      <xmlPr mapId="1" xpath="/PFI-IZD-OSIG/ISD-E_1001245/P1269055" xmlDataType="decimal"/>
    </xmlCellPr>
  </singleXmlCell>
  <singleXmlCell id="979" xr6:uid="{00000000-000C-0000-FFFF-FFFFD2030000}" r="G58" connectionId="0">
    <xmlCellPr id="1" xr6:uid="{00000000-0010-0000-D203-000001000000}" uniqueName="P1269123">
      <xmlPr mapId="1" xpath="/PFI-IZD-OSIG/ISD-E_1001245/P1269123" xmlDataType="decimal"/>
    </xmlCellPr>
  </singleXmlCell>
  <singleXmlCell id="980" xr6:uid="{00000000-000C-0000-FFFF-FFFFD3030000}" r="H58" connectionId="0">
    <xmlCellPr id="1" xr6:uid="{00000000-0010-0000-D303-000001000000}" uniqueName="P1269191">
      <xmlPr mapId="1" xpath="/PFI-IZD-OSIG/ISD-E_1001245/P1269191" xmlDataType="decimal"/>
    </xmlCellPr>
  </singleXmlCell>
  <singleXmlCell id="981" xr6:uid="{00000000-000C-0000-FFFF-FFFFD4030000}" r="I58" connectionId="0">
    <xmlCellPr id="1" xr6:uid="{00000000-0010-0000-D403-000001000000}" uniqueName="P1269259">
      <xmlPr mapId="1" xpath="/PFI-IZD-OSIG/ISD-E_1001245/P1269259" xmlDataType="decimal"/>
    </xmlCellPr>
  </singleXmlCell>
  <singleXmlCell id="982" xr6:uid="{00000000-000C-0000-FFFF-FFFFD5030000}" r="J58" connectionId="0">
    <xmlCellPr id="1" xr6:uid="{00000000-0010-0000-D503-000001000000}" uniqueName="P1269327">
      <xmlPr mapId="1" xpath="/PFI-IZD-OSIG/ISD-E_1001245/P1269327" xmlDataType="decimal"/>
    </xmlCellPr>
  </singleXmlCell>
  <singleXmlCell id="983" xr6:uid="{00000000-000C-0000-FFFF-FFFFD6030000}" r="E59" connectionId="0">
    <xmlCellPr id="1" xr6:uid="{00000000-0010-0000-D603-000001000000}" uniqueName="P1268988">
      <xmlPr mapId="1" xpath="/PFI-IZD-OSIG/ISD-E_1001245/P1268988" xmlDataType="decimal"/>
    </xmlCellPr>
  </singleXmlCell>
  <singleXmlCell id="984" xr6:uid="{00000000-000C-0000-FFFF-FFFFD7030000}" r="F59" connectionId="0">
    <xmlCellPr id="1" xr6:uid="{00000000-0010-0000-D703-000001000000}" uniqueName="P1269056">
      <xmlPr mapId="1" xpath="/PFI-IZD-OSIG/ISD-E_1001245/P1269056" xmlDataType="decimal"/>
    </xmlCellPr>
  </singleXmlCell>
  <singleXmlCell id="985" xr6:uid="{00000000-000C-0000-FFFF-FFFFD8030000}" r="G59" connectionId="0">
    <xmlCellPr id="1" xr6:uid="{00000000-0010-0000-D803-000001000000}" uniqueName="P1269124">
      <xmlPr mapId="1" xpath="/PFI-IZD-OSIG/ISD-E_1001245/P1269124" xmlDataType="decimal"/>
    </xmlCellPr>
  </singleXmlCell>
  <singleXmlCell id="986" xr6:uid="{00000000-000C-0000-FFFF-FFFFD9030000}" r="H59" connectionId="0">
    <xmlCellPr id="1" xr6:uid="{00000000-0010-0000-D903-000001000000}" uniqueName="P1269192">
      <xmlPr mapId="1" xpath="/PFI-IZD-OSIG/ISD-E_1001245/P1269192" xmlDataType="decimal"/>
    </xmlCellPr>
  </singleXmlCell>
  <singleXmlCell id="987" xr6:uid="{00000000-000C-0000-FFFF-FFFFDA030000}" r="I59" connectionId="0">
    <xmlCellPr id="1" xr6:uid="{00000000-0010-0000-DA03-000001000000}" uniqueName="P1269260">
      <xmlPr mapId="1" xpath="/PFI-IZD-OSIG/ISD-E_1001245/P1269260" xmlDataType="decimal"/>
    </xmlCellPr>
  </singleXmlCell>
  <singleXmlCell id="988" xr6:uid="{00000000-000C-0000-FFFF-FFFFDB030000}" r="J59" connectionId="0">
    <xmlCellPr id="1" xr6:uid="{00000000-0010-0000-DB03-000001000000}" uniqueName="P1269328">
      <xmlPr mapId="1" xpath="/PFI-IZD-OSIG/ISD-E_1001245/P1269328" xmlDataType="decimal"/>
    </xmlCellPr>
  </singleXmlCell>
  <singleXmlCell id="989" xr6:uid="{00000000-000C-0000-FFFF-FFFFDC030000}" r="E60" connectionId="0">
    <xmlCellPr id="1" xr6:uid="{00000000-0010-0000-DC03-000001000000}" uniqueName="P1268989">
      <xmlPr mapId="1" xpath="/PFI-IZD-OSIG/ISD-E_1001245/P1268989" xmlDataType="decimal"/>
    </xmlCellPr>
  </singleXmlCell>
  <singleXmlCell id="990" xr6:uid="{00000000-000C-0000-FFFF-FFFFDD030000}" r="F60" connectionId="0">
    <xmlCellPr id="1" xr6:uid="{00000000-0010-0000-DD03-000001000000}" uniqueName="P1269057">
      <xmlPr mapId="1" xpath="/PFI-IZD-OSIG/ISD-E_1001245/P1269057" xmlDataType="decimal"/>
    </xmlCellPr>
  </singleXmlCell>
  <singleXmlCell id="991" xr6:uid="{00000000-000C-0000-FFFF-FFFFDE030000}" r="G60" connectionId="0">
    <xmlCellPr id="1" xr6:uid="{00000000-0010-0000-DE03-000001000000}" uniqueName="P1269125">
      <xmlPr mapId="1" xpath="/PFI-IZD-OSIG/ISD-E_1001245/P1269125" xmlDataType="decimal"/>
    </xmlCellPr>
  </singleXmlCell>
  <singleXmlCell id="992" xr6:uid="{00000000-000C-0000-FFFF-FFFFDF030000}" r="H60" connectionId="0">
    <xmlCellPr id="1" xr6:uid="{00000000-0010-0000-DF03-000001000000}" uniqueName="P1269193">
      <xmlPr mapId="1" xpath="/PFI-IZD-OSIG/ISD-E_1001245/P1269193" xmlDataType="decimal"/>
    </xmlCellPr>
  </singleXmlCell>
  <singleXmlCell id="993" xr6:uid="{00000000-000C-0000-FFFF-FFFFE0030000}" r="I60" connectionId="0">
    <xmlCellPr id="1" xr6:uid="{00000000-0010-0000-E003-000001000000}" uniqueName="P1269261">
      <xmlPr mapId="1" xpath="/PFI-IZD-OSIG/ISD-E_1001245/P1269261" xmlDataType="decimal"/>
    </xmlCellPr>
  </singleXmlCell>
  <singleXmlCell id="994" xr6:uid="{00000000-000C-0000-FFFF-FFFFE1030000}" r="J60" connectionId="0">
    <xmlCellPr id="1" xr6:uid="{00000000-0010-0000-E103-000001000000}" uniqueName="P1269329">
      <xmlPr mapId="1" xpath="/PFI-IZD-OSIG/ISD-E_1001245/P1269329" xmlDataType="decimal"/>
    </xmlCellPr>
  </singleXmlCell>
  <singleXmlCell id="995" xr6:uid="{00000000-000C-0000-FFFF-FFFFE2030000}" r="E61" connectionId="0">
    <xmlCellPr id="1" xr6:uid="{00000000-0010-0000-E203-000001000000}" uniqueName="P1268990">
      <xmlPr mapId="1" xpath="/PFI-IZD-OSIG/ISD-E_1001245/P1268990" xmlDataType="decimal"/>
    </xmlCellPr>
  </singleXmlCell>
  <singleXmlCell id="996" xr6:uid="{00000000-000C-0000-FFFF-FFFFE3030000}" r="F61" connectionId="0">
    <xmlCellPr id="1" xr6:uid="{00000000-0010-0000-E303-000001000000}" uniqueName="P1269058">
      <xmlPr mapId="1" xpath="/PFI-IZD-OSIG/ISD-E_1001245/P1269058" xmlDataType="decimal"/>
    </xmlCellPr>
  </singleXmlCell>
  <singleXmlCell id="997" xr6:uid="{00000000-000C-0000-FFFF-FFFFE4030000}" r="G61" connectionId="0">
    <xmlCellPr id="1" xr6:uid="{00000000-0010-0000-E403-000001000000}" uniqueName="P1269126">
      <xmlPr mapId="1" xpath="/PFI-IZD-OSIG/ISD-E_1001245/P1269126" xmlDataType="decimal"/>
    </xmlCellPr>
  </singleXmlCell>
  <singleXmlCell id="998" xr6:uid="{00000000-000C-0000-FFFF-FFFFE5030000}" r="H61" connectionId="0">
    <xmlCellPr id="1" xr6:uid="{00000000-0010-0000-E503-000001000000}" uniqueName="P1269194">
      <xmlPr mapId="1" xpath="/PFI-IZD-OSIG/ISD-E_1001245/P1269194" xmlDataType="decimal"/>
    </xmlCellPr>
  </singleXmlCell>
  <singleXmlCell id="999" xr6:uid="{00000000-000C-0000-FFFF-FFFFE6030000}" r="I61" connectionId="0">
    <xmlCellPr id="1" xr6:uid="{00000000-0010-0000-E603-000001000000}" uniqueName="P1269262">
      <xmlPr mapId="1" xpath="/PFI-IZD-OSIG/ISD-E_1001245/P1269262" xmlDataType="decimal"/>
    </xmlCellPr>
  </singleXmlCell>
  <singleXmlCell id="1000" xr6:uid="{00000000-000C-0000-FFFF-FFFFE7030000}" r="J61" connectionId="0">
    <xmlCellPr id="1" xr6:uid="{00000000-0010-0000-E703-000001000000}" uniqueName="P1269330">
      <xmlPr mapId="1" xpath="/PFI-IZD-OSIG/ISD-E_1001245/P1269330" xmlDataType="decimal"/>
    </xmlCellPr>
  </singleXmlCell>
  <singleXmlCell id="1001" xr6:uid="{00000000-000C-0000-FFFF-FFFFE8030000}" r="E62" connectionId="0">
    <xmlCellPr id="1" xr6:uid="{00000000-0010-0000-E803-000001000000}" uniqueName="P1268991">
      <xmlPr mapId="1" xpath="/PFI-IZD-OSIG/ISD-E_1001245/P1268991" xmlDataType="decimal"/>
    </xmlCellPr>
  </singleXmlCell>
  <singleXmlCell id="1002" xr6:uid="{00000000-000C-0000-FFFF-FFFFE9030000}" r="F62" connectionId="0">
    <xmlCellPr id="1" xr6:uid="{00000000-0010-0000-E903-000001000000}" uniqueName="P1269059">
      <xmlPr mapId="1" xpath="/PFI-IZD-OSIG/ISD-E_1001245/P1269059" xmlDataType="decimal"/>
    </xmlCellPr>
  </singleXmlCell>
  <singleXmlCell id="1003" xr6:uid="{00000000-000C-0000-FFFF-FFFFEA030000}" r="G62" connectionId="0">
    <xmlCellPr id="1" xr6:uid="{00000000-0010-0000-EA03-000001000000}" uniqueName="P1269127">
      <xmlPr mapId="1" xpath="/PFI-IZD-OSIG/ISD-E_1001245/P1269127" xmlDataType="decimal"/>
    </xmlCellPr>
  </singleXmlCell>
  <singleXmlCell id="1004" xr6:uid="{00000000-000C-0000-FFFF-FFFFEB030000}" r="H62" connectionId="0">
    <xmlCellPr id="1" xr6:uid="{00000000-0010-0000-EB03-000001000000}" uniqueName="P1269195">
      <xmlPr mapId="1" xpath="/PFI-IZD-OSIG/ISD-E_1001245/P1269195" xmlDataType="decimal"/>
    </xmlCellPr>
  </singleXmlCell>
  <singleXmlCell id="1005" xr6:uid="{00000000-000C-0000-FFFF-FFFFEC030000}" r="I62" connectionId="0">
    <xmlCellPr id="1" xr6:uid="{00000000-0010-0000-EC03-000001000000}" uniqueName="P1269263">
      <xmlPr mapId="1" xpath="/PFI-IZD-OSIG/ISD-E_1001245/P1269263" xmlDataType="decimal"/>
    </xmlCellPr>
  </singleXmlCell>
  <singleXmlCell id="1006" xr6:uid="{00000000-000C-0000-FFFF-FFFFED030000}" r="J62" connectionId="0">
    <xmlCellPr id="1" xr6:uid="{00000000-0010-0000-ED03-000001000000}" uniqueName="P1269331">
      <xmlPr mapId="1" xpath="/PFI-IZD-OSIG/ISD-E_1001245/P1269331" xmlDataType="decimal"/>
    </xmlCellPr>
  </singleXmlCell>
  <singleXmlCell id="1007" xr6:uid="{00000000-000C-0000-FFFF-FFFFEE030000}" r="E63" connectionId="0">
    <xmlCellPr id="1" xr6:uid="{00000000-0010-0000-EE03-000001000000}" uniqueName="P1268992">
      <xmlPr mapId="1" xpath="/PFI-IZD-OSIG/ISD-E_1001245/P1268992" xmlDataType="decimal"/>
    </xmlCellPr>
  </singleXmlCell>
  <singleXmlCell id="1008" xr6:uid="{00000000-000C-0000-FFFF-FFFFEF030000}" r="F63" connectionId="0">
    <xmlCellPr id="1" xr6:uid="{00000000-0010-0000-EF03-000001000000}" uniqueName="P1269060">
      <xmlPr mapId="1" xpath="/PFI-IZD-OSIG/ISD-E_1001245/P1269060" xmlDataType="decimal"/>
    </xmlCellPr>
  </singleXmlCell>
  <singleXmlCell id="1009" xr6:uid="{00000000-000C-0000-FFFF-FFFFF0030000}" r="G63" connectionId="0">
    <xmlCellPr id="1" xr6:uid="{00000000-0010-0000-F003-000001000000}" uniqueName="P1269128">
      <xmlPr mapId="1" xpath="/PFI-IZD-OSIG/ISD-E_1001245/P1269128" xmlDataType="decimal"/>
    </xmlCellPr>
  </singleXmlCell>
  <singleXmlCell id="1010" xr6:uid="{00000000-000C-0000-FFFF-FFFFF1030000}" r="H63" connectionId="0">
    <xmlCellPr id="1" xr6:uid="{00000000-0010-0000-F103-000001000000}" uniqueName="P1269196">
      <xmlPr mapId="1" xpath="/PFI-IZD-OSIG/ISD-E_1001245/P1269196" xmlDataType="decimal"/>
    </xmlCellPr>
  </singleXmlCell>
  <singleXmlCell id="1011" xr6:uid="{00000000-000C-0000-FFFF-FFFFF2030000}" r="I63" connectionId="0">
    <xmlCellPr id="1" xr6:uid="{00000000-0010-0000-F203-000001000000}" uniqueName="P1269264">
      <xmlPr mapId="1" xpath="/PFI-IZD-OSIG/ISD-E_1001245/P1269264" xmlDataType="decimal"/>
    </xmlCellPr>
  </singleXmlCell>
  <singleXmlCell id="1012" xr6:uid="{00000000-000C-0000-FFFF-FFFFF3030000}" r="J63" connectionId="0">
    <xmlCellPr id="1" xr6:uid="{00000000-0010-0000-F303-000001000000}" uniqueName="P1269332">
      <xmlPr mapId="1" xpath="/PFI-IZD-OSIG/ISD-E_1001245/P1269332" xmlDataType="decimal"/>
    </xmlCellPr>
  </singleXmlCell>
  <singleXmlCell id="1013" xr6:uid="{00000000-000C-0000-FFFF-FFFFF4030000}" r="E64" connectionId="0">
    <xmlCellPr id="1" xr6:uid="{00000000-0010-0000-F403-000001000000}" uniqueName="P1268993">
      <xmlPr mapId="1" xpath="/PFI-IZD-OSIG/ISD-E_1001245/P1268993" xmlDataType="decimal"/>
    </xmlCellPr>
  </singleXmlCell>
  <singleXmlCell id="1014" xr6:uid="{00000000-000C-0000-FFFF-FFFFF5030000}" r="F64" connectionId="0">
    <xmlCellPr id="1" xr6:uid="{00000000-0010-0000-F503-000001000000}" uniqueName="P1269061">
      <xmlPr mapId="1" xpath="/PFI-IZD-OSIG/ISD-E_1001245/P1269061" xmlDataType="decimal"/>
    </xmlCellPr>
  </singleXmlCell>
  <singleXmlCell id="1015" xr6:uid="{00000000-000C-0000-FFFF-FFFFF6030000}" r="G64" connectionId="0">
    <xmlCellPr id="1" xr6:uid="{00000000-0010-0000-F603-000001000000}" uniqueName="P1269129">
      <xmlPr mapId="1" xpath="/PFI-IZD-OSIG/ISD-E_1001245/P1269129" xmlDataType="decimal"/>
    </xmlCellPr>
  </singleXmlCell>
  <singleXmlCell id="1016" xr6:uid="{00000000-000C-0000-FFFF-FFFFF7030000}" r="H64" connectionId="0">
    <xmlCellPr id="1" xr6:uid="{00000000-0010-0000-F703-000001000000}" uniqueName="P1269197">
      <xmlPr mapId="1" xpath="/PFI-IZD-OSIG/ISD-E_1001245/P1269197" xmlDataType="decimal"/>
    </xmlCellPr>
  </singleXmlCell>
  <singleXmlCell id="1017" xr6:uid="{00000000-000C-0000-FFFF-FFFFF8030000}" r="I64" connectionId="0">
    <xmlCellPr id="1" xr6:uid="{00000000-0010-0000-F803-000001000000}" uniqueName="P1269265">
      <xmlPr mapId="1" xpath="/PFI-IZD-OSIG/ISD-E_1001245/P1269265" xmlDataType="decimal"/>
    </xmlCellPr>
  </singleXmlCell>
  <singleXmlCell id="1018" xr6:uid="{00000000-000C-0000-FFFF-FFFFF9030000}" r="J64" connectionId="0">
    <xmlCellPr id="1" xr6:uid="{00000000-0010-0000-F903-000001000000}" uniqueName="P1269333">
      <xmlPr mapId="1" xpath="/PFI-IZD-OSIG/ISD-E_1001245/P1269333" xmlDataType="decimal"/>
    </xmlCellPr>
  </singleXmlCell>
  <singleXmlCell id="1019" xr6:uid="{00000000-000C-0000-FFFF-FFFFFA030000}" r="E65" connectionId="0">
    <xmlCellPr id="1" xr6:uid="{00000000-0010-0000-FA03-000001000000}" uniqueName="P1268994">
      <xmlPr mapId="1" xpath="/PFI-IZD-OSIG/ISD-E_1001245/P1268994" xmlDataType="decimal"/>
    </xmlCellPr>
  </singleXmlCell>
  <singleXmlCell id="1020" xr6:uid="{00000000-000C-0000-FFFF-FFFFFB030000}" r="F65" connectionId="0">
    <xmlCellPr id="1" xr6:uid="{00000000-0010-0000-FB03-000001000000}" uniqueName="P1269062">
      <xmlPr mapId="1" xpath="/PFI-IZD-OSIG/ISD-E_1001245/P1269062" xmlDataType="decimal"/>
    </xmlCellPr>
  </singleXmlCell>
  <singleXmlCell id="1021" xr6:uid="{00000000-000C-0000-FFFF-FFFFFC030000}" r="G65" connectionId="0">
    <xmlCellPr id="1" xr6:uid="{00000000-0010-0000-FC03-000001000000}" uniqueName="P1269130">
      <xmlPr mapId="1" xpath="/PFI-IZD-OSIG/ISD-E_1001245/P1269130" xmlDataType="decimal"/>
    </xmlCellPr>
  </singleXmlCell>
  <singleXmlCell id="1022" xr6:uid="{00000000-000C-0000-FFFF-FFFFFD030000}" r="H65" connectionId="0">
    <xmlCellPr id="1" xr6:uid="{00000000-0010-0000-FD03-000001000000}" uniqueName="P1269198">
      <xmlPr mapId="1" xpath="/PFI-IZD-OSIG/ISD-E_1001245/P1269198" xmlDataType="decimal"/>
    </xmlCellPr>
  </singleXmlCell>
  <singleXmlCell id="1023" xr6:uid="{00000000-000C-0000-FFFF-FFFFFE030000}" r="I65" connectionId="0">
    <xmlCellPr id="1" xr6:uid="{00000000-0010-0000-FE03-000001000000}" uniqueName="P1269266">
      <xmlPr mapId="1" xpath="/PFI-IZD-OSIG/ISD-E_1001245/P1269266" xmlDataType="decimal"/>
    </xmlCellPr>
  </singleXmlCell>
  <singleXmlCell id="1024" xr6:uid="{00000000-000C-0000-FFFF-FFFFFF030000}" r="J65" connectionId="0">
    <xmlCellPr id="1" xr6:uid="{00000000-0010-0000-FF03-000001000000}" uniqueName="P1269334">
      <xmlPr mapId="1" xpath="/PFI-IZD-OSIG/ISD-E_1001245/P1269334" xmlDataType="decimal"/>
    </xmlCellPr>
  </singleXmlCell>
  <singleXmlCell id="1025" xr6:uid="{00000000-000C-0000-FFFF-FFFF00040000}" r="E66" connectionId="0">
    <xmlCellPr id="1" xr6:uid="{00000000-0010-0000-0004-000001000000}" uniqueName="P1268995">
      <xmlPr mapId="1" xpath="/PFI-IZD-OSIG/ISD-E_1001245/P1268995" xmlDataType="decimal"/>
    </xmlCellPr>
  </singleXmlCell>
  <singleXmlCell id="1026" xr6:uid="{00000000-000C-0000-FFFF-FFFF01040000}" r="F66" connectionId="0">
    <xmlCellPr id="1" xr6:uid="{00000000-0010-0000-0104-000001000000}" uniqueName="P1269063">
      <xmlPr mapId="1" xpath="/PFI-IZD-OSIG/ISD-E_1001245/P1269063" xmlDataType="decimal"/>
    </xmlCellPr>
  </singleXmlCell>
  <singleXmlCell id="1027" xr6:uid="{00000000-000C-0000-FFFF-FFFF02040000}" r="G66" connectionId="0">
    <xmlCellPr id="1" xr6:uid="{00000000-0010-0000-0204-000001000000}" uniqueName="P1269131">
      <xmlPr mapId="1" xpath="/PFI-IZD-OSIG/ISD-E_1001245/P1269131" xmlDataType="decimal"/>
    </xmlCellPr>
  </singleXmlCell>
  <singleXmlCell id="1028" xr6:uid="{00000000-000C-0000-FFFF-FFFF03040000}" r="H66" connectionId="0">
    <xmlCellPr id="1" xr6:uid="{00000000-0010-0000-0304-000001000000}" uniqueName="P1269199">
      <xmlPr mapId="1" xpath="/PFI-IZD-OSIG/ISD-E_1001245/P1269199" xmlDataType="decimal"/>
    </xmlCellPr>
  </singleXmlCell>
  <singleXmlCell id="1029" xr6:uid="{00000000-000C-0000-FFFF-FFFF04040000}" r="I66" connectionId="0">
    <xmlCellPr id="1" xr6:uid="{00000000-0010-0000-0404-000001000000}" uniqueName="P1269267">
      <xmlPr mapId="1" xpath="/PFI-IZD-OSIG/ISD-E_1001245/P1269267" xmlDataType="decimal"/>
    </xmlCellPr>
  </singleXmlCell>
  <singleXmlCell id="1030" xr6:uid="{00000000-000C-0000-FFFF-FFFF05040000}" r="J66" connectionId="0">
    <xmlCellPr id="1" xr6:uid="{00000000-0010-0000-0504-000001000000}" uniqueName="P1269335">
      <xmlPr mapId="1" xpath="/PFI-IZD-OSIG/ISD-E_1001245/P1269335" xmlDataType="decimal"/>
    </xmlCellPr>
  </singleXmlCell>
  <singleXmlCell id="1031" xr6:uid="{00000000-000C-0000-FFFF-FFFF06040000}" r="E67" connectionId="0">
    <xmlCellPr id="1" xr6:uid="{00000000-0010-0000-0604-000001000000}" uniqueName="P1268996">
      <xmlPr mapId="1" xpath="/PFI-IZD-OSIG/ISD-E_1001245/P1268996" xmlDataType="decimal"/>
    </xmlCellPr>
  </singleXmlCell>
  <singleXmlCell id="1032" xr6:uid="{00000000-000C-0000-FFFF-FFFF07040000}" r="F67" connectionId="0">
    <xmlCellPr id="1" xr6:uid="{00000000-0010-0000-0704-000001000000}" uniqueName="P1269064">
      <xmlPr mapId="1" xpath="/PFI-IZD-OSIG/ISD-E_1001245/P1269064" xmlDataType="decimal"/>
    </xmlCellPr>
  </singleXmlCell>
  <singleXmlCell id="1033" xr6:uid="{00000000-000C-0000-FFFF-FFFF08040000}" r="G67" connectionId="0">
    <xmlCellPr id="1" xr6:uid="{00000000-0010-0000-0804-000001000000}" uniqueName="P1269132">
      <xmlPr mapId="1" xpath="/PFI-IZD-OSIG/ISD-E_1001245/P1269132" xmlDataType="decimal"/>
    </xmlCellPr>
  </singleXmlCell>
  <singleXmlCell id="1034" xr6:uid="{00000000-000C-0000-FFFF-FFFF09040000}" r="H67" connectionId="0">
    <xmlCellPr id="1" xr6:uid="{00000000-0010-0000-0904-000001000000}" uniqueName="P1269200">
      <xmlPr mapId="1" xpath="/PFI-IZD-OSIG/ISD-E_1001245/P1269200" xmlDataType="decimal"/>
    </xmlCellPr>
  </singleXmlCell>
  <singleXmlCell id="1035" xr6:uid="{00000000-000C-0000-FFFF-FFFF0A040000}" r="I67" connectionId="0">
    <xmlCellPr id="1" xr6:uid="{00000000-0010-0000-0A04-000001000000}" uniqueName="P1269268">
      <xmlPr mapId="1" xpath="/PFI-IZD-OSIG/ISD-E_1001245/P1269268" xmlDataType="decimal"/>
    </xmlCellPr>
  </singleXmlCell>
  <singleXmlCell id="1036" xr6:uid="{00000000-000C-0000-FFFF-FFFF0B040000}" r="J67" connectionId="0">
    <xmlCellPr id="1" xr6:uid="{00000000-0010-0000-0B04-000001000000}" uniqueName="P1269336">
      <xmlPr mapId="1" xpath="/PFI-IZD-OSIG/ISD-E_1001245/P1269336" xmlDataType="decimal"/>
    </xmlCellPr>
  </singleXmlCell>
  <singleXmlCell id="1037" xr6:uid="{00000000-000C-0000-FFFF-FFFF0C040000}" r="E68" connectionId="0">
    <xmlCellPr id="1" xr6:uid="{00000000-0010-0000-0C04-000001000000}" uniqueName="P1268997">
      <xmlPr mapId="1" xpath="/PFI-IZD-OSIG/ISD-E_1001245/P1268997" xmlDataType="decimal"/>
    </xmlCellPr>
  </singleXmlCell>
  <singleXmlCell id="1038" xr6:uid="{00000000-000C-0000-FFFF-FFFF0D040000}" r="F68" connectionId="0">
    <xmlCellPr id="1" xr6:uid="{00000000-0010-0000-0D04-000001000000}" uniqueName="P1269065">
      <xmlPr mapId="1" xpath="/PFI-IZD-OSIG/ISD-E_1001245/P1269065" xmlDataType="decimal"/>
    </xmlCellPr>
  </singleXmlCell>
  <singleXmlCell id="1039" xr6:uid="{00000000-000C-0000-FFFF-FFFF0E040000}" r="G68" connectionId="0">
    <xmlCellPr id="1" xr6:uid="{00000000-0010-0000-0E04-000001000000}" uniqueName="P1269133">
      <xmlPr mapId="1" xpath="/PFI-IZD-OSIG/ISD-E_1001245/P1269133" xmlDataType="decimal"/>
    </xmlCellPr>
  </singleXmlCell>
  <singleXmlCell id="1040" xr6:uid="{00000000-000C-0000-FFFF-FFFF0F040000}" r="H68" connectionId="0">
    <xmlCellPr id="1" xr6:uid="{00000000-0010-0000-0F04-000001000000}" uniqueName="P1269201">
      <xmlPr mapId="1" xpath="/PFI-IZD-OSIG/ISD-E_1001245/P1269201" xmlDataType="decimal"/>
    </xmlCellPr>
  </singleXmlCell>
  <singleXmlCell id="1041" xr6:uid="{00000000-000C-0000-FFFF-FFFF10040000}" r="I68" connectionId="0">
    <xmlCellPr id="1" xr6:uid="{00000000-0010-0000-1004-000001000000}" uniqueName="P1269269">
      <xmlPr mapId="1" xpath="/PFI-IZD-OSIG/ISD-E_1001245/P1269269" xmlDataType="decimal"/>
    </xmlCellPr>
  </singleXmlCell>
  <singleXmlCell id="1042" xr6:uid="{00000000-000C-0000-FFFF-FFFF11040000}" r="J68" connectionId="0">
    <xmlCellPr id="1" xr6:uid="{00000000-0010-0000-1104-000001000000}" uniqueName="P1269337">
      <xmlPr mapId="1" xpath="/PFI-IZD-OSIG/ISD-E_1001245/P1269337" xmlDataType="decimal"/>
    </xmlCellPr>
  </singleXmlCell>
  <singleXmlCell id="1043" xr6:uid="{00000000-000C-0000-FFFF-FFFF12040000}" r="E69" connectionId="0">
    <xmlCellPr id="1" xr6:uid="{00000000-0010-0000-1204-000001000000}" uniqueName="P1268998">
      <xmlPr mapId="1" xpath="/PFI-IZD-OSIG/ISD-E_1001245/P1268998" xmlDataType="decimal"/>
    </xmlCellPr>
  </singleXmlCell>
  <singleXmlCell id="1044" xr6:uid="{00000000-000C-0000-FFFF-FFFF13040000}" r="F69" connectionId="0">
    <xmlCellPr id="1" xr6:uid="{00000000-0010-0000-1304-000001000000}" uniqueName="P1269066">
      <xmlPr mapId="1" xpath="/PFI-IZD-OSIG/ISD-E_1001245/P1269066" xmlDataType="decimal"/>
    </xmlCellPr>
  </singleXmlCell>
  <singleXmlCell id="1045" xr6:uid="{00000000-000C-0000-FFFF-FFFF14040000}" r="G69" connectionId="0">
    <xmlCellPr id="1" xr6:uid="{00000000-0010-0000-1404-000001000000}" uniqueName="P1269134">
      <xmlPr mapId="1" xpath="/PFI-IZD-OSIG/ISD-E_1001245/P1269134" xmlDataType="decimal"/>
    </xmlCellPr>
  </singleXmlCell>
  <singleXmlCell id="1046" xr6:uid="{00000000-000C-0000-FFFF-FFFF15040000}" r="H69" connectionId="0">
    <xmlCellPr id="1" xr6:uid="{00000000-0010-0000-1504-000001000000}" uniqueName="P1269202">
      <xmlPr mapId="1" xpath="/PFI-IZD-OSIG/ISD-E_1001245/P1269202" xmlDataType="decimal"/>
    </xmlCellPr>
  </singleXmlCell>
  <singleXmlCell id="1047" xr6:uid="{00000000-000C-0000-FFFF-FFFF16040000}" r="I69" connectionId="0">
    <xmlCellPr id="1" xr6:uid="{00000000-0010-0000-1604-000001000000}" uniqueName="P1269270">
      <xmlPr mapId="1" xpath="/PFI-IZD-OSIG/ISD-E_1001245/P1269270" xmlDataType="decimal"/>
    </xmlCellPr>
  </singleXmlCell>
  <singleXmlCell id="1048" xr6:uid="{00000000-000C-0000-FFFF-FFFF17040000}" r="J69" connectionId="0">
    <xmlCellPr id="1" xr6:uid="{00000000-0010-0000-1704-000001000000}" uniqueName="P1269338">
      <xmlPr mapId="1" xpath="/PFI-IZD-OSIG/ISD-E_1001245/P1269338" xmlDataType="decimal"/>
    </xmlCellPr>
  </singleXmlCell>
  <singleXmlCell id="1049" xr6:uid="{00000000-000C-0000-FFFF-FFFF18040000}" r="E70" connectionId="0">
    <xmlCellPr id="1" xr6:uid="{00000000-0010-0000-1804-000001000000}" uniqueName="P1268999">
      <xmlPr mapId="1" xpath="/PFI-IZD-OSIG/ISD-E_1001245/P1268999" xmlDataType="decimal"/>
    </xmlCellPr>
  </singleXmlCell>
  <singleXmlCell id="1050" xr6:uid="{00000000-000C-0000-FFFF-FFFF19040000}" r="F70" connectionId="0">
    <xmlCellPr id="1" xr6:uid="{00000000-0010-0000-1904-000001000000}" uniqueName="P1269067">
      <xmlPr mapId="1" xpath="/PFI-IZD-OSIG/ISD-E_1001245/P1269067" xmlDataType="decimal"/>
    </xmlCellPr>
  </singleXmlCell>
  <singleXmlCell id="1051" xr6:uid="{00000000-000C-0000-FFFF-FFFF1A040000}" r="G70" connectionId="0">
    <xmlCellPr id="1" xr6:uid="{00000000-0010-0000-1A04-000001000000}" uniqueName="P1269135">
      <xmlPr mapId="1" xpath="/PFI-IZD-OSIG/ISD-E_1001245/P1269135" xmlDataType="decimal"/>
    </xmlCellPr>
  </singleXmlCell>
  <singleXmlCell id="1052" xr6:uid="{00000000-000C-0000-FFFF-FFFF1B040000}" r="H70" connectionId="0">
    <xmlCellPr id="1" xr6:uid="{00000000-0010-0000-1B04-000001000000}" uniqueName="P1269203">
      <xmlPr mapId="1" xpath="/PFI-IZD-OSIG/ISD-E_1001245/P1269203" xmlDataType="decimal"/>
    </xmlCellPr>
  </singleXmlCell>
  <singleXmlCell id="1053" xr6:uid="{00000000-000C-0000-FFFF-FFFF1C040000}" r="I70" connectionId="0">
    <xmlCellPr id="1" xr6:uid="{00000000-0010-0000-1C04-000001000000}" uniqueName="P1269271">
      <xmlPr mapId="1" xpath="/PFI-IZD-OSIG/ISD-E_1001245/P1269271" xmlDataType="decimal"/>
    </xmlCellPr>
  </singleXmlCell>
  <singleXmlCell id="1054" xr6:uid="{00000000-000C-0000-FFFF-FFFF1D040000}" r="J70" connectionId="0">
    <xmlCellPr id="1" xr6:uid="{00000000-0010-0000-1D04-000001000000}" uniqueName="P1269339">
      <xmlPr mapId="1" xpath="/PFI-IZD-OSIG/ISD-E_1001245/P1269339" xmlDataType="decimal"/>
    </xmlCellPr>
  </singleXmlCell>
  <singleXmlCell id="1055" xr6:uid="{00000000-000C-0000-FFFF-FFFF1E040000}" r="E71" connectionId="0">
    <xmlCellPr id="1" xr6:uid="{00000000-0010-0000-1E04-000001000000}" uniqueName="P1269000">
      <xmlPr mapId="1" xpath="/PFI-IZD-OSIG/ISD-E_1001245/P1269000" xmlDataType="decimal"/>
    </xmlCellPr>
  </singleXmlCell>
  <singleXmlCell id="1056" xr6:uid="{00000000-000C-0000-FFFF-FFFF1F040000}" r="F71" connectionId="0">
    <xmlCellPr id="1" xr6:uid="{00000000-0010-0000-1F04-000001000000}" uniqueName="P1269068">
      <xmlPr mapId="1" xpath="/PFI-IZD-OSIG/ISD-E_1001245/P1269068" xmlDataType="decimal"/>
    </xmlCellPr>
  </singleXmlCell>
  <singleXmlCell id="1057" xr6:uid="{00000000-000C-0000-FFFF-FFFF20040000}" r="G71" connectionId="0">
    <xmlCellPr id="1" xr6:uid="{00000000-0010-0000-2004-000001000000}" uniqueName="P1269136">
      <xmlPr mapId="1" xpath="/PFI-IZD-OSIG/ISD-E_1001245/P1269136" xmlDataType="decimal"/>
    </xmlCellPr>
  </singleXmlCell>
  <singleXmlCell id="1058" xr6:uid="{00000000-000C-0000-FFFF-FFFF21040000}" r="H71" connectionId="0">
    <xmlCellPr id="1" xr6:uid="{00000000-0010-0000-2104-000001000000}" uniqueName="P1269204">
      <xmlPr mapId="1" xpath="/PFI-IZD-OSIG/ISD-E_1001245/P1269204" xmlDataType="decimal"/>
    </xmlCellPr>
  </singleXmlCell>
  <singleXmlCell id="1059" xr6:uid="{00000000-000C-0000-FFFF-FFFF22040000}" r="I71" connectionId="0">
    <xmlCellPr id="1" xr6:uid="{00000000-0010-0000-2204-000001000000}" uniqueName="P1269272">
      <xmlPr mapId="1" xpath="/PFI-IZD-OSIG/ISD-E_1001245/P1269272" xmlDataType="decimal"/>
    </xmlCellPr>
  </singleXmlCell>
  <singleXmlCell id="1060" xr6:uid="{00000000-000C-0000-FFFF-FFFF23040000}" r="J71" connectionId="0">
    <xmlCellPr id="1" xr6:uid="{00000000-0010-0000-2304-000001000000}" uniqueName="P1269340">
      <xmlPr mapId="1" xpath="/PFI-IZD-OSIG/ISD-E_1001245/P1269340" xmlDataType="decimal"/>
    </xmlCellPr>
  </singleXmlCell>
  <singleXmlCell id="1061" xr6:uid="{00000000-000C-0000-FFFF-FFFF24040000}" r="E72" connectionId="0">
    <xmlCellPr id="1" xr6:uid="{00000000-0010-0000-2404-000001000000}" uniqueName="P1269001">
      <xmlPr mapId="1" xpath="/PFI-IZD-OSIG/ISD-E_1001245/P1269001" xmlDataType="decimal"/>
    </xmlCellPr>
  </singleXmlCell>
  <singleXmlCell id="1062" xr6:uid="{00000000-000C-0000-FFFF-FFFF25040000}" r="F72" connectionId="0">
    <xmlCellPr id="1" xr6:uid="{00000000-0010-0000-2504-000001000000}" uniqueName="P1269069">
      <xmlPr mapId="1" xpath="/PFI-IZD-OSIG/ISD-E_1001245/P1269069" xmlDataType="decimal"/>
    </xmlCellPr>
  </singleXmlCell>
  <singleXmlCell id="1063" xr6:uid="{00000000-000C-0000-FFFF-FFFF26040000}" r="G72" connectionId="0">
    <xmlCellPr id="1" xr6:uid="{00000000-0010-0000-2604-000001000000}" uniqueName="P1269137">
      <xmlPr mapId="1" xpath="/PFI-IZD-OSIG/ISD-E_1001245/P1269137" xmlDataType="decimal"/>
    </xmlCellPr>
  </singleXmlCell>
  <singleXmlCell id="1064" xr6:uid="{00000000-000C-0000-FFFF-FFFF27040000}" r="H72" connectionId="0">
    <xmlCellPr id="1" xr6:uid="{00000000-0010-0000-2704-000001000000}" uniqueName="P1269205">
      <xmlPr mapId="1" xpath="/PFI-IZD-OSIG/ISD-E_1001245/P1269205" xmlDataType="decimal"/>
    </xmlCellPr>
  </singleXmlCell>
  <singleXmlCell id="1065" xr6:uid="{00000000-000C-0000-FFFF-FFFF28040000}" r="I72" connectionId="0">
    <xmlCellPr id="1" xr6:uid="{00000000-0010-0000-2804-000001000000}" uniqueName="P1269273">
      <xmlPr mapId="1" xpath="/PFI-IZD-OSIG/ISD-E_1001245/P1269273" xmlDataType="decimal"/>
    </xmlCellPr>
  </singleXmlCell>
  <singleXmlCell id="1066" xr6:uid="{00000000-000C-0000-FFFF-FFFF29040000}" r="J72" connectionId="0">
    <xmlCellPr id="1" xr6:uid="{00000000-0010-0000-2904-000001000000}" uniqueName="P1269341">
      <xmlPr mapId="1" xpath="/PFI-IZD-OSIG/ISD-E_1001245/P1269341" xmlDataType="decimal"/>
    </xmlCellPr>
  </singleXmlCell>
  <singleXmlCell id="1067" xr6:uid="{00000000-000C-0000-FFFF-FFFF2A040000}" r="E73" connectionId="0">
    <xmlCellPr id="1" xr6:uid="{00000000-0010-0000-2A04-000001000000}" uniqueName="P1269002">
      <xmlPr mapId="1" xpath="/PFI-IZD-OSIG/ISD-E_1001245/P1269002" xmlDataType="decimal"/>
    </xmlCellPr>
  </singleXmlCell>
  <singleXmlCell id="1068" xr6:uid="{00000000-000C-0000-FFFF-FFFF2B040000}" r="F73" connectionId="0">
    <xmlCellPr id="1" xr6:uid="{00000000-0010-0000-2B04-000001000000}" uniqueName="P1269070">
      <xmlPr mapId="1" xpath="/PFI-IZD-OSIG/ISD-E_1001245/P1269070" xmlDataType="decimal"/>
    </xmlCellPr>
  </singleXmlCell>
  <singleXmlCell id="1069" xr6:uid="{00000000-000C-0000-FFFF-FFFF2C040000}" r="G73" connectionId="0">
    <xmlCellPr id="1" xr6:uid="{00000000-0010-0000-2C04-000001000000}" uniqueName="P1269138">
      <xmlPr mapId="1" xpath="/PFI-IZD-OSIG/ISD-E_1001245/P1269138" xmlDataType="decimal"/>
    </xmlCellPr>
  </singleXmlCell>
  <singleXmlCell id="1070" xr6:uid="{00000000-000C-0000-FFFF-FFFF2D040000}" r="H73" connectionId="0">
    <xmlCellPr id="1" xr6:uid="{00000000-0010-0000-2D04-000001000000}" uniqueName="P1269206">
      <xmlPr mapId="1" xpath="/PFI-IZD-OSIG/ISD-E_1001245/P1269206" xmlDataType="decimal"/>
    </xmlCellPr>
  </singleXmlCell>
  <singleXmlCell id="1071" xr6:uid="{00000000-000C-0000-FFFF-FFFF2E040000}" r="I73" connectionId="0">
    <xmlCellPr id="1" xr6:uid="{00000000-0010-0000-2E04-000001000000}" uniqueName="P1269274">
      <xmlPr mapId="1" xpath="/PFI-IZD-OSIG/ISD-E_1001245/P1269274" xmlDataType="decimal"/>
    </xmlCellPr>
  </singleXmlCell>
  <singleXmlCell id="1072" xr6:uid="{00000000-000C-0000-FFFF-FFFF2F040000}" r="J73" connectionId="0">
    <xmlCellPr id="1" xr6:uid="{00000000-0010-0000-2F04-000001000000}" uniqueName="P1269342">
      <xmlPr mapId="1" xpath="/PFI-IZD-OSIG/ISD-E_1001245/P126934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073" xr6:uid="{00000000-000C-0000-FFFF-FFFF30040000}" r="E5" connectionId="0">
    <xmlCellPr id="1" xr6:uid="{00000000-0010-0000-3004-000001000000}" uniqueName="P1329945">
      <xmlPr mapId="1" xpath="/PFI-IZD-OSIG/INT-E_1001246/P1329945" xmlDataType="decimal"/>
    </xmlCellPr>
  </singleXmlCell>
  <singleXmlCell id="1074" xr6:uid="{00000000-000C-0000-FFFF-FFFF31040000}" r="F5" connectionId="0">
    <xmlCellPr id="1" xr6:uid="{00000000-0010-0000-3104-000001000000}" uniqueName="P1330007">
      <xmlPr mapId="1" xpath="/PFI-IZD-OSIG/INT-E_1001246/P1330007" xmlDataType="decimal"/>
    </xmlCellPr>
  </singleXmlCell>
  <singleXmlCell id="1075" xr6:uid="{00000000-000C-0000-FFFF-FFFF32040000}" r="E6" connectionId="0">
    <xmlCellPr id="1" xr6:uid="{00000000-0010-0000-3204-000001000000}" uniqueName="P1329946">
      <xmlPr mapId="1" xpath="/PFI-IZD-OSIG/INT-E_1001246/P1329946" xmlDataType="decimal"/>
    </xmlCellPr>
  </singleXmlCell>
  <singleXmlCell id="1076" xr6:uid="{00000000-000C-0000-FFFF-FFFF33040000}" r="F6" connectionId="0">
    <xmlCellPr id="1" xr6:uid="{00000000-0010-0000-3304-000001000000}" uniqueName="P1330008">
      <xmlPr mapId="1" xpath="/PFI-IZD-OSIG/INT-E_1001246/P1330008" xmlDataType="decimal"/>
    </xmlCellPr>
  </singleXmlCell>
  <singleXmlCell id="1077" xr6:uid="{00000000-000C-0000-FFFF-FFFF34040000}" r="E7" connectionId="0">
    <xmlCellPr id="1" xr6:uid="{00000000-0010-0000-3404-000001000000}" uniqueName="P1329947">
      <xmlPr mapId="1" xpath="/PFI-IZD-OSIG/INT-E_1001246/P1329947" xmlDataType="decimal"/>
    </xmlCellPr>
  </singleXmlCell>
  <singleXmlCell id="1078" xr6:uid="{00000000-000C-0000-FFFF-FFFF35040000}" r="F7" connectionId="0">
    <xmlCellPr id="1" xr6:uid="{00000000-0010-0000-3504-000001000000}" uniqueName="P1330009">
      <xmlPr mapId="1" xpath="/PFI-IZD-OSIG/INT-E_1001246/P1330009" xmlDataType="decimal"/>
    </xmlCellPr>
  </singleXmlCell>
  <singleXmlCell id="1079" xr6:uid="{00000000-000C-0000-FFFF-FFFF36040000}" r="E8" connectionId="0">
    <xmlCellPr id="1" xr6:uid="{00000000-0010-0000-3604-000001000000}" uniqueName="P1329948">
      <xmlPr mapId="1" xpath="/PFI-IZD-OSIG/INT-E_1001246/P1329948" xmlDataType="decimal"/>
    </xmlCellPr>
  </singleXmlCell>
  <singleXmlCell id="1080" xr6:uid="{00000000-000C-0000-FFFF-FFFF37040000}" r="F8" connectionId="0">
    <xmlCellPr id="1" xr6:uid="{00000000-0010-0000-3704-000001000000}" uniqueName="P1330010">
      <xmlPr mapId="1" xpath="/PFI-IZD-OSIG/INT-E_1001246/P1330010" xmlDataType="decimal"/>
    </xmlCellPr>
  </singleXmlCell>
  <singleXmlCell id="1081" xr6:uid="{00000000-000C-0000-FFFF-FFFF38040000}" r="E9" connectionId="0">
    <xmlCellPr id="1" xr6:uid="{00000000-0010-0000-3804-000001000000}" uniqueName="P1329949">
      <xmlPr mapId="1" xpath="/PFI-IZD-OSIG/INT-E_1001246/P1329949" xmlDataType="decimal"/>
    </xmlCellPr>
  </singleXmlCell>
  <singleXmlCell id="1082" xr6:uid="{00000000-000C-0000-FFFF-FFFF39040000}" r="F9" connectionId="0">
    <xmlCellPr id="1" xr6:uid="{00000000-0010-0000-3904-000001000000}" uniqueName="P1330011">
      <xmlPr mapId="1" xpath="/PFI-IZD-OSIG/INT-E_1001246/P1330011" xmlDataType="decimal"/>
    </xmlCellPr>
  </singleXmlCell>
  <singleXmlCell id="1083" xr6:uid="{00000000-000C-0000-FFFF-FFFF3A040000}" r="E10" connectionId="0">
    <xmlCellPr id="1" xr6:uid="{00000000-0010-0000-3A04-000001000000}" uniqueName="P1329950">
      <xmlPr mapId="1" xpath="/PFI-IZD-OSIG/INT-E_1001246/P1329950" xmlDataType="decimal"/>
    </xmlCellPr>
  </singleXmlCell>
  <singleXmlCell id="1084" xr6:uid="{00000000-000C-0000-FFFF-FFFF3B040000}" r="F10" connectionId="0">
    <xmlCellPr id="1" xr6:uid="{00000000-0010-0000-3B04-000001000000}" uniqueName="P1330012">
      <xmlPr mapId="1" xpath="/PFI-IZD-OSIG/INT-E_1001246/P1330012" xmlDataType="decimal"/>
    </xmlCellPr>
  </singleXmlCell>
  <singleXmlCell id="1085" xr6:uid="{00000000-000C-0000-FFFF-FFFF3C040000}" r="E11" connectionId="0">
    <xmlCellPr id="1" xr6:uid="{00000000-0010-0000-3C04-000001000000}" uniqueName="P1329951">
      <xmlPr mapId="1" xpath="/PFI-IZD-OSIG/INT-E_1001246/P1329951" xmlDataType="decimal"/>
    </xmlCellPr>
  </singleXmlCell>
  <singleXmlCell id="1086" xr6:uid="{00000000-000C-0000-FFFF-FFFF3D040000}" r="F11" connectionId="0">
    <xmlCellPr id="1" xr6:uid="{00000000-0010-0000-3D04-000001000000}" uniqueName="P1330013">
      <xmlPr mapId="1" xpath="/PFI-IZD-OSIG/INT-E_1001246/P1330013" xmlDataType="decimal"/>
    </xmlCellPr>
  </singleXmlCell>
  <singleXmlCell id="1087" xr6:uid="{00000000-000C-0000-FFFF-FFFF3E040000}" r="E12" connectionId="0">
    <xmlCellPr id="1" xr6:uid="{00000000-0010-0000-3E04-000001000000}" uniqueName="P1329952">
      <xmlPr mapId="1" xpath="/PFI-IZD-OSIG/INT-E_1001246/P1329952" xmlDataType="decimal"/>
    </xmlCellPr>
  </singleXmlCell>
  <singleXmlCell id="1088" xr6:uid="{00000000-000C-0000-FFFF-FFFF3F040000}" r="F12" connectionId="0">
    <xmlCellPr id="1" xr6:uid="{00000000-0010-0000-3F04-000001000000}" uniqueName="P1330014">
      <xmlPr mapId="1" xpath="/PFI-IZD-OSIG/INT-E_1001246/P1330014" xmlDataType="decimal"/>
    </xmlCellPr>
  </singleXmlCell>
  <singleXmlCell id="1089" xr6:uid="{00000000-000C-0000-FFFF-FFFF40040000}" r="E13" connectionId="0">
    <xmlCellPr id="1" xr6:uid="{00000000-0010-0000-4004-000001000000}" uniqueName="P1329953">
      <xmlPr mapId="1" xpath="/PFI-IZD-OSIG/INT-E_1001246/P1329953" xmlDataType="decimal"/>
    </xmlCellPr>
  </singleXmlCell>
  <singleXmlCell id="1090" xr6:uid="{00000000-000C-0000-FFFF-FFFF41040000}" r="F13" connectionId="0">
    <xmlCellPr id="1" xr6:uid="{00000000-0010-0000-4104-000001000000}" uniqueName="P1330015">
      <xmlPr mapId="1" xpath="/PFI-IZD-OSIG/INT-E_1001246/P1330015" xmlDataType="decimal"/>
    </xmlCellPr>
  </singleXmlCell>
  <singleXmlCell id="1091" xr6:uid="{00000000-000C-0000-FFFF-FFFF42040000}" r="E14" connectionId="0">
    <xmlCellPr id="1" xr6:uid="{00000000-0010-0000-4204-000001000000}" uniqueName="P1329954">
      <xmlPr mapId="1" xpath="/PFI-IZD-OSIG/INT-E_1001246/P1329954" xmlDataType="decimal"/>
    </xmlCellPr>
  </singleXmlCell>
  <singleXmlCell id="1092" xr6:uid="{00000000-000C-0000-FFFF-FFFF43040000}" r="F14" connectionId="0">
    <xmlCellPr id="1" xr6:uid="{00000000-0010-0000-4304-000001000000}" uniqueName="P1330016">
      <xmlPr mapId="1" xpath="/PFI-IZD-OSIG/INT-E_1001246/P1330016" xmlDataType="decimal"/>
    </xmlCellPr>
  </singleXmlCell>
  <singleXmlCell id="1093" xr6:uid="{00000000-000C-0000-FFFF-FFFF44040000}" r="E15" connectionId="0">
    <xmlCellPr id="1" xr6:uid="{00000000-0010-0000-4404-000001000000}" uniqueName="P1329955">
      <xmlPr mapId="1" xpath="/PFI-IZD-OSIG/INT-E_1001246/P1329955" xmlDataType="decimal"/>
    </xmlCellPr>
  </singleXmlCell>
  <singleXmlCell id="1094" xr6:uid="{00000000-000C-0000-FFFF-FFFF45040000}" r="F15" connectionId="0">
    <xmlCellPr id="1" xr6:uid="{00000000-0010-0000-4504-000001000000}" uniqueName="P1330017">
      <xmlPr mapId="1" xpath="/PFI-IZD-OSIG/INT-E_1001246/P1330017" xmlDataType="decimal"/>
    </xmlCellPr>
  </singleXmlCell>
  <singleXmlCell id="1095" xr6:uid="{00000000-000C-0000-FFFF-FFFF46040000}" r="E16" connectionId="0">
    <xmlCellPr id="1" xr6:uid="{00000000-0010-0000-4604-000001000000}" uniqueName="P1329956">
      <xmlPr mapId="1" xpath="/PFI-IZD-OSIG/INT-E_1001246/P1329956" xmlDataType="decimal"/>
    </xmlCellPr>
  </singleXmlCell>
  <singleXmlCell id="1096" xr6:uid="{00000000-000C-0000-FFFF-FFFF47040000}" r="F16" connectionId="0">
    <xmlCellPr id="1" xr6:uid="{00000000-0010-0000-4704-000001000000}" uniqueName="P1330018">
      <xmlPr mapId="1" xpath="/PFI-IZD-OSIG/INT-E_1001246/P1330018" xmlDataType="decimal"/>
    </xmlCellPr>
  </singleXmlCell>
  <singleXmlCell id="1097" xr6:uid="{00000000-000C-0000-FFFF-FFFF48040000}" r="E17" connectionId="0">
    <xmlCellPr id="1" xr6:uid="{00000000-0010-0000-4804-000001000000}" uniqueName="P1329957">
      <xmlPr mapId="1" xpath="/PFI-IZD-OSIG/INT-E_1001246/P1329957" xmlDataType="decimal"/>
    </xmlCellPr>
  </singleXmlCell>
  <singleXmlCell id="1098" xr6:uid="{00000000-000C-0000-FFFF-FFFF49040000}" r="F17" connectionId="0">
    <xmlCellPr id="1" xr6:uid="{00000000-0010-0000-4904-000001000000}" uniqueName="P1330019">
      <xmlPr mapId="1" xpath="/PFI-IZD-OSIG/INT-E_1001246/P1330019" xmlDataType="decimal"/>
    </xmlCellPr>
  </singleXmlCell>
  <singleXmlCell id="1099" xr6:uid="{00000000-000C-0000-FFFF-FFFF4A040000}" r="E18" connectionId="0">
    <xmlCellPr id="1" xr6:uid="{00000000-0010-0000-4A04-000001000000}" uniqueName="P1329958">
      <xmlPr mapId="1" xpath="/PFI-IZD-OSIG/INT-E_1001246/P1329958" xmlDataType="decimal"/>
    </xmlCellPr>
  </singleXmlCell>
  <singleXmlCell id="1100" xr6:uid="{00000000-000C-0000-FFFF-FFFF4B040000}" r="F18" connectionId="0">
    <xmlCellPr id="1" xr6:uid="{00000000-0010-0000-4B04-000001000000}" uniqueName="P1330020">
      <xmlPr mapId="1" xpath="/PFI-IZD-OSIG/INT-E_1001246/P1330020" xmlDataType="decimal"/>
    </xmlCellPr>
  </singleXmlCell>
  <singleXmlCell id="1101" xr6:uid="{00000000-000C-0000-FFFF-FFFF4C040000}" r="E19" connectionId="0">
    <xmlCellPr id="1" xr6:uid="{00000000-0010-0000-4C04-000001000000}" uniqueName="P1329959">
      <xmlPr mapId="1" xpath="/PFI-IZD-OSIG/INT-E_1001246/P1329959" xmlDataType="decimal"/>
    </xmlCellPr>
  </singleXmlCell>
  <singleXmlCell id="1102" xr6:uid="{00000000-000C-0000-FFFF-FFFF4D040000}" r="F19" connectionId="0">
    <xmlCellPr id="1" xr6:uid="{00000000-0010-0000-4D04-000001000000}" uniqueName="P1330021">
      <xmlPr mapId="1" xpath="/PFI-IZD-OSIG/INT-E_1001246/P1330021" xmlDataType="decimal"/>
    </xmlCellPr>
  </singleXmlCell>
  <singleXmlCell id="1103" xr6:uid="{00000000-000C-0000-FFFF-FFFF4E040000}" r="E20" connectionId="0">
    <xmlCellPr id="1" xr6:uid="{00000000-0010-0000-4E04-000001000000}" uniqueName="P1329960">
      <xmlPr mapId="1" xpath="/PFI-IZD-OSIG/INT-E_1001246/P1329960" xmlDataType="decimal"/>
    </xmlCellPr>
  </singleXmlCell>
  <singleXmlCell id="1104" xr6:uid="{00000000-000C-0000-FFFF-FFFF4F040000}" r="F20" connectionId="0">
    <xmlCellPr id="1" xr6:uid="{00000000-0010-0000-4F04-000001000000}" uniqueName="P1330022">
      <xmlPr mapId="1" xpath="/PFI-IZD-OSIG/INT-E_1001246/P1330022" xmlDataType="decimal"/>
    </xmlCellPr>
  </singleXmlCell>
  <singleXmlCell id="1105" xr6:uid="{00000000-000C-0000-FFFF-FFFF50040000}" r="E21" connectionId="0">
    <xmlCellPr id="1" xr6:uid="{00000000-0010-0000-5004-000001000000}" uniqueName="P1329961">
      <xmlPr mapId="1" xpath="/PFI-IZD-OSIG/INT-E_1001246/P1329961" xmlDataType="decimal"/>
    </xmlCellPr>
  </singleXmlCell>
  <singleXmlCell id="1106" xr6:uid="{00000000-000C-0000-FFFF-FFFF51040000}" r="F21" connectionId="0">
    <xmlCellPr id="1" xr6:uid="{00000000-0010-0000-5104-000001000000}" uniqueName="P1330023">
      <xmlPr mapId="1" xpath="/PFI-IZD-OSIG/INT-E_1001246/P1330023" xmlDataType="decimal"/>
    </xmlCellPr>
  </singleXmlCell>
  <singleXmlCell id="1107" xr6:uid="{00000000-000C-0000-FFFF-FFFF52040000}" r="E22" connectionId="0">
    <xmlCellPr id="1" xr6:uid="{00000000-0010-0000-5204-000001000000}" uniqueName="P1329962">
      <xmlPr mapId="1" xpath="/PFI-IZD-OSIG/INT-E_1001246/P1329962" xmlDataType="decimal"/>
    </xmlCellPr>
  </singleXmlCell>
  <singleXmlCell id="1108" xr6:uid="{00000000-000C-0000-FFFF-FFFF53040000}" r="F22" connectionId="0">
    <xmlCellPr id="1" xr6:uid="{00000000-0010-0000-5304-000001000000}" uniqueName="P1330024">
      <xmlPr mapId="1" xpath="/PFI-IZD-OSIG/INT-E_1001246/P1330024" xmlDataType="decimal"/>
    </xmlCellPr>
  </singleXmlCell>
  <singleXmlCell id="1109" xr6:uid="{00000000-000C-0000-FFFF-FFFF54040000}" r="E23" connectionId="0">
    <xmlCellPr id="1" xr6:uid="{00000000-0010-0000-5404-000001000000}" uniqueName="P1329963">
      <xmlPr mapId="1" xpath="/PFI-IZD-OSIG/INT-E_1001246/P1329963" xmlDataType="decimal"/>
    </xmlCellPr>
  </singleXmlCell>
  <singleXmlCell id="1110" xr6:uid="{00000000-000C-0000-FFFF-FFFF55040000}" r="F23" connectionId="0">
    <xmlCellPr id="1" xr6:uid="{00000000-0010-0000-5504-000001000000}" uniqueName="P1330025">
      <xmlPr mapId="1" xpath="/PFI-IZD-OSIG/INT-E_1001246/P1330025" xmlDataType="decimal"/>
    </xmlCellPr>
  </singleXmlCell>
  <singleXmlCell id="1111" xr6:uid="{00000000-000C-0000-FFFF-FFFF56040000}" r="E24" connectionId="0">
    <xmlCellPr id="1" xr6:uid="{00000000-0010-0000-5604-000001000000}" uniqueName="P1329964">
      <xmlPr mapId="1" xpath="/PFI-IZD-OSIG/INT-E_1001246/P1329964" xmlDataType="decimal"/>
    </xmlCellPr>
  </singleXmlCell>
  <singleXmlCell id="1112" xr6:uid="{00000000-000C-0000-FFFF-FFFF57040000}" r="F24" connectionId="0">
    <xmlCellPr id="1" xr6:uid="{00000000-0010-0000-5704-000001000000}" uniqueName="P1330026">
      <xmlPr mapId="1" xpath="/PFI-IZD-OSIG/INT-E_1001246/P1330026" xmlDataType="decimal"/>
    </xmlCellPr>
  </singleXmlCell>
  <singleXmlCell id="1113" xr6:uid="{00000000-000C-0000-FFFF-FFFF58040000}" r="E25" connectionId="0">
    <xmlCellPr id="1" xr6:uid="{00000000-0010-0000-5804-000001000000}" uniqueName="P1329965">
      <xmlPr mapId="1" xpath="/PFI-IZD-OSIG/INT-E_1001246/P1329965" xmlDataType="decimal"/>
    </xmlCellPr>
  </singleXmlCell>
  <singleXmlCell id="1114" xr6:uid="{00000000-000C-0000-FFFF-FFFF59040000}" r="F25" connectionId="0">
    <xmlCellPr id="1" xr6:uid="{00000000-0010-0000-5904-000001000000}" uniqueName="P1330027">
      <xmlPr mapId="1" xpath="/PFI-IZD-OSIG/INT-E_1001246/P1330027" xmlDataType="decimal"/>
    </xmlCellPr>
  </singleXmlCell>
  <singleXmlCell id="1115" xr6:uid="{00000000-000C-0000-FFFF-FFFF5A040000}" r="E26" connectionId="0">
    <xmlCellPr id="1" xr6:uid="{00000000-0010-0000-5A04-000001000000}" uniqueName="P1329966">
      <xmlPr mapId="1" xpath="/PFI-IZD-OSIG/INT-E_1001246/P1329966" xmlDataType="decimal"/>
    </xmlCellPr>
  </singleXmlCell>
  <singleXmlCell id="1116" xr6:uid="{00000000-000C-0000-FFFF-FFFF5B040000}" r="F26" connectionId="0">
    <xmlCellPr id="1" xr6:uid="{00000000-0010-0000-5B04-000001000000}" uniqueName="P1330028">
      <xmlPr mapId="1" xpath="/PFI-IZD-OSIG/INT-E_1001246/P1330028" xmlDataType="decimal"/>
    </xmlCellPr>
  </singleXmlCell>
  <singleXmlCell id="1117" xr6:uid="{00000000-000C-0000-FFFF-FFFF5C040000}" r="E27" connectionId="0">
    <xmlCellPr id="1" xr6:uid="{00000000-0010-0000-5C04-000001000000}" uniqueName="P1329967">
      <xmlPr mapId="1" xpath="/PFI-IZD-OSIG/INT-E_1001246/P1329967" xmlDataType="decimal"/>
    </xmlCellPr>
  </singleXmlCell>
  <singleXmlCell id="1118" xr6:uid="{00000000-000C-0000-FFFF-FFFF5D040000}" r="F27" connectionId="0">
    <xmlCellPr id="1" xr6:uid="{00000000-0010-0000-5D04-000001000000}" uniqueName="P1330029">
      <xmlPr mapId="1" xpath="/PFI-IZD-OSIG/INT-E_1001246/P1330029" xmlDataType="decimal"/>
    </xmlCellPr>
  </singleXmlCell>
  <singleXmlCell id="1119" xr6:uid="{00000000-000C-0000-FFFF-FFFF5E040000}" r="E28" connectionId="0">
    <xmlCellPr id="1" xr6:uid="{00000000-0010-0000-5E04-000001000000}" uniqueName="P1329968">
      <xmlPr mapId="1" xpath="/PFI-IZD-OSIG/INT-E_1001246/P1329968" xmlDataType="decimal"/>
    </xmlCellPr>
  </singleXmlCell>
  <singleXmlCell id="1120" xr6:uid="{00000000-000C-0000-FFFF-FFFF5F040000}" r="F28" connectionId="0">
    <xmlCellPr id="1" xr6:uid="{00000000-0010-0000-5F04-000001000000}" uniqueName="P1330030">
      <xmlPr mapId="1" xpath="/PFI-IZD-OSIG/INT-E_1001246/P1330030" xmlDataType="decimal"/>
    </xmlCellPr>
  </singleXmlCell>
  <singleXmlCell id="1121" xr6:uid="{00000000-000C-0000-FFFF-FFFF60040000}" r="E29" connectionId="0">
    <xmlCellPr id="1" xr6:uid="{00000000-0010-0000-6004-000001000000}" uniqueName="P1329969">
      <xmlPr mapId="1" xpath="/PFI-IZD-OSIG/INT-E_1001246/P1329969" xmlDataType="decimal"/>
    </xmlCellPr>
  </singleXmlCell>
  <singleXmlCell id="1122" xr6:uid="{00000000-000C-0000-FFFF-FFFF61040000}" r="F29" connectionId="0">
    <xmlCellPr id="1" xr6:uid="{00000000-0010-0000-6104-000001000000}" uniqueName="P1330031">
      <xmlPr mapId="1" xpath="/PFI-IZD-OSIG/INT-E_1001246/P1330031" xmlDataType="decimal"/>
    </xmlCellPr>
  </singleXmlCell>
  <singleXmlCell id="1123" xr6:uid="{00000000-000C-0000-FFFF-FFFF62040000}" r="E30" connectionId="0">
    <xmlCellPr id="1" xr6:uid="{00000000-0010-0000-6204-000001000000}" uniqueName="P1329970">
      <xmlPr mapId="1" xpath="/PFI-IZD-OSIG/INT-E_1001246/P1329970" xmlDataType="decimal"/>
    </xmlCellPr>
  </singleXmlCell>
  <singleXmlCell id="1124" xr6:uid="{00000000-000C-0000-FFFF-FFFF63040000}" r="F30" connectionId="0">
    <xmlCellPr id="1" xr6:uid="{00000000-0010-0000-6304-000001000000}" uniqueName="P1330032">
      <xmlPr mapId="1" xpath="/PFI-IZD-OSIG/INT-E_1001246/P1330032" xmlDataType="decimal"/>
    </xmlCellPr>
  </singleXmlCell>
  <singleXmlCell id="1125" xr6:uid="{00000000-000C-0000-FFFF-FFFF64040000}" r="E31" connectionId="0">
    <xmlCellPr id="1" xr6:uid="{00000000-0010-0000-6404-000001000000}" uniqueName="P1329971">
      <xmlPr mapId="1" xpath="/PFI-IZD-OSIG/INT-E_1001246/P1329971" xmlDataType="decimal"/>
    </xmlCellPr>
  </singleXmlCell>
  <singleXmlCell id="1126" xr6:uid="{00000000-000C-0000-FFFF-FFFF65040000}" r="F31" connectionId="0">
    <xmlCellPr id="1" xr6:uid="{00000000-0010-0000-6504-000001000000}" uniqueName="P1330033">
      <xmlPr mapId="1" xpath="/PFI-IZD-OSIG/INT-E_1001246/P1330033" xmlDataType="decimal"/>
    </xmlCellPr>
  </singleXmlCell>
  <singleXmlCell id="1127" xr6:uid="{00000000-000C-0000-FFFF-FFFF66040000}" r="E32" connectionId="0">
    <xmlCellPr id="1" xr6:uid="{00000000-0010-0000-6604-000001000000}" uniqueName="P1329972">
      <xmlPr mapId="1" xpath="/PFI-IZD-OSIG/INT-E_1001246/P1329972" xmlDataType="decimal"/>
    </xmlCellPr>
  </singleXmlCell>
  <singleXmlCell id="1128" xr6:uid="{00000000-000C-0000-FFFF-FFFF67040000}" r="F32" connectionId="0">
    <xmlCellPr id="1" xr6:uid="{00000000-0010-0000-6704-000001000000}" uniqueName="P1330034">
      <xmlPr mapId="1" xpath="/PFI-IZD-OSIG/INT-E_1001246/P1330034" xmlDataType="decimal"/>
    </xmlCellPr>
  </singleXmlCell>
  <singleXmlCell id="1129" xr6:uid="{00000000-000C-0000-FFFF-FFFF68040000}" r="E33" connectionId="0">
    <xmlCellPr id="1" xr6:uid="{00000000-0010-0000-6804-000001000000}" uniqueName="P1329973">
      <xmlPr mapId="1" xpath="/PFI-IZD-OSIG/INT-E_1001246/P1329973" xmlDataType="decimal"/>
    </xmlCellPr>
  </singleXmlCell>
  <singleXmlCell id="1130" xr6:uid="{00000000-000C-0000-FFFF-FFFF69040000}" r="F33" connectionId="0">
    <xmlCellPr id="1" xr6:uid="{00000000-0010-0000-6904-000001000000}" uniqueName="P1330035">
      <xmlPr mapId="1" xpath="/PFI-IZD-OSIG/INT-E_1001246/P1330035" xmlDataType="decimal"/>
    </xmlCellPr>
  </singleXmlCell>
  <singleXmlCell id="1131" xr6:uid="{00000000-000C-0000-FFFF-FFFF6A040000}" r="E34" connectionId="0">
    <xmlCellPr id="1" xr6:uid="{00000000-0010-0000-6A04-000001000000}" uniqueName="P1329974">
      <xmlPr mapId="1" xpath="/PFI-IZD-OSIG/INT-E_1001246/P1329974" xmlDataType="decimal"/>
    </xmlCellPr>
  </singleXmlCell>
  <singleXmlCell id="1132" xr6:uid="{00000000-000C-0000-FFFF-FFFF6B040000}" r="F34" connectionId="0">
    <xmlCellPr id="1" xr6:uid="{00000000-0010-0000-6B04-000001000000}" uniqueName="P1330036">
      <xmlPr mapId="1" xpath="/PFI-IZD-OSIG/INT-E_1001246/P1330036" xmlDataType="decimal"/>
    </xmlCellPr>
  </singleXmlCell>
  <singleXmlCell id="1133" xr6:uid="{00000000-000C-0000-FFFF-FFFF6C040000}" r="E35" connectionId="0">
    <xmlCellPr id="1" xr6:uid="{00000000-0010-0000-6C04-000001000000}" uniqueName="P1329975">
      <xmlPr mapId="1" xpath="/PFI-IZD-OSIG/INT-E_1001246/P1329975" xmlDataType="decimal"/>
    </xmlCellPr>
  </singleXmlCell>
  <singleXmlCell id="1134" xr6:uid="{00000000-000C-0000-FFFF-FFFF6D040000}" r="F35" connectionId="0">
    <xmlCellPr id="1" xr6:uid="{00000000-0010-0000-6D04-000001000000}" uniqueName="P1330037">
      <xmlPr mapId="1" xpath="/PFI-IZD-OSIG/INT-E_1001246/P1330037" xmlDataType="decimal"/>
    </xmlCellPr>
  </singleXmlCell>
  <singleXmlCell id="1135" xr6:uid="{00000000-000C-0000-FFFF-FFFF6E040000}" r="E36" connectionId="0">
    <xmlCellPr id="1" xr6:uid="{00000000-0010-0000-6E04-000001000000}" uniqueName="P1329976">
      <xmlPr mapId="1" xpath="/PFI-IZD-OSIG/INT-E_1001246/P1329976" xmlDataType="decimal"/>
    </xmlCellPr>
  </singleXmlCell>
  <singleXmlCell id="1136" xr6:uid="{00000000-000C-0000-FFFF-FFFF6F040000}" r="F36" connectionId="0">
    <xmlCellPr id="1" xr6:uid="{00000000-0010-0000-6F04-000001000000}" uniqueName="P1330038">
      <xmlPr mapId="1" xpath="/PFI-IZD-OSIG/INT-E_1001246/P1330038" xmlDataType="decimal"/>
    </xmlCellPr>
  </singleXmlCell>
  <singleXmlCell id="1137" xr6:uid="{00000000-000C-0000-FFFF-FFFF70040000}" r="E37" connectionId="0">
    <xmlCellPr id="1" xr6:uid="{00000000-0010-0000-7004-000001000000}" uniqueName="P1329977">
      <xmlPr mapId="1" xpath="/PFI-IZD-OSIG/INT-E_1001246/P1329977" xmlDataType="decimal"/>
    </xmlCellPr>
  </singleXmlCell>
  <singleXmlCell id="1138" xr6:uid="{00000000-000C-0000-FFFF-FFFF71040000}" r="F37" connectionId="0">
    <xmlCellPr id="1" xr6:uid="{00000000-0010-0000-7104-000001000000}" uniqueName="P1330039">
      <xmlPr mapId="1" xpath="/PFI-IZD-OSIG/INT-E_1001246/P1330039" xmlDataType="decimal"/>
    </xmlCellPr>
  </singleXmlCell>
  <singleXmlCell id="1139" xr6:uid="{00000000-000C-0000-FFFF-FFFF72040000}" r="E38" connectionId="0">
    <xmlCellPr id="1" xr6:uid="{00000000-0010-0000-7204-000001000000}" uniqueName="P1329978">
      <xmlPr mapId="1" xpath="/PFI-IZD-OSIG/INT-E_1001246/P1329978" xmlDataType="decimal"/>
    </xmlCellPr>
  </singleXmlCell>
  <singleXmlCell id="1140" xr6:uid="{00000000-000C-0000-FFFF-FFFF73040000}" r="F38" connectionId="0">
    <xmlCellPr id="1" xr6:uid="{00000000-0010-0000-7304-000001000000}" uniqueName="P1330040">
      <xmlPr mapId="1" xpath="/PFI-IZD-OSIG/INT-E_1001246/P1330040" xmlDataType="decimal"/>
    </xmlCellPr>
  </singleXmlCell>
  <singleXmlCell id="1141" xr6:uid="{00000000-000C-0000-FFFF-FFFF74040000}" r="E39" connectionId="0">
    <xmlCellPr id="1" xr6:uid="{00000000-0010-0000-7404-000001000000}" uniqueName="P1329979">
      <xmlPr mapId="1" xpath="/PFI-IZD-OSIG/INT-E_1001246/P1329979" xmlDataType="decimal"/>
    </xmlCellPr>
  </singleXmlCell>
  <singleXmlCell id="1142" xr6:uid="{00000000-000C-0000-FFFF-FFFF75040000}" r="F39" connectionId="0">
    <xmlCellPr id="1" xr6:uid="{00000000-0010-0000-7504-000001000000}" uniqueName="P1330041">
      <xmlPr mapId="1" xpath="/PFI-IZD-OSIG/INT-E_1001246/P1330041" xmlDataType="decimal"/>
    </xmlCellPr>
  </singleXmlCell>
  <singleXmlCell id="1143" xr6:uid="{00000000-000C-0000-FFFF-FFFF76040000}" r="E40" connectionId="0">
    <xmlCellPr id="1" xr6:uid="{00000000-0010-0000-7604-000001000000}" uniqueName="P1329980">
      <xmlPr mapId="1" xpath="/PFI-IZD-OSIG/INT-E_1001246/P1329980" xmlDataType="decimal"/>
    </xmlCellPr>
  </singleXmlCell>
  <singleXmlCell id="1144" xr6:uid="{00000000-000C-0000-FFFF-FFFF77040000}" r="F40" connectionId="0">
    <xmlCellPr id="1" xr6:uid="{00000000-0010-0000-7704-000001000000}" uniqueName="P1330042">
      <xmlPr mapId="1" xpath="/PFI-IZD-OSIG/INT-E_1001246/P1330042" xmlDataType="decimal"/>
    </xmlCellPr>
  </singleXmlCell>
  <singleXmlCell id="1145" xr6:uid="{00000000-000C-0000-FFFF-FFFF78040000}" r="E41" connectionId="0">
    <xmlCellPr id="1" xr6:uid="{00000000-0010-0000-7804-000001000000}" uniqueName="P1329981">
      <xmlPr mapId="1" xpath="/PFI-IZD-OSIG/INT-E_1001246/P1329981" xmlDataType="decimal"/>
    </xmlCellPr>
  </singleXmlCell>
  <singleXmlCell id="1146" xr6:uid="{00000000-000C-0000-FFFF-FFFF79040000}" r="F41" connectionId="0">
    <xmlCellPr id="1" xr6:uid="{00000000-0010-0000-7904-000001000000}" uniqueName="P1330043">
      <xmlPr mapId="1" xpath="/PFI-IZD-OSIG/INT-E_1001246/P1330043" xmlDataType="decimal"/>
    </xmlCellPr>
  </singleXmlCell>
  <singleXmlCell id="1147" xr6:uid="{00000000-000C-0000-FFFF-FFFF7A040000}" r="E42" connectionId="0">
    <xmlCellPr id="1" xr6:uid="{00000000-0010-0000-7A04-000001000000}" uniqueName="P1329982">
      <xmlPr mapId="1" xpath="/PFI-IZD-OSIG/INT-E_1001246/P1329982" xmlDataType="decimal"/>
    </xmlCellPr>
  </singleXmlCell>
  <singleXmlCell id="1148" xr6:uid="{00000000-000C-0000-FFFF-FFFF7B040000}" r="F42" connectionId="0">
    <xmlCellPr id="1" xr6:uid="{00000000-0010-0000-7B04-000001000000}" uniqueName="P1330044">
      <xmlPr mapId="1" xpath="/PFI-IZD-OSIG/INT-E_1001246/P1330044" xmlDataType="decimal"/>
    </xmlCellPr>
  </singleXmlCell>
  <singleXmlCell id="1149" xr6:uid="{00000000-000C-0000-FFFF-FFFF7C040000}" r="E43" connectionId="0">
    <xmlCellPr id="1" xr6:uid="{00000000-0010-0000-7C04-000001000000}" uniqueName="P1329983">
      <xmlPr mapId="1" xpath="/PFI-IZD-OSIG/INT-E_1001246/P1329983" xmlDataType="decimal"/>
    </xmlCellPr>
  </singleXmlCell>
  <singleXmlCell id="1150" xr6:uid="{00000000-000C-0000-FFFF-FFFF7D040000}" r="F43" connectionId="0">
    <xmlCellPr id="1" xr6:uid="{00000000-0010-0000-7D04-000001000000}" uniqueName="P1330045">
      <xmlPr mapId="1" xpath="/PFI-IZD-OSIG/INT-E_1001246/P1330045" xmlDataType="decimal"/>
    </xmlCellPr>
  </singleXmlCell>
  <singleXmlCell id="1151" xr6:uid="{00000000-000C-0000-FFFF-FFFF7E040000}" r="E44" connectionId="0">
    <xmlCellPr id="1" xr6:uid="{00000000-0010-0000-7E04-000001000000}" uniqueName="P1329984">
      <xmlPr mapId="1" xpath="/PFI-IZD-OSIG/INT-E_1001246/P1329984" xmlDataType="decimal"/>
    </xmlCellPr>
  </singleXmlCell>
  <singleXmlCell id="1152" xr6:uid="{00000000-000C-0000-FFFF-FFFF7F040000}" r="F44" connectionId="0">
    <xmlCellPr id="1" xr6:uid="{00000000-0010-0000-7F04-000001000000}" uniqueName="P1330046">
      <xmlPr mapId="1" xpath="/PFI-IZD-OSIG/INT-E_1001246/P1330046" xmlDataType="decimal"/>
    </xmlCellPr>
  </singleXmlCell>
  <singleXmlCell id="1153" xr6:uid="{00000000-000C-0000-FFFF-FFFF80040000}" r="E45" connectionId="0">
    <xmlCellPr id="1" xr6:uid="{00000000-0010-0000-8004-000001000000}" uniqueName="P1329985">
      <xmlPr mapId="1" xpath="/PFI-IZD-OSIG/INT-E_1001246/P1329985" xmlDataType="decimal"/>
    </xmlCellPr>
  </singleXmlCell>
  <singleXmlCell id="1154" xr6:uid="{00000000-000C-0000-FFFF-FFFF81040000}" r="F45" connectionId="0">
    <xmlCellPr id="1" xr6:uid="{00000000-0010-0000-8104-000001000000}" uniqueName="P1330047">
      <xmlPr mapId="1" xpath="/PFI-IZD-OSIG/INT-E_1001246/P1330047" xmlDataType="decimal"/>
    </xmlCellPr>
  </singleXmlCell>
  <singleXmlCell id="1155" xr6:uid="{00000000-000C-0000-FFFF-FFFF82040000}" r="E46" connectionId="0">
    <xmlCellPr id="1" xr6:uid="{00000000-0010-0000-8204-000001000000}" uniqueName="P1329986">
      <xmlPr mapId="1" xpath="/PFI-IZD-OSIG/INT-E_1001246/P1329986" xmlDataType="decimal"/>
    </xmlCellPr>
  </singleXmlCell>
  <singleXmlCell id="1156" xr6:uid="{00000000-000C-0000-FFFF-FFFF83040000}" r="F46" connectionId="0">
    <xmlCellPr id="1" xr6:uid="{00000000-0010-0000-8304-000001000000}" uniqueName="P1330048">
      <xmlPr mapId="1" xpath="/PFI-IZD-OSIG/INT-E_1001246/P1330048" xmlDataType="decimal"/>
    </xmlCellPr>
  </singleXmlCell>
  <singleXmlCell id="1157" xr6:uid="{00000000-000C-0000-FFFF-FFFF84040000}" r="E47" connectionId="0">
    <xmlCellPr id="1" xr6:uid="{00000000-0010-0000-8404-000001000000}" uniqueName="P1329987">
      <xmlPr mapId="1" xpath="/PFI-IZD-OSIG/INT-E_1001246/P1329987" xmlDataType="decimal"/>
    </xmlCellPr>
  </singleXmlCell>
  <singleXmlCell id="1158" xr6:uid="{00000000-000C-0000-FFFF-FFFF85040000}" r="F47" connectionId="0">
    <xmlCellPr id="1" xr6:uid="{00000000-0010-0000-8504-000001000000}" uniqueName="P1330049">
      <xmlPr mapId="1" xpath="/PFI-IZD-OSIG/INT-E_1001246/P1330049" xmlDataType="decimal"/>
    </xmlCellPr>
  </singleXmlCell>
  <singleXmlCell id="1159" xr6:uid="{00000000-000C-0000-FFFF-FFFF86040000}" r="E48" connectionId="0">
    <xmlCellPr id="1" xr6:uid="{00000000-0010-0000-8604-000001000000}" uniqueName="P1329988">
      <xmlPr mapId="1" xpath="/PFI-IZD-OSIG/INT-E_1001246/P1329988" xmlDataType="decimal"/>
    </xmlCellPr>
  </singleXmlCell>
  <singleXmlCell id="1160" xr6:uid="{00000000-000C-0000-FFFF-FFFF87040000}" r="F48" connectionId="0">
    <xmlCellPr id="1" xr6:uid="{00000000-0010-0000-8704-000001000000}" uniqueName="P1330050">
      <xmlPr mapId="1" xpath="/PFI-IZD-OSIG/INT-E_1001246/P1330050" xmlDataType="decimal"/>
    </xmlCellPr>
  </singleXmlCell>
  <singleXmlCell id="1161" xr6:uid="{00000000-000C-0000-FFFF-FFFF88040000}" r="E49" connectionId="0">
    <xmlCellPr id="1" xr6:uid="{00000000-0010-0000-8804-000001000000}" uniqueName="P1329989">
      <xmlPr mapId="1" xpath="/PFI-IZD-OSIG/INT-E_1001246/P1329989" xmlDataType="decimal"/>
    </xmlCellPr>
  </singleXmlCell>
  <singleXmlCell id="1162" xr6:uid="{00000000-000C-0000-FFFF-FFFF89040000}" r="F49" connectionId="0">
    <xmlCellPr id="1" xr6:uid="{00000000-0010-0000-8904-000001000000}" uniqueName="P1330051">
      <xmlPr mapId="1" xpath="/PFI-IZD-OSIG/INT-E_1001246/P1330051" xmlDataType="decimal"/>
    </xmlCellPr>
  </singleXmlCell>
  <singleXmlCell id="1163" xr6:uid="{00000000-000C-0000-FFFF-FFFF8A040000}" r="E50" connectionId="0">
    <xmlCellPr id="1" xr6:uid="{00000000-0010-0000-8A04-000001000000}" uniqueName="P1329990">
      <xmlPr mapId="1" xpath="/PFI-IZD-OSIG/INT-E_1001246/P1329990" xmlDataType="decimal"/>
    </xmlCellPr>
  </singleXmlCell>
  <singleXmlCell id="1164" xr6:uid="{00000000-000C-0000-FFFF-FFFF8B040000}" r="F50" connectionId="0">
    <xmlCellPr id="1" xr6:uid="{00000000-0010-0000-8B04-000001000000}" uniqueName="P1330052">
      <xmlPr mapId="1" xpath="/PFI-IZD-OSIG/INT-E_1001246/P1330052" xmlDataType="decimal"/>
    </xmlCellPr>
  </singleXmlCell>
  <singleXmlCell id="1165" xr6:uid="{00000000-000C-0000-FFFF-FFFF8C040000}" r="E51" connectionId="0">
    <xmlCellPr id="1" xr6:uid="{00000000-0010-0000-8C04-000001000000}" uniqueName="P1329991">
      <xmlPr mapId="1" xpath="/PFI-IZD-OSIG/INT-E_1001246/P1329991" xmlDataType="decimal"/>
    </xmlCellPr>
  </singleXmlCell>
  <singleXmlCell id="1166" xr6:uid="{00000000-000C-0000-FFFF-FFFF8D040000}" r="F51" connectionId="0">
    <xmlCellPr id="1" xr6:uid="{00000000-0010-0000-8D04-000001000000}" uniqueName="P1330053">
      <xmlPr mapId="1" xpath="/PFI-IZD-OSIG/INT-E_1001246/P1330053" xmlDataType="decimal"/>
    </xmlCellPr>
  </singleXmlCell>
  <singleXmlCell id="1167" xr6:uid="{00000000-000C-0000-FFFF-FFFF8E040000}" r="E52" connectionId="0">
    <xmlCellPr id="1" xr6:uid="{00000000-0010-0000-8E04-000001000000}" uniqueName="P1329992">
      <xmlPr mapId="1" xpath="/PFI-IZD-OSIG/INT-E_1001246/P1329992" xmlDataType="decimal"/>
    </xmlCellPr>
  </singleXmlCell>
  <singleXmlCell id="1168" xr6:uid="{00000000-000C-0000-FFFF-FFFF8F040000}" r="F52" connectionId="0">
    <xmlCellPr id="1" xr6:uid="{00000000-0010-0000-8F04-000001000000}" uniqueName="P1330054">
      <xmlPr mapId="1" xpath="/PFI-IZD-OSIG/INT-E_1001246/P1330054" xmlDataType="decimal"/>
    </xmlCellPr>
  </singleXmlCell>
  <singleXmlCell id="1169" xr6:uid="{00000000-000C-0000-FFFF-FFFF90040000}" r="E53" connectionId="0">
    <xmlCellPr id="1" xr6:uid="{00000000-0010-0000-9004-000001000000}" uniqueName="P1329993">
      <xmlPr mapId="1" xpath="/PFI-IZD-OSIG/INT-E_1001246/P1329993" xmlDataType="decimal"/>
    </xmlCellPr>
  </singleXmlCell>
  <singleXmlCell id="1170" xr6:uid="{00000000-000C-0000-FFFF-FFFF91040000}" r="F53" connectionId="0">
    <xmlCellPr id="1" xr6:uid="{00000000-0010-0000-9104-000001000000}" uniqueName="P1330055">
      <xmlPr mapId="1" xpath="/PFI-IZD-OSIG/INT-E_1001246/P1330055" xmlDataType="decimal"/>
    </xmlCellPr>
  </singleXmlCell>
  <singleXmlCell id="1171" xr6:uid="{00000000-000C-0000-FFFF-FFFF92040000}" r="E54" connectionId="0">
    <xmlCellPr id="1" xr6:uid="{00000000-0010-0000-9204-000001000000}" uniqueName="P1329994">
      <xmlPr mapId="1" xpath="/PFI-IZD-OSIG/INT-E_1001246/P1329994" xmlDataType="decimal"/>
    </xmlCellPr>
  </singleXmlCell>
  <singleXmlCell id="1172" xr6:uid="{00000000-000C-0000-FFFF-FFFF93040000}" r="F54" connectionId="0">
    <xmlCellPr id="1" xr6:uid="{00000000-0010-0000-9304-000001000000}" uniqueName="P1330056">
      <xmlPr mapId="1" xpath="/PFI-IZD-OSIG/INT-E_1001246/P1330056" xmlDataType="decimal"/>
    </xmlCellPr>
  </singleXmlCell>
  <singleXmlCell id="1173" xr6:uid="{00000000-000C-0000-FFFF-FFFF94040000}" r="E55" connectionId="0">
    <xmlCellPr id="1" xr6:uid="{00000000-0010-0000-9404-000001000000}" uniqueName="P1329995">
      <xmlPr mapId="1" xpath="/PFI-IZD-OSIG/INT-E_1001246/P1329995" xmlDataType="decimal"/>
    </xmlCellPr>
  </singleXmlCell>
  <singleXmlCell id="1174" xr6:uid="{00000000-000C-0000-FFFF-FFFF95040000}" r="F55" connectionId="0">
    <xmlCellPr id="1" xr6:uid="{00000000-0010-0000-9504-000001000000}" uniqueName="P1330057">
      <xmlPr mapId="1" xpath="/PFI-IZD-OSIG/INT-E_1001246/P1330057" xmlDataType="decimal"/>
    </xmlCellPr>
  </singleXmlCell>
  <singleXmlCell id="1175" xr6:uid="{00000000-000C-0000-FFFF-FFFF96040000}" r="E56" connectionId="0">
    <xmlCellPr id="1" xr6:uid="{00000000-0010-0000-9604-000001000000}" uniqueName="P1329996">
      <xmlPr mapId="1" xpath="/PFI-IZD-OSIG/INT-E_1001246/P1329996" xmlDataType="decimal"/>
    </xmlCellPr>
  </singleXmlCell>
  <singleXmlCell id="1176" xr6:uid="{00000000-000C-0000-FFFF-FFFF97040000}" r="F56" connectionId="0">
    <xmlCellPr id="1" xr6:uid="{00000000-0010-0000-9704-000001000000}" uniqueName="P1330058">
      <xmlPr mapId="1" xpath="/PFI-IZD-OSIG/INT-E_1001246/P1330058" xmlDataType="decimal"/>
    </xmlCellPr>
  </singleXmlCell>
  <singleXmlCell id="1177" xr6:uid="{00000000-000C-0000-FFFF-FFFF98040000}" r="E57" connectionId="0">
    <xmlCellPr id="1" xr6:uid="{00000000-0010-0000-9804-000001000000}" uniqueName="P1329997">
      <xmlPr mapId="1" xpath="/PFI-IZD-OSIG/INT-E_1001246/P1329997" xmlDataType="decimal"/>
    </xmlCellPr>
  </singleXmlCell>
  <singleXmlCell id="1178" xr6:uid="{00000000-000C-0000-FFFF-FFFF99040000}" r="F57" connectionId="0">
    <xmlCellPr id="1" xr6:uid="{00000000-0010-0000-9904-000001000000}" uniqueName="P1330059">
      <xmlPr mapId="1" xpath="/PFI-IZD-OSIG/INT-E_1001246/P1330059" xmlDataType="decimal"/>
    </xmlCellPr>
  </singleXmlCell>
  <singleXmlCell id="1179" xr6:uid="{00000000-000C-0000-FFFF-FFFF9A040000}" r="E58" connectionId="0">
    <xmlCellPr id="1" xr6:uid="{00000000-0010-0000-9A04-000001000000}" uniqueName="P1329998">
      <xmlPr mapId="1" xpath="/PFI-IZD-OSIG/INT-E_1001246/P1329998" xmlDataType="decimal"/>
    </xmlCellPr>
  </singleXmlCell>
  <singleXmlCell id="1180" xr6:uid="{00000000-000C-0000-FFFF-FFFF9B040000}" r="F58" connectionId="0">
    <xmlCellPr id="1" xr6:uid="{00000000-0010-0000-9B04-000001000000}" uniqueName="P1330060">
      <xmlPr mapId="1" xpath="/PFI-IZD-OSIG/INT-E_1001246/P1330060" xmlDataType="decimal"/>
    </xmlCellPr>
  </singleXmlCell>
  <singleXmlCell id="1181" xr6:uid="{00000000-000C-0000-FFFF-FFFF9C040000}" r="E59" connectionId="0">
    <xmlCellPr id="1" xr6:uid="{00000000-0010-0000-9C04-000001000000}" uniqueName="P1329999">
      <xmlPr mapId="1" xpath="/PFI-IZD-OSIG/INT-E_1001246/P1329999" xmlDataType="decimal"/>
    </xmlCellPr>
  </singleXmlCell>
  <singleXmlCell id="1182" xr6:uid="{00000000-000C-0000-FFFF-FFFF9D040000}" r="F59" connectionId="0">
    <xmlCellPr id="1" xr6:uid="{00000000-0010-0000-9D04-000001000000}" uniqueName="P1330061">
      <xmlPr mapId="1" xpath="/PFI-IZD-OSIG/INT-E_1001246/P1330061" xmlDataType="decimal"/>
    </xmlCellPr>
  </singleXmlCell>
  <singleXmlCell id="1183" xr6:uid="{00000000-000C-0000-FFFF-FFFF9E040000}" r="E60" connectionId="0">
    <xmlCellPr id="1" xr6:uid="{00000000-0010-0000-9E04-000001000000}" uniqueName="P1330000">
      <xmlPr mapId="1" xpath="/PFI-IZD-OSIG/INT-E_1001246/P1330000" xmlDataType="decimal"/>
    </xmlCellPr>
  </singleXmlCell>
  <singleXmlCell id="1184" xr6:uid="{00000000-000C-0000-FFFF-FFFF9F040000}" r="F60" connectionId="0">
    <xmlCellPr id="1" xr6:uid="{00000000-0010-0000-9F04-000001000000}" uniqueName="P1330062">
      <xmlPr mapId="1" xpath="/PFI-IZD-OSIG/INT-E_1001246/P1330062" xmlDataType="decimal"/>
    </xmlCellPr>
  </singleXmlCell>
  <singleXmlCell id="1185" xr6:uid="{00000000-000C-0000-FFFF-FFFFA0040000}" r="E61" connectionId="0">
    <xmlCellPr id="1" xr6:uid="{00000000-0010-0000-A004-000001000000}" uniqueName="P1330001">
      <xmlPr mapId="1" xpath="/PFI-IZD-OSIG/INT-E_1001246/P1330001" xmlDataType="decimal"/>
    </xmlCellPr>
  </singleXmlCell>
  <singleXmlCell id="1186" xr6:uid="{00000000-000C-0000-FFFF-FFFFA1040000}" r="F61" connectionId="0">
    <xmlCellPr id="1" xr6:uid="{00000000-0010-0000-A104-000001000000}" uniqueName="P1330063">
      <xmlPr mapId="1" xpath="/PFI-IZD-OSIG/INT-E_1001246/P1330063" xmlDataType="decimal"/>
    </xmlCellPr>
  </singleXmlCell>
  <singleXmlCell id="1187" xr6:uid="{00000000-000C-0000-FFFF-FFFFA2040000}" r="E62" connectionId="0">
    <xmlCellPr id="1" xr6:uid="{00000000-0010-0000-A204-000001000000}" uniqueName="P1330002">
      <xmlPr mapId="1" xpath="/PFI-IZD-OSIG/INT-E_1001246/P1330002" xmlDataType="decimal"/>
    </xmlCellPr>
  </singleXmlCell>
  <singleXmlCell id="1188" xr6:uid="{00000000-000C-0000-FFFF-FFFFA3040000}" r="F62" connectionId="0">
    <xmlCellPr id="1" xr6:uid="{00000000-0010-0000-A304-000001000000}" uniqueName="P1330064">
      <xmlPr mapId="1" xpath="/PFI-IZD-OSIG/INT-E_1001246/P1330064" xmlDataType="decimal"/>
    </xmlCellPr>
  </singleXmlCell>
  <singleXmlCell id="1189" xr6:uid="{00000000-000C-0000-FFFF-FFFFA4040000}" r="E63" connectionId="0">
    <xmlCellPr id="1" xr6:uid="{00000000-0010-0000-A404-000001000000}" uniqueName="P1330003">
      <xmlPr mapId="1" xpath="/PFI-IZD-OSIG/INT-E_1001246/P1330003" xmlDataType="decimal"/>
    </xmlCellPr>
  </singleXmlCell>
  <singleXmlCell id="1190" xr6:uid="{00000000-000C-0000-FFFF-FFFFA5040000}" r="F63" connectionId="0">
    <xmlCellPr id="1" xr6:uid="{00000000-0010-0000-A504-000001000000}" uniqueName="P1330065">
      <xmlPr mapId="1" xpath="/PFI-IZD-OSIG/INT-E_1001246/P1330065" xmlDataType="decimal"/>
    </xmlCellPr>
  </singleXmlCell>
  <singleXmlCell id="1191" xr6:uid="{00000000-000C-0000-FFFF-FFFFA6040000}" r="E64" connectionId="0">
    <xmlCellPr id="1" xr6:uid="{00000000-0010-0000-A604-000001000000}" uniqueName="P1330004">
      <xmlPr mapId="1" xpath="/PFI-IZD-OSIG/INT-E_1001246/P1330004" xmlDataType="decimal"/>
    </xmlCellPr>
  </singleXmlCell>
  <singleXmlCell id="1192" xr6:uid="{00000000-000C-0000-FFFF-FFFFA7040000}" r="F64" connectionId="0">
    <xmlCellPr id="1" xr6:uid="{00000000-0010-0000-A704-000001000000}" uniqueName="P1330066">
      <xmlPr mapId="1" xpath="/PFI-IZD-OSIG/INT-E_1001246/P1330066" xmlDataType="decimal"/>
    </xmlCellPr>
  </singleXmlCell>
  <singleXmlCell id="1193" xr6:uid="{00000000-000C-0000-FFFF-FFFFA8040000}" r="E65" connectionId="0">
    <xmlCellPr id="1" xr6:uid="{00000000-0010-0000-A804-000001000000}" uniqueName="P1330005">
      <xmlPr mapId="1" xpath="/PFI-IZD-OSIG/INT-E_1001246/P1330005" xmlDataType="decimal"/>
    </xmlCellPr>
  </singleXmlCell>
  <singleXmlCell id="1194" xr6:uid="{00000000-000C-0000-FFFF-FFFFA9040000}" r="F65" connectionId="0">
    <xmlCellPr id="1" xr6:uid="{00000000-0010-0000-A904-000001000000}" uniqueName="P1330067">
      <xmlPr mapId="1" xpath="/PFI-IZD-OSIG/INT-E_1001246/P1330067" xmlDataType="decimal"/>
    </xmlCellPr>
  </singleXmlCell>
  <singleXmlCell id="1195" xr6:uid="{00000000-000C-0000-FFFF-FFFFAA040000}" r="E66" connectionId="0">
    <xmlCellPr id="1" xr6:uid="{00000000-0010-0000-AA04-000001000000}" uniqueName="P1330006">
      <xmlPr mapId="1" xpath="/PFI-IZD-OSIG/INT-E_1001246/P1330006" xmlDataType="decimal"/>
    </xmlCellPr>
  </singleXmlCell>
  <singleXmlCell id="1196" xr6:uid="{00000000-000C-0000-FFFF-FFFFAB040000}" r="F66" connectionId="0">
    <xmlCellPr id="1" xr6:uid="{00000000-0010-0000-AB04-000001000000}" uniqueName="P1330068">
      <xmlPr mapId="1" xpath="/PFI-IZD-OSIG/INT-E_1001246/P133006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197" xr6:uid="{00000000-000C-0000-FFFF-FFFFAC040000}" r="C7" connectionId="0">
    <xmlCellPr id="1" xr6:uid="{00000000-0010-0000-AC04-000001000000}" uniqueName="P1329565">
      <xmlPr mapId="1" xpath="/PFI-IZD-OSIG/IPK-E_1001247/P1329565" xmlDataType="decimal"/>
    </xmlCellPr>
  </singleXmlCell>
  <singleXmlCell id="1198" xr6:uid="{00000000-000C-0000-FFFF-FFFFAD040000}" r="D7" connectionId="0">
    <xmlCellPr id="1" xr6:uid="{00000000-0010-0000-AD04-000001000000}" uniqueName="P1329566">
      <xmlPr mapId="1" xpath="/PFI-IZD-OSIG/IPK-E_1001247/P1329566" xmlDataType="decimal"/>
    </xmlCellPr>
  </singleXmlCell>
  <singleXmlCell id="1199" xr6:uid="{00000000-000C-0000-FFFF-FFFFAE040000}" r="E7" connectionId="0">
    <xmlCellPr id="1" xr6:uid="{00000000-0010-0000-AE04-000001000000}" uniqueName="P1329642">
      <xmlPr mapId="1" xpath="/PFI-IZD-OSIG/IPK-E_1001247/P1329642" xmlDataType="decimal"/>
    </xmlCellPr>
  </singleXmlCell>
  <singleXmlCell id="1200" xr6:uid="{00000000-000C-0000-FFFF-FFFFAF040000}" r="F7" connectionId="0">
    <xmlCellPr id="1" xr6:uid="{00000000-0010-0000-AF04-000001000000}" uniqueName="P1329680">
      <xmlPr mapId="1" xpath="/PFI-IZD-OSIG/IPK-E_1001247/P1329680" xmlDataType="decimal"/>
    </xmlCellPr>
  </singleXmlCell>
  <singleXmlCell id="1201" xr6:uid="{00000000-000C-0000-FFFF-FFFFB0040000}" r="G7" connectionId="0">
    <xmlCellPr id="1" xr6:uid="{00000000-0010-0000-B004-000001000000}" uniqueName="P1329718">
      <xmlPr mapId="1" xpath="/PFI-IZD-OSIG/IPK-E_1001247/P1329718" xmlDataType="decimal"/>
    </xmlCellPr>
  </singleXmlCell>
  <singleXmlCell id="1202" xr6:uid="{00000000-000C-0000-FFFF-FFFFB1040000}" r="H7" connectionId="0">
    <xmlCellPr id="1" xr6:uid="{00000000-0010-0000-B104-000001000000}" uniqueName="P1329755">
      <xmlPr mapId="1" xpath="/PFI-IZD-OSIG/IPK-E_1001247/P1329755" xmlDataType="decimal"/>
    </xmlCellPr>
  </singleXmlCell>
  <singleXmlCell id="1203" xr6:uid="{00000000-000C-0000-FFFF-FFFFB2040000}" r="I7" connectionId="0">
    <xmlCellPr id="1" xr6:uid="{00000000-0010-0000-B204-000001000000}" uniqueName="P1329793">
      <xmlPr mapId="1" xpath="/PFI-IZD-OSIG/IPK-E_1001247/P1329793" xmlDataType="decimal"/>
    </xmlCellPr>
  </singleXmlCell>
  <singleXmlCell id="1204" xr6:uid="{00000000-000C-0000-FFFF-FFFFB3040000}" r="J7" connectionId="0">
    <xmlCellPr id="1" xr6:uid="{00000000-0010-0000-B304-000001000000}" uniqueName="P1329831">
      <xmlPr mapId="1" xpath="/PFI-IZD-OSIG/IPK-E_1001247/P1329831" xmlDataType="decimal"/>
    </xmlCellPr>
  </singleXmlCell>
  <singleXmlCell id="1205" xr6:uid="{00000000-000C-0000-FFFF-FFFFB4040000}" r="K7" connectionId="0">
    <xmlCellPr id="1" xr6:uid="{00000000-0010-0000-B404-000001000000}" uniqueName="P1329869">
      <xmlPr mapId="1" xpath="/PFI-IZD-OSIG/IPK-E_1001247/P1329869" xmlDataType="decimal"/>
    </xmlCellPr>
  </singleXmlCell>
  <singleXmlCell id="1206" xr6:uid="{00000000-000C-0000-FFFF-FFFFB5040000}" r="L7" connectionId="0">
    <xmlCellPr id="1" xr6:uid="{00000000-0010-0000-B504-000001000000}" uniqueName="P1329907">
      <xmlPr mapId="1" xpath="/PFI-IZD-OSIG/IPK-E_1001247/P1329907" xmlDataType="decimal"/>
    </xmlCellPr>
  </singleXmlCell>
  <singleXmlCell id="1207" xr6:uid="{00000000-000C-0000-FFFF-FFFFB6040000}" r="C8" connectionId="0">
    <xmlCellPr id="1" xr6:uid="{00000000-0010-0000-B604-000001000000}" uniqueName="P1329567">
      <xmlPr mapId="1" xpath="/PFI-IZD-OSIG/IPK-E_1001247/P1329567" xmlDataType="decimal"/>
    </xmlCellPr>
  </singleXmlCell>
  <singleXmlCell id="1208" xr6:uid="{00000000-000C-0000-FFFF-FFFFB7040000}" r="D8" connectionId="0">
    <xmlCellPr id="1" xr6:uid="{00000000-0010-0000-B704-000001000000}" uniqueName="P1329568">
      <xmlPr mapId="1" xpath="/PFI-IZD-OSIG/IPK-E_1001247/P1329568" xmlDataType="decimal"/>
    </xmlCellPr>
  </singleXmlCell>
  <singleXmlCell id="1209" xr6:uid="{00000000-000C-0000-FFFF-FFFFB8040000}" r="E8" connectionId="0">
    <xmlCellPr id="1" xr6:uid="{00000000-0010-0000-B804-000001000000}" uniqueName="P1329643">
      <xmlPr mapId="1" xpath="/PFI-IZD-OSIG/IPK-E_1001247/P1329643" xmlDataType="decimal"/>
    </xmlCellPr>
  </singleXmlCell>
  <singleXmlCell id="1210" xr6:uid="{00000000-000C-0000-FFFF-FFFFB9040000}" r="F8" connectionId="0">
    <xmlCellPr id="1" xr6:uid="{00000000-0010-0000-B904-000001000000}" uniqueName="P1329681">
      <xmlPr mapId="1" xpath="/PFI-IZD-OSIG/IPK-E_1001247/P1329681" xmlDataType="decimal"/>
    </xmlCellPr>
  </singleXmlCell>
  <singleXmlCell id="1211" xr6:uid="{00000000-000C-0000-FFFF-FFFFBA040000}" r="G8" connectionId="0">
    <xmlCellPr id="1" xr6:uid="{00000000-0010-0000-BA04-000001000000}" uniqueName="P1329719">
      <xmlPr mapId="1" xpath="/PFI-IZD-OSIG/IPK-E_1001247/P1329719" xmlDataType="decimal"/>
    </xmlCellPr>
  </singleXmlCell>
  <singleXmlCell id="1212" xr6:uid="{00000000-000C-0000-FFFF-FFFFBB040000}" r="H8" connectionId="0">
    <xmlCellPr id="1" xr6:uid="{00000000-0010-0000-BB04-000001000000}" uniqueName="P1329756">
      <xmlPr mapId="1" xpath="/PFI-IZD-OSIG/IPK-E_1001247/P1329756" xmlDataType="decimal"/>
    </xmlCellPr>
  </singleXmlCell>
  <singleXmlCell id="1213" xr6:uid="{00000000-000C-0000-FFFF-FFFFBC040000}" r="I8" connectionId="0">
    <xmlCellPr id="1" xr6:uid="{00000000-0010-0000-BC04-000001000000}" uniqueName="P1329794">
      <xmlPr mapId="1" xpath="/PFI-IZD-OSIG/IPK-E_1001247/P1329794" xmlDataType="decimal"/>
    </xmlCellPr>
  </singleXmlCell>
  <singleXmlCell id="1214" xr6:uid="{00000000-000C-0000-FFFF-FFFFBD040000}" r="J8" connectionId="0">
    <xmlCellPr id="1" xr6:uid="{00000000-0010-0000-BD04-000001000000}" uniqueName="P1329832">
      <xmlPr mapId="1" xpath="/PFI-IZD-OSIG/IPK-E_1001247/P1329832" xmlDataType="decimal"/>
    </xmlCellPr>
  </singleXmlCell>
  <singleXmlCell id="1215" xr6:uid="{00000000-000C-0000-FFFF-FFFFBE040000}" r="K8" connectionId="0">
    <xmlCellPr id="1" xr6:uid="{00000000-0010-0000-BE04-000001000000}" uniqueName="P1329870">
      <xmlPr mapId="1" xpath="/PFI-IZD-OSIG/IPK-E_1001247/P1329870" xmlDataType="decimal"/>
    </xmlCellPr>
  </singleXmlCell>
  <singleXmlCell id="1216" xr6:uid="{00000000-000C-0000-FFFF-FFFFBF040000}" r="L8" connectionId="0">
    <xmlCellPr id="1" xr6:uid="{00000000-0010-0000-BF04-000001000000}" uniqueName="P1329908">
      <xmlPr mapId="1" xpath="/PFI-IZD-OSIG/IPK-E_1001247/P1329908" xmlDataType="decimal"/>
    </xmlCellPr>
  </singleXmlCell>
  <singleXmlCell id="1217" xr6:uid="{00000000-000C-0000-FFFF-FFFFC0040000}" r="C9" connectionId="0">
    <xmlCellPr id="1" xr6:uid="{00000000-0010-0000-C004-000001000000}" uniqueName="P1329569">
      <xmlPr mapId="1" xpath="/PFI-IZD-OSIG/IPK-E_1001247/P1329569" xmlDataType="decimal"/>
    </xmlCellPr>
  </singleXmlCell>
  <singleXmlCell id="1218" xr6:uid="{00000000-000C-0000-FFFF-FFFFC1040000}" r="D9" connectionId="0">
    <xmlCellPr id="1" xr6:uid="{00000000-0010-0000-C104-000001000000}" uniqueName="P1329570">
      <xmlPr mapId="1" xpath="/PFI-IZD-OSIG/IPK-E_1001247/P1329570" xmlDataType="decimal"/>
    </xmlCellPr>
  </singleXmlCell>
  <singleXmlCell id="1219" xr6:uid="{00000000-000C-0000-FFFF-FFFFC2040000}" r="E9" connectionId="0">
    <xmlCellPr id="1" xr6:uid="{00000000-0010-0000-C204-000001000000}" uniqueName="P1329644">
      <xmlPr mapId="1" xpath="/PFI-IZD-OSIG/IPK-E_1001247/P1329644" xmlDataType="decimal"/>
    </xmlCellPr>
  </singleXmlCell>
  <singleXmlCell id="1220" xr6:uid="{00000000-000C-0000-FFFF-FFFFC3040000}" r="F9" connectionId="0">
    <xmlCellPr id="1" xr6:uid="{00000000-0010-0000-C304-000001000000}" uniqueName="P1329682">
      <xmlPr mapId="1" xpath="/PFI-IZD-OSIG/IPK-E_1001247/P1329682" xmlDataType="decimal"/>
    </xmlCellPr>
  </singleXmlCell>
  <singleXmlCell id="1221" xr6:uid="{00000000-000C-0000-FFFF-FFFFC4040000}" r="G9" connectionId="0">
    <xmlCellPr id="1" xr6:uid="{00000000-0010-0000-C404-000001000000}" uniqueName="P1329720">
      <xmlPr mapId="1" xpath="/PFI-IZD-OSIG/IPK-E_1001247/P1329720" xmlDataType="decimal"/>
    </xmlCellPr>
  </singleXmlCell>
  <singleXmlCell id="1222" xr6:uid="{00000000-000C-0000-FFFF-FFFFC5040000}" r="H9" connectionId="0">
    <xmlCellPr id="1" xr6:uid="{00000000-0010-0000-C504-000001000000}" uniqueName="P1329757">
      <xmlPr mapId="1" xpath="/PFI-IZD-OSIG/IPK-E_1001247/P1329757" xmlDataType="decimal"/>
    </xmlCellPr>
  </singleXmlCell>
  <singleXmlCell id="1223" xr6:uid="{00000000-000C-0000-FFFF-FFFFC6040000}" r="I9" connectionId="0">
    <xmlCellPr id="1" xr6:uid="{00000000-0010-0000-C604-000001000000}" uniqueName="P1329795">
      <xmlPr mapId="1" xpath="/PFI-IZD-OSIG/IPK-E_1001247/P1329795" xmlDataType="decimal"/>
    </xmlCellPr>
  </singleXmlCell>
  <singleXmlCell id="1224" xr6:uid="{00000000-000C-0000-FFFF-FFFFC7040000}" r="J9" connectionId="0">
    <xmlCellPr id="1" xr6:uid="{00000000-0010-0000-C704-000001000000}" uniqueName="P1329833">
      <xmlPr mapId="1" xpath="/PFI-IZD-OSIG/IPK-E_1001247/P1329833" xmlDataType="decimal"/>
    </xmlCellPr>
  </singleXmlCell>
  <singleXmlCell id="1225" xr6:uid="{00000000-000C-0000-FFFF-FFFFC8040000}" r="K9" connectionId="0">
    <xmlCellPr id="1" xr6:uid="{00000000-0010-0000-C804-000001000000}" uniqueName="P1329871">
      <xmlPr mapId="1" xpath="/PFI-IZD-OSIG/IPK-E_1001247/P1329871" xmlDataType="decimal"/>
    </xmlCellPr>
  </singleXmlCell>
  <singleXmlCell id="1226" xr6:uid="{00000000-000C-0000-FFFF-FFFFC9040000}" r="L9" connectionId="0">
    <xmlCellPr id="1" xr6:uid="{00000000-0010-0000-C904-000001000000}" uniqueName="P1329909">
      <xmlPr mapId="1" xpath="/PFI-IZD-OSIG/IPK-E_1001247/P1329909" xmlDataType="decimal"/>
    </xmlCellPr>
  </singleXmlCell>
  <singleXmlCell id="1227" xr6:uid="{00000000-000C-0000-FFFF-FFFFCA040000}" r="C10" connectionId="0">
    <xmlCellPr id="1" xr6:uid="{00000000-0010-0000-CA04-000001000000}" uniqueName="P1329571">
      <xmlPr mapId="1" xpath="/PFI-IZD-OSIG/IPK-E_1001247/P1329571" xmlDataType="decimal"/>
    </xmlCellPr>
  </singleXmlCell>
  <singleXmlCell id="1228" xr6:uid="{00000000-000C-0000-FFFF-FFFFCB040000}" r="D10" connectionId="0">
    <xmlCellPr id="1" xr6:uid="{00000000-0010-0000-CB04-000001000000}" uniqueName="P1329572">
      <xmlPr mapId="1" xpath="/PFI-IZD-OSIG/IPK-E_1001247/P1329572" xmlDataType="decimal"/>
    </xmlCellPr>
  </singleXmlCell>
  <singleXmlCell id="1229" xr6:uid="{00000000-000C-0000-FFFF-FFFFCC040000}" r="E10" connectionId="0">
    <xmlCellPr id="1" xr6:uid="{00000000-0010-0000-CC04-000001000000}" uniqueName="P1329645">
      <xmlPr mapId="1" xpath="/PFI-IZD-OSIG/IPK-E_1001247/P1329645" xmlDataType="decimal"/>
    </xmlCellPr>
  </singleXmlCell>
  <singleXmlCell id="1230" xr6:uid="{00000000-000C-0000-FFFF-FFFFCD040000}" r="F10" connectionId="0">
    <xmlCellPr id="1" xr6:uid="{00000000-0010-0000-CD04-000001000000}" uniqueName="P1329683">
      <xmlPr mapId="1" xpath="/PFI-IZD-OSIG/IPK-E_1001247/P1329683" xmlDataType="decimal"/>
    </xmlCellPr>
  </singleXmlCell>
  <singleXmlCell id="1231" xr6:uid="{00000000-000C-0000-FFFF-FFFFCE040000}" r="G10" connectionId="0">
    <xmlCellPr id="1" xr6:uid="{00000000-0010-0000-CE04-000001000000}" uniqueName="P1329721">
      <xmlPr mapId="1" xpath="/PFI-IZD-OSIG/IPK-E_1001247/P1329721" xmlDataType="decimal"/>
    </xmlCellPr>
  </singleXmlCell>
  <singleXmlCell id="1232" xr6:uid="{00000000-000C-0000-FFFF-FFFFCF040000}" r="H10" connectionId="0">
    <xmlCellPr id="1" xr6:uid="{00000000-0010-0000-CF04-000001000000}" uniqueName="P1329758">
      <xmlPr mapId="1" xpath="/PFI-IZD-OSIG/IPK-E_1001247/P1329758" xmlDataType="decimal"/>
    </xmlCellPr>
  </singleXmlCell>
  <singleXmlCell id="1233" xr6:uid="{00000000-000C-0000-FFFF-FFFFD0040000}" r="I10" connectionId="0">
    <xmlCellPr id="1" xr6:uid="{00000000-0010-0000-D004-000001000000}" uniqueName="P1329796">
      <xmlPr mapId="1" xpath="/PFI-IZD-OSIG/IPK-E_1001247/P1329796" xmlDataType="decimal"/>
    </xmlCellPr>
  </singleXmlCell>
  <singleXmlCell id="1234" xr6:uid="{00000000-000C-0000-FFFF-FFFFD1040000}" r="J10" connectionId="0">
    <xmlCellPr id="1" xr6:uid="{00000000-0010-0000-D104-000001000000}" uniqueName="P1329834">
      <xmlPr mapId="1" xpath="/PFI-IZD-OSIG/IPK-E_1001247/P1329834" xmlDataType="decimal"/>
    </xmlCellPr>
  </singleXmlCell>
  <singleXmlCell id="1235" xr6:uid="{00000000-000C-0000-FFFF-FFFFD2040000}" r="K10" connectionId="0">
    <xmlCellPr id="1" xr6:uid="{00000000-0010-0000-D204-000001000000}" uniqueName="P1329872">
      <xmlPr mapId="1" xpath="/PFI-IZD-OSIG/IPK-E_1001247/P1329872" xmlDataType="decimal"/>
    </xmlCellPr>
  </singleXmlCell>
  <singleXmlCell id="1236" xr6:uid="{00000000-000C-0000-FFFF-FFFFD3040000}" r="L10" connectionId="0">
    <xmlCellPr id="1" xr6:uid="{00000000-0010-0000-D304-000001000000}" uniqueName="P1329910">
      <xmlPr mapId="1" xpath="/PFI-IZD-OSIG/IPK-E_1001247/P1329910" xmlDataType="decimal"/>
    </xmlCellPr>
  </singleXmlCell>
  <singleXmlCell id="1237" xr6:uid="{00000000-000C-0000-FFFF-FFFFD4040000}" r="C11" connectionId="0">
    <xmlCellPr id="1" xr6:uid="{00000000-0010-0000-D404-000001000000}" uniqueName="P1329573">
      <xmlPr mapId="1" xpath="/PFI-IZD-OSIG/IPK-E_1001247/P1329573" xmlDataType="decimal"/>
    </xmlCellPr>
  </singleXmlCell>
  <singleXmlCell id="1238" xr6:uid="{00000000-000C-0000-FFFF-FFFFD5040000}" r="D11" connectionId="0">
    <xmlCellPr id="1" xr6:uid="{00000000-0010-0000-D504-000001000000}" uniqueName="P1329574">
      <xmlPr mapId="1" xpath="/PFI-IZD-OSIG/IPK-E_1001247/P1329574" xmlDataType="decimal"/>
    </xmlCellPr>
  </singleXmlCell>
  <singleXmlCell id="1239" xr6:uid="{00000000-000C-0000-FFFF-FFFFD6040000}" r="E11" connectionId="0">
    <xmlCellPr id="1" xr6:uid="{00000000-0010-0000-D604-000001000000}" uniqueName="P1329646">
      <xmlPr mapId="1" xpath="/PFI-IZD-OSIG/IPK-E_1001247/P1329646" xmlDataType="decimal"/>
    </xmlCellPr>
  </singleXmlCell>
  <singleXmlCell id="1240" xr6:uid="{00000000-000C-0000-FFFF-FFFFD7040000}" r="F11" connectionId="0">
    <xmlCellPr id="1" xr6:uid="{00000000-0010-0000-D704-000001000000}" uniqueName="P1329684">
      <xmlPr mapId="1" xpath="/PFI-IZD-OSIG/IPK-E_1001247/P1329684" xmlDataType="decimal"/>
    </xmlCellPr>
  </singleXmlCell>
  <singleXmlCell id="1241" xr6:uid="{00000000-000C-0000-FFFF-FFFFD8040000}" r="G11" connectionId="0">
    <xmlCellPr id="1" xr6:uid="{00000000-0010-0000-D804-000001000000}" uniqueName="P1329722">
      <xmlPr mapId="1" xpath="/PFI-IZD-OSIG/IPK-E_1001247/P1329722" xmlDataType="decimal"/>
    </xmlCellPr>
  </singleXmlCell>
  <singleXmlCell id="1242" xr6:uid="{00000000-000C-0000-FFFF-FFFFD9040000}" r="H11" connectionId="0">
    <xmlCellPr id="1" xr6:uid="{00000000-0010-0000-D904-000001000000}" uniqueName="P1329759">
      <xmlPr mapId="1" xpath="/PFI-IZD-OSIG/IPK-E_1001247/P1329759" xmlDataType="decimal"/>
    </xmlCellPr>
  </singleXmlCell>
  <singleXmlCell id="1243" xr6:uid="{00000000-000C-0000-FFFF-FFFFDA040000}" r="I11" connectionId="0">
    <xmlCellPr id="1" xr6:uid="{00000000-0010-0000-DA04-000001000000}" uniqueName="P1329797">
      <xmlPr mapId="1" xpath="/PFI-IZD-OSIG/IPK-E_1001247/P1329797" xmlDataType="decimal"/>
    </xmlCellPr>
  </singleXmlCell>
  <singleXmlCell id="1244" xr6:uid="{00000000-000C-0000-FFFF-FFFFDB040000}" r="J11" connectionId="0">
    <xmlCellPr id="1" xr6:uid="{00000000-0010-0000-DB04-000001000000}" uniqueName="P1329835">
      <xmlPr mapId="1" xpath="/PFI-IZD-OSIG/IPK-E_1001247/P1329835" xmlDataType="decimal"/>
    </xmlCellPr>
  </singleXmlCell>
  <singleXmlCell id="1245" xr6:uid="{00000000-000C-0000-FFFF-FFFFDC040000}" r="K11" connectionId="0">
    <xmlCellPr id="1" xr6:uid="{00000000-0010-0000-DC04-000001000000}" uniqueName="P1329873">
      <xmlPr mapId="1" xpath="/PFI-IZD-OSIG/IPK-E_1001247/P1329873" xmlDataType="decimal"/>
    </xmlCellPr>
  </singleXmlCell>
  <singleXmlCell id="1246" xr6:uid="{00000000-000C-0000-FFFF-FFFFDD040000}" r="L11" connectionId="0">
    <xmlCellPr id="1" xr6:uid="{00000000-0010-0000-DD04-000001000000}" uniqueName="P1329911">
      <xmlPr mapId="1" xpath="/PFI-IZD-OSIG/IPK-E_1001247/P1329911" xmlDataType="decimal"/>
    </xmlCellPr>
  </singleXmlCell>
  <singleXmlCell id="1247" xr6:uid="{00000000-000C-0000-FFFF-FFFFDE040000}" r="C12" connectionId="0">
    <xmlCellPr id="1" xr6:uid="{00000000-0010-0000-DE04-000001000000}" uniqueName="P1329575">
      <xmlPr mapId="1" xpath="/PFI-IZD-OSIG/IPK-E_1001247/P1329575" xmlDataType="decimal"/>
    </xmlCellPr>
  </singleXmlCell>
  <singleXmlCell id="1248" xr6:uid="{00000000-000C-0000-FFFF-FFFFDF040000}" r="D12" connectionId="0">
    <xmlCellPr id="1" xr6:uid="{00000000-0010-0000-DF04-000001000000}" uniqueName="P1329576">
      <xmlPr mapId="1" xpath="/PFI-IZD-OSIG/IPK-E_1001247/P1329576" xmlDataType="decimal"/>
    </xmlCellPr>
  </singleXmlCell>
  <singleXmlCell id="1249" xr6:uid="{00000000-000C-0000-FFFF-FFFFE0040000}" r="E12" connectionId="0">
    <xmlCellPr id="1" xr6:uid="{00000000-0010-0000-E004-000001000000}" uniqueName="P1329647">
      <xmlPr mapId="1" xpath="/PFI-IZD-OSIG/IPK-E_1001247/P1329647" xmlDataType="decimal"/>
    </xmlCellPr>
  </singleXmlCell>
  <singleXmlCell id="1250" xr6:uid="{00000000-000C-0000-FFFF-FFFFE1040000}" r="F12" connectionId="0">
    <xmlCellPr id="1" xr6:uid="{00000000-0010-0000-E104-000001000000}" uniqueName="P1329685">
      <xmlPr mapId="1" xpath="/PFI-IZD-OSIG/IPK-E_1001247/P1329685" xmlDataType="decimal"/>
    </xmlCellPr>
  </singleXmlCell>
  <singleXmlCell id="1251" xr6:uid="{00000000-000C-0000-FFFF-FFFFE2040000}" r="G12" connectionId="0">
    <xmlCellPr id="1" xr6:uid="{00000000-0010-0000-E204-000001000000}" uniqueName="P1329723">
      <xmlPr mapId="1" xpath="/PFI-IZD-OSIG/IPK-E_1001247/P1329723" xmlDataType="decimal"/>
    </xmlCellPr>
  </singleXmlCell>
  <singleXmlCell id="1252" xr6:uid="{00000000-000C-0000-FFFF-FFFFE3040000}" r="H12" connectionId="0">
    <xmlCellPr id="1" xr6:uid="{00000000-0010-0000-E304-000001000000}" uniqueName="P1329760">
      <xmlPr mapId="1" xpath="/PFI-IZD-OSIG/IPK-E_1001247/P1329760" xmlDataType="decimal"/>
    </xmlCellPr>
  </singleXmlCell>
  <singleXmlCell id="1253" xr6:uid="{00000000-000C-0000-FFFF-FFFFE4040000}" r="I12" connectionId="0">
    <xmlCellPr id="1" xr6:uid="{00000000-0010-0000-E404-000001000000}" uniqueName="P1329798">
      <xmlPr mapId="1" xpath="/PFI-IZD-OSIG/IPK-E_1001247/P1329798" xmlDataType="decimal"/>
    </xmlCellPr>
  </singleXmlCell>
  <singleXmlCell id="1254" xr6:uid="{00000000-000C-0000-FFFF-FFFFE5040000}" r="J12" connectionId="0">
    <xmlCellPr id="1" xr6:uid="{00000000-0010-0000-E504-000001000000}" uniqueName="P1329836">
      <xmlPr mapId="1" xpath="/PFI-IZD-OSIG/IPK-E_1001247/P1329836" xmlDataType="decimal"/>
    </xmlCellPr>
  </singleXmlCell>
  <singleXmlCell id="1255" xr6:uid="{00000000-000C-0000-FFFF-FFFFE6040000}" r="K12" connectionId="0">
    <xmlCellPr id="1" xr6:uid="{00000000-0010-0000-E604-000001000000}" uniqueName="P1329874">
      <xmlPr mapId="1" xpath="/PFI-IZD-OSIG/IPK-E_1001247/P1329874" xmlDataType="decimal"/>
    </xmlCellPr>
  </singleXmlCell>
  <singleXmlCell id="1256" xr6:uid="{00000000-000C-0000-FFFF-FFFFE7040000}" r="L12" connectionId="0">
    <xmlCellPr id="1" xr6:uid="{00000000-0010-0000-E704-000001000000}" uniqueName="P1329912">
      <xmlPr mapId="1" xpath="/PFI-IZD-OSIG/IPK-E_1001247/P1329912" xmlDataType="decimal"/>
    </xmlCellPr>
  </singleXmlCell>
  <singleXmlCell id="1257" xr6:uid="{00000000-000C-0000-FFFF-FFFFE8040000}" r="C13" connectionId="0">
    <xmlCellPr id="1" xr6:uid="{00000000-0010-0000-E804-000001000000}" uniqueName="P1329577">
      <xmlPr mapId="1" xpath="/PFI-IZD-OSIG/IPK-E_1001247/P1329577" xmlDataType="decimal"/>
    </xmlCellPr>
  </singleXmlCell>
  <singleXmlCell id="1258" xr6:uid="{00000000-000C-0000-FFFF-FFFFE9040000}" r="D13" connectionId="0">
    <xmlCellPr id="1" xr6:uid="{00000000-0010-0000-E904-000001000000}" uniqueName="P1329578">
      <xmlPr mapId="1" xpath="/PFI-IZD-OSIG/IPK-E_1001247/P1329578" xmlDataType="decimal"/>
    </xmlCellPr>
  </singleXmlCell>
  <singleXmlCell id="1259" xr6:uid="{00000000-000C-0000-FFFF-FFFFEA040000}" r="E13" connectionId="0">
    <xmlCellPr id="1" xr6:uid="{00000000-0010-0000-EA04-000001000000}" uniqueName="P1329648">
      <xmlPr mapId="1" xpath="/PFI-IZD-OSIG/IPK-E_1001247/P1329648" xmlDataType="decimal"/>
    </xmlCellPr>
  </singleXmlCell>
  <singleXmlCell id="1260" xr6:uid="{00000000-000C-0000-FFFF-FFFFEB040000}" r="F13" connectionId="0">
    <xmlCellPr id="1" xr6:uid="{00000000-0010-0000-EB04-000001000000}" uniqueName="P1329686">
      <xmlPr mapId="1" xpath="/PFI-IZD-OSIG/IPK-E_1001247/P1329686" xmlDataType="decimal"/>
    </xmlCellPr>
  </singleXmlCell>
  <singleXmlCell id="1261" xr6:uid="{00000000-000C-0000-FFFF-FFFFEC040000}" r="G13" connectionId="0">
    <xmlCellPr id="1" xr6:uid="{00000000-0010-0000-EC04-000001000000}" uniqueName="P1329724">
      <xmlPr mapId="1" xpath="/PFI-IZD-OSIG/IPK-E_1001247/P1329724" xmlDataType="decimal"/>
    </xmlCellPr>
  </singleXmlCell>
  <singleXmlCell id="1262" xr6:uid="{00000000-000C-0000-FFFF-FFFFED040000}" r="H13" connectionId="0">
    <xmlCellPr id="1" xr6:uid="{00000000-0010-0000-ED04-000001000000}" uniqueName="P1329761">
      <xmlPr mapId="1" xpath="/PFI-IZD-OSIG/IPK-E_1001247/P1329761" xmlDataType="decimal"/>
    </xmlCellPr>
  </singleXmlCell>
  <singleXmlCell id="1263" xr6:uid="{00000000-000C-0000-FFFF-FFFFEE040000}" r="I13" connectionId="0">
    <xmlCellPr id="1" xr6:uid="{00000000-0010-0000-EE04-000001000000}" uniqueName="P1329799">
      <xmlPr mapId="1" xpath="/PFI-IZD-OSIG/IPK-E_1001247/P1329799" xmlDataType="decimal"/>
    </xmlCellPr>
  </singleXmlCell>
  <singleXmlCell id="1264" xr6:uid="{00000000-000C-0000-FFFF-FFFFEF040000}" r="J13" connectionId="0">
    <xmlCellPr id="1" xr6:uid="{00000000-0010-0000-EF04-000001000000}" uniqueName="P1329837">
      <xmlPr mapId="1" xpath="/PFI-IZD-OSIG/IPK-E_1001247/P1329837" xmlDataType="decimal"/>
    </xmlCellPr>
  </singleXmlCell>
  <singleXmlCell id="1265" xr6:uid="{00000000-000C-0000-FFFF-FFFFF0040000}" r="K13" connectionId="0">
    <xmlCellPr id="1" xr6:uid="{00000000-0010-0000-F004-000001000000}" uniqueName="P1329875">
      <xmlPr mapId="1" xpath="/PFI-IZD-OSIG/IPK-E_1001247/P1329875" xmlDataType="decimal"/>
    </xmlCellPr>
  </singleXmlCell>
  <singleXmlCell id="1266" xr6:uid="{00000000-000C-0000-FFFF-FFFFF1040000}" r="L13" connectionId="0">
    <xmlCellPr id="1" xr6:uid="{00000000-0010-0000-F104-000001000000}" uniqueName="P1329913">
      <xmlPr mapId="1" xpath="/PFI-IZD-OSIG/IPK-E_1001247/P1329913" xmlDataType="decimal"/>
    </xmlCellPr>
  </singleXmlCell>
  <singleXmlCell id="1267" xr6:uid="{00000000-000C-0000-FFFF-FFFFF2040000}" r="C14" connectionId="0">
    <xmlCellPr id="1" xr6:uid="{00000000-0010-0000-F204-000001000000}" uniqueName="P1329579">
      <xmlPr mapId="1" xpath="/PFI-IZD-OSIG/IPK-E_1001247/P1329579" xmlDataType="decimal"/>
    </xmlCellPr>
  </singleXmlCell>
  <singleXmlCell id="1268" xr6:uid="{00000000-000C-0000-FFFF-FFFFF3040000}" r="D14" connectionId="0">
    <xmlCellPr id="1" xr6:uid="{00000000-0010-0000-F304-000001000000}" uniqueName="P1329580">
      <xmlPr mapId="1" xpath="/PFI-IZD-OSIG/IPK-E_1001247/P1329580" xmlDataType="decimal"/>
    </xmlCellPr>
  </singleXmlCell>
  <singleXmlCell id="1269" xr6:uid="{00000000-000C-0000-FFFF-FFFFF4040000}" r="E14" connectionId="0">
    <xmlCellPr id="1" xr6:uid="{00000000-0010-0000-F404-000001000000}" uniqueName="P1329649">
      <xmlPr mapId="1" xpath="/PFI-IZD-OSIG/IPK-E_1001247/P1329649" xmlDataType="decimal"/>
    </xmlCellPr>
  </singleXmlCell>
  <singleXmlCell id="1270" xr6:uid="{00000000-000C-0000-FFFF-FFFFF5040000}" r="F14" connectionId="0">
    <xmlCellPr id="1" xr6:uid="{00000000-0010-0000-F504-000001000000}" uniqueName="P1329687">
      <xmlPr mapId="1" xpath="/PFI-IZD-OSIG/IPK-E_1001247/P1329687" xmlDataType="decimal"/>
    </xmlCellPr>
  </singleXmlCell>
  <singleXmlCell id="1271" xr6:uid="{00000000-000C-0000-FFFF-FFFFF6040000}" r="G14" connectionId="0">
    <xmlCellPr id="1" xr6:uid="{00000000-0010-0000-F604-000001000000}" uniqueName="P1329641">
      <xmlPr mapId="1" xpath="/PFI-IZD-OSIG/IPK-E_1001247/P1329641" xmlDataType="decimal"/>
    </xmlCellPr>
  </singleXmlCell>
  <singleXmlCell id="1272" xr6:uid="{00000000-000C-0000-FFFF-FFFFF7040000}" r="H14" connectionId="0">
    <xmlCellPr id="1" xr6:uid="{00000000-0010-0000-F704-000001000000}" uniqueName="P1329762">
      <xmlPr mapId="1" xpath="/PFI-IZD-OSIG/IPK-E_1001247/P1329762" xmlDataType="decimal"/>
    </xmlCellPr>
  </singleXmlCell>
  <singleXmlCell id="1273" xr6:uid="{00000000-000C-0000-FFFF-FFFFF8040000}" r="I14" connectionId="0">
    <xmlCellPr id="1" xr6:uid="{00000000-0010-0000-F804-000001000000}" uniqueName="P1329800">
      <xmlPr mapId="1" xpath="/PFI-IZD-OSIG/IPK-E_1001247/P1329800" xmlDataType="decimal"/>
    </xmlCellPr>
  </singleXmlCell>
  <singleXmlCell id="1274" xr6:uid="{00000000-000C-0000-FFFF-FFFFF9040000}" r="J14" connectionId="0">
    <xmlCellPr id="1" xr6:uid="{00000000-0010-0000-F904-000001000000}" uniqueName="P1329838">
      <xmlPr mapId="1" xpath="/PFI-IZD-OSIG/IPK-E_1001247/P1329838" xmlDataType="decimal"/>
    </xmlCellPr>
  </singleXmlCell>
  <singleXmlCell id="1275" xr6:uid="{00000000-000C-0000-FFFF-FFFFFA040000}" r="K14" connectionId="0">
    <xmlCellPr id="1" xr6:uid="{00000000-0010-0000-FA04-000001000000}" uniqueName="P1329876">
      <xmlPr mapId="1" xpath="/PFI-IZD-OSIG/IPK-E_1001247/P1329876" xmlDataType="decimal"/>
    </xmlCellPr>
  </singleXmlCell>
  <singleXmlCell id="1276" xr6:uid="{00000000-000C-0000-FFFF-FFFFFB040000}" r="L14" connectionId="0">
    <xmlCellPr id="1" xr6:uid="{00000000-0010-0000-FB04-000001000000}" uniqueName="P1329914">
      <xmlPr mapId="1" xpath="/PFI-IZD-OSIG/IPK-E_1001247/P1329914" xmlDataType="decimal"/>
    </xmlCellPr>
  </singleXmlCell>
  <singleXmlCell id="1277" xr6:uid="{00000000-000C-0000-FFFF-FFFFFC040000}" r="C15" connectionId="0">
    <xmlCellPr id="1" xr6:uid="{00000000-0010-0000-FC04-000001000000}" uniqueName="P1329581">
      <xmlPr mapId="1" xpath="/PFI-IZD-OSIG/IPK-E_1001247/P1329581" xmlDataType="decimal"/>
    </xmlCellPr>
  </singleXmlCell>
  <singleXmlCell id="1278" xr6:uid="{00000000-000C-0000-FFFF-FFFFFD040000}" r="D15" connectionId="0">
    <xmlCellPr id="1" xr6:uid="{00000000-0010-0000-FD04-000001000000}" uniqueName="P1329582">
      <xmlPr mapId="1" xpath="/PFI-IZD-OSIG/IPK-E_1001247/P1329582" xmlDataType="decimal"/>
    </xmlCellPr>
  </singleXmlCell>
  <singleXmlCell id="1279" xr6:uid="{00000000-000C-0000-FFFF-FFFFFE040000}" r="E15" connectionId="0">
    <xmlCellPr id="1" xr6:uid="{00000000-0010-0000-FE04-000001000000}" uniqueName="P1329650">
      <xmlPr mapId="1" xpath="/PFI-IZD-OSIG/IPK-E_1001247/P1329650" xmlDataType="decimal"/>
    </xmlCellPr>
  </singleXmlCell>
  <singleXmlCell id="1280" xr6:uid="{00000000-000C-0000-FFFF-FFFFFF040000}" r="F15" connectionId="0">
    <xmlCellPr id="1" xr6:uid="{00000000-0010-0000-FF04-000001000000}" uniqueName="P1329688">
      <xmlPr mapId="1" xpath="/PFI-IZD-OSIG/IPK-E_1001247/P1329688" xmlDataType="decimal"/>
    </xmlCellPr>
  </singleXmlCell>
  <singleXmlCell id="1281" xr6:uid="{00000000-000C-0000-FFFF-FFFF00050000}" r="G15" connectionId="0">
    <xmlCellPr id="1" xr6:uid="{00000000-0010-0000-0005-000001000000}" uniqueName="P1329725">
      <xmlPr mapId="1" xpath="/PFI-IZD-OSIG/IPK-E_1001247/P1329725" xmlDataType="decimal"/>
    </xmlCellPr>
  </singleXmlCell>
  <singleXmlCell id="1282" xr6:uid="{00000000-000C-0000-FFFF-FFFF01050000}" r="H15" connectionId="0">
    <xmlCellPr id="1" xr6:uid="{00000000-0010-0000-0105-000001000000}" uniqueName="P1329763">
      <xmlPr mapId="1" xpath="/PFI-IZD-OSIG/IPK-E_1001247/P1329763" xmlDataType="decimal"/>
    </xmlCellPr>
  </singleXmlCell>
  <singleXmlCell id="1283" xr6:uid="{00000000-000C-0000-FFFF-FFFF02050000}" r="I15" connectionId="0">
    <xmlCellPr id="1" xr6:uid="{00000000-0010-0000-0205-000001000000}" uniqueName="P1329801">
      <xmlPr mapId="1" xpath="/PFI-IZD-OSIG/IPK-E_1001247/P1329801" xmlDataType="decimal"/>
    </xmlCellPr>
  </singleXmlCell>
  <singleXmlCell id="1284" xr6:uid="{00000000-000C-0000-FFFF-FFFF03050000}" r="J15" connectionId="0">
    <xmlCellPr id="1" xr6:uid="{00000000-0010-0000-0305-000001000000}" uniqueName="P1329839">
      <xmlPr mapId="1" xpath="/PFI-IZD-OSIG/IPK-E_1001247/P1329839" xmlDataType="decimal"/>
    </xmlCellPr>
  </singleXmlCell>
  <singleXmlCell id="1285" xr6:uid="{00000000-000C-0000-FFFF-FFFF04050000}" r="K15" connectionId="0">
    <xmlCellPr id="1" xr6:uid="{00000000-0010-0000-0405-000001000000}" uniqueName="P1329877">
      <xmlPr mapId="1" xpath="/PFI-IZD-OSIG/IPK-E_1001247/P1329877" xmlDataType="decimal"/>
    </xmlCellPr>
  </singleXmlCell>
  <singleXmlCell id="1286" xr6:uid="{00000000-000C-0000-FFFF-FFFF05050000}" r="L15" connectionId="0">
    <xmlCellPr id="1" xr6:uid="{00000000-0010-0000-0505-000001000000}" uniqueName="P1329915">
      <xmlPr mapId="1" xpath="/PFI-IZD-OSIG/IPK-E_1001247/P1329915" xmlDataType="decimal"/>
    </xmlCellPr>
  </singleXmlCell>
  <singleXmlCell id="1287" xr6:uid="{00000000-000C-0000-FFFF-FFFF06050000}" r="C16" connectionId="0">
    <xmlCellPr id="1" xr6:uid="{00000000-0010-0000-0605-000001000000}" uniqueName="P1329583">
      <xmlPr mapId="1" xpath="/PFI-IZD-OSIG/IPK-E_1001247/P1329583" xmlDataType="decimal"/>
    </xmlCellPr>
  </singleXmlCell>
  <singleXmlCell id="1288" xr6:uid="{00000000-000C-0000-FFFF-FFFF07050000}" r="D16" connectionId="0">
    <xmlCellPr id="1" xr6:uid="{00000000-0010-0000-0705-000001000000}" uniqueName="P1329584">
      <xmlPr mapId="1" xpath="/PFI-IZD-OSIG/IPK-E_1001247/P1329584" xmlDataType="decimal"/>
    </xmlCellPr>
  </singleXmlCell>
  <singleXmlCell id="1289" xr6:uid="{00000000-000C-0000-FFFF-FFFF08050000}" r="E16" connectionId="0">
    <xmlCellPr id="1" xr6:uid="{00000000-0010-0000-0805-000001000000}" uniqueName="P1329651">
      <xmlPr mapId="1" xpath="/PFI-IZD-OSIG/IPK-E_1001247/P1329651" xmlDataType="decimal"/>
    </xmlCellPr>
  </singleXmlCell>
  <singleXmlCell id="1290" xr6:uid="{00000000-000C-0000-FFFF-FFFF09050000}" r="F16" connectionId="0">
    <xmlCellPr id="1" xr6:uid="{00000000-0010-0000-0905-000001000000}" uniqueName="P1329689">
      <xmlPr mapId="1" xpath="/PFI-IZD-OSIG/IPK-E_1001247/P1329689" xmlDataType="decimal"/>
    </xmlCellPr>
  </singleXmlCell>
  <singleXmlCell id="1291" xr6:uid="{00000000-000C-0000-FFFF-FFFF0A050000}" r="G16" connectionId="0">
    <xmlCellPr id="1" xr6:uid="{00000000-0010-0000-0A05-000001000000}" uniqueName="P1329726">
      <xmlPr mapId="1" xpath="/PFI-IZD-OSIG/IPK-E_1001247/P1329726" xmlDataType="decimal"/>
    </xmlCellPr>
  </singleXmlCell>
  <singleXmlCell id="1292" xr6:uid="{00000000-000C-0000-FFFF-FFFF0B050000}" r="H16" connectionId="0">
    <xmlCellPr id="1" xr6:uid="{00000000-0010-0000-0B05-000001000000}" uniqueName="P1329764">
      <xmlPr mapId="1" xpath="/PFI-IZD-OSIG/IPK-E_1001247/P1329764" xmlDataType="decimal"/>
    </xmlCellPr>
  </singleXmlCell>
  <singleXmlCell id="1293" xr6:uid="{00000000-000C-0000-FFFF-FFFF0C050000}" r="I16" connectionId="0">
    <xmlCellPr id="1" xr6:uid="{00000000-0010-0000-0C05-000001000000}" uniqueName="P1329802">
      <xmlPr mapId="1" xpath="/PFI-IZD-OSIG/IPK-E_1001247/P1329802" xmlDataType="decimal"/>
    </xmlCellPr>
  </singleXmlCell>
  <singleXmlCell id="1294" xr6:uid="{00000000-000C-0000-FFFF-FFFF0D050000}" r="J16" connectionId="0">
    <xmlCellPr id="1" xr6:uid="{00000000-0010-0000-0D05-000001000000}" uniqueName="P1329840">
      <xmlPr mapId="1" xpath="/PFI-IZD-OSIG/IPK-E_1001247/P1329840" xmlDataType="decimal"/>
    </xmlCellPr>
  </singleXmlCell>
  <singleXmlCell id="1295" xr6:uid="{00000000-000C-0000-FFFF-FFFF0E050000}" r="K16" connectionId="0">
    <xmlCellPr id="1" xr6:uid="{00000000-0010-0000-0E05-000001000000}" uniqueName="P1329878">
      <xmlPr mapId="1" xpath="/PFI-IZD-OSIG/IPK-E_1001247/P1329878" xmlDataType="decimal"/>
    </xmlCellPr>
  </singleXmlCell>
  <singleXmlCell id="1296" xr6:uid="{00000000-000C-0000-FFFF-FFFF0F050000}" r="L16" connectionId="0">
    <xmlCellPr id="1" xr6:uid="{00000000-0010-0000-0F05-000001000000}" uniqueName="P1329916">
      <xmlPr mapId="1" xpath="/PFI-IZD-OSIG/IPK-E_1001247/P1329916" xmlDataType="decimal"/>
    </xmlCellPr>
  </singleXmlCell>
  <singleXmlCell id="1297" xr6:uid="{00000000-000C-0000-FFFF-FFFF10050000}" r="C17" connectionId="0">
    <xmlCellPr id="1" xr6:uid="{00000000-0010-0000-1005-000001000000}" uniqueName="P1329585">
      <xmlPr mapId="1" xpath="/PFI-IZD-OSIG/IPK-E_1001247/P1329585" xmlDataType="decimal"/>
    </xmlCellPr>
  </singleXmlCell>
  <singleXmlCell id="1298" xr6:uid="{00000000-000C-0000-FFFF-FFFF11050000}" r="D17" connectionId="0">
    <xmlCellPr id="1" xr6:uid="{00000000-0010-0000-1105-000001000000}" uniqueName="P1329586">
      <xmlPr mapId="1" xpath="/PFI-IZD-OSIG/IPK-E_1001247/P1329586" xmlDataType="decimal"/>
    </xmlCellPr>
  </singleXmlCell>
  <singleXmlCell id="1299" xr6:uid="{00000000-000C-0000-FFFF-FFFF12050000}" r="E17" connectionId="0">
    <xmlCellPr id="1" xr6:uid="{00000000-0010-0000-1205-000001000000}" uniqueName="P1329652">
      <xmlPr mapId="1" xpath="/PFI-IZD-OSIG/IPK-E_1001247/P1329652" xmlDataType="decimal"/>
    </xmlCellPr>
  </singleXmlCell>
  <singleXmlCell id="1300" xr6:uid="{00000000-000C-0000-FFFF-FFFF13050000}" r="F17" connectionId="0">
    <xmlCellPr id="1" xr6:uid="{00000000-0010-0000-1305-000001000000}" uniqueName="P1329690">
      <xmlPr mapId="1" xpath="/PFI-IZD-OSIG/IPK-E_1001247/P1329690" xmlDataType="decimal"/>
    </xmlCellPr>
  </singleXmlCell>
  <singleXmlCell id="1301" xr6:uid="{00000000-000C-0000-FFFF-FFFF14050000}" r="G17" connectionId="0">
    <xmlCellPr id="1" xr6:uid="{00000000-0010-0000-1405-000001000000}" uniqueName="P1329727">
      <xmlPr mapId="1" xpath="/PFI-IZD-OSIG/IPK-E_1001247/P1329727" xmlDataType="decimal"/>
    </xmlCellPr>
  </singleXmlCell>
  <singleXmlCell id="1302" xr6:uid="{00000000-000C-0000-FFFF-FFFF15050000}" r="H17" connectionId="0">
    <xmlCellPr id="1" xr6:uid="{00000000-0010-0000-1505-000001000000}" uniqueName="P1329765">
      <xmlPr mapId="1" xpath="/PFI-IZD-OSIG/IPK-E_1001247/P1329765" xmlDataType="decimal"/>
    </xmlCellPr>
  </singleXmlCell>
  <singleXmlCell id="1303" xr6:uid="{00000000-000C-0000-FFFF-FFFF16050000}" r="I17" connectionId="0">
    <xmlCellPr id="1" xr6:uid="{00000000-0010-0000-1605-000001000000}" uniqueName="P1329803">
      <xmlPr mapId="1" xpath="/PFI-IZD-OSIG/IPK-E_1001247/P1329803" xmlDataType="decimal"/>
    </xmlCellPr>
  </singleXmlCell>
  <singleXmlCell id="1304" xr6:uid="{00000000-000C-0000-FFFF-FFFF17050000}" r="J17" connectionId="0">
    <xmlCellPr id="1" xr6:uid="{00000000-0010-0000-1705-000001000000}" uniqueName="P1329841">
      <xmlPr mapId="1" xpath="/PFI-IZD-OSIG/IPK-E_1001247/P1329841" xmlDataType="decimal"/>
    </xmlCellPr>
  </singleXmlCell>
  <singleXmlCell id="1305" xr6:uid="{00000000-000C-0000-FFFF-FFFF18050000}" r="K17" connectionId="0">
    <xmlCellPr id="1" xr6:uid="{00000000-0010-0000-1805-000001000000}" uniqueName="P1329879">
      <xmlPr mapId="1" xpath="/PFI-IZD-OSIG/IPK-E_1001247/P1329879" xmlDataType="decimal"/>
    </xmlCellPr>
  </singleXmlCell>
  <singleXmlCell id="1306" xr6:uid="{00000000-000C-0000-FFFF-FFFF19050000}" r="L17" connectionId="0">
    <xmlCellPr id="1" xr6:uid="{00000000-0010-0000-1905-000001000000}" uniqueName="P1329917">
      <xmlPr mapId="1" xpath="/PFI-IZD-OSIG/IPK-E_1001247/P1329917" xmlDataType="decimal"/>
    </xmlCellPr>
  </singleXmlCell>
  <singleXmlCell id="1307" xr6:uid="{00000000-000C-0000-FFFF-FFFF1A050000}" r="C18" connectionId="0">
    <xmlCellPr id="1" xr6:uid="{00000000-0010-0000-1A05-000001000000}" uniqueName="P1329587">
      <xmlPr mapId="1" xpath="/PFI-IZD-OSIG/IPK-E_1001247/P1329587" xmlDataType="decimal"/>
    </xmlCellPr>
  </singleXmlCell>
  <singleXmlCell id="1308" xr6:uid="{00000000-000C-0000-FFFF-FFFF1B050000}" r="D18" connectionId="0">
    <xmlCellPr id="1" xr6:uid="{00000000-0010-0000-1B05-000001000000}" uniqueName="P1329588">
      <xmlPr mapId="1" xpath="/PFI-IZD-OSIG/IPK-E_1001247/P1329588" xmlDataType="decimal"/>
    </xmlCellPr>
  </singleXmlCell>
  <singleXmlCell id="1309" xr6:uid="{00000000-000C-0000-FFFF-FFFF1C050000}" r="E18" connectionId="0">
    <xmlCellPr id="1" xr6:uid="{00000000-0010-0000-1C05-000001000000}" uniqueName="P1329653">
      <xmlPr mapId="1" xpath="/PFI-IZD-OSIG/IPK-E_1001247/P1329653" xmlDataType="decimal"/>
    </xmlCellPr>
  </singleXmlCell>
  <singleXmlCell id="1310" xr6:uid="{00000000-000C-0000-FFFF-FFFF1D050000}" r="F18" connectionId="0">
    <xmlCellPr id="1" xr6:uid="{00000000-0010-0000-1D05-000001000000}" uniqueName="P1329691">
      <xmlPr mapId="1" xpath="/PFI-IZD-OSIG/IPK-E_1001247/P1329691" xmlDataType="decimal"/>
    </xmlCellPr>
  </singleXmlCell>
  <singleXmlCell id="1311" xr6:uid="{00000000-000C-0000-FFFF-FFFF1E050000}" r="G18" connectionId="0">
    <xmlCellPr id="1" xr6:uid="{00000000-0010-0000-1E05-000001000000}" uniqueName="P1329728">
      <xmlPr mapId="1" xpath="/PFI-IZD-OSIG/IPK-E_1001247/P1329728" xmlDataType="decimal"/>
    </xmlCellPr>
  </singleXmlCell>
  <singleXmlCell id="1312" xr6:uid="{00000000-000C-0000-FFFF-FFFF1F050000}" r="H18" connectionId="0">
    <xmlCellPr id="1" xr6:uid="{00000000-0010-0000-1F05-000001000000}" uniqueName="P1329766">
      <xmlPr mapId="1" xpath="/PFI-IZD-OSIG/IPK-E_1001247/P1329766" xmlDataType="decimal"/>
    </xmlCellPr>
  </singleXmlCell>
  <singleXmlCell id="1313" xr6:uid="{00000000-000C-0000-FFFF-FFFF20050000}" r="I18" connectionId="0">
    <xmlCellPr id="1" xr6:uid="{00000000-0010-0000-2005-000001000000}" uniqueName="P1329804">
      <xmlPr mapId="1" xpath="/PFI-IZD-OSIG/IPK-E_1001247/P1329804" xmlDataType="decimal"/>
    </xmlCellPr>
  </singleXmlCell>
  <singleXmlCell id="1314" xr6:uid="{00000000-000C-0000-FFFF-FFFF21050000}" r="J18" connectionId="0">
    <xmlCellPr id="1" xr6:uid="{00000000-0010-0000-2105-000001000000}" uniqueName="P1329842">
      <xmlPr mapId="1" xpath="/PFI-IZD-OSIG/IPK-E_1001247/P1329842" xmlDataType="decimal"/>
    </xmlCellPr>
  </singleXmlCell>
  <singleXmlCell id="1315" xr6:uid="{00000000-000C-0000-FFFF-FFFF22050000}" r="K18" connectionId="0">
    <xmlCellPr id="1" xr6:uid="{00000000-0010-0000-2205-000001000000}" uniqueName="P1329880">
      <xmlPr mapId="1" xpath="/PFI-IZD-OSIG/IPK-E_1001247/P1329880" xmlDataType="decimal"/>
    </xmlCellPr>
  </singleXmlCell>
  <singleXmlCell id="1316" xr6:uid="{00000000-000C-0000-FFFF-FFFF23050000}" r="L18" connectionId="0">
    <xmlCellPr id="1" xr6:uid="{00000000-0010-0000-2305-000001000000}" uniqueName="P1329918">
      <xmlPr mapId="1" xpath="/PFI-IZD-OSIG/IPK-E_1001247/P1329918" xmlDataType="decimal"/>
    </xmlCellPr>
  </singleXmlCell>
  <singleXmlCell id="1317" xr6:uid="{00000000-000C-0000-FFFF-FFFF24050000}" r="C19" connectionId="0">
    <xmlCellPr id="1" xr6:uid="{00000000-0010-0000-2405-000001000000}" uniqueName="P1329589">
      <xmlPr mapId="1" xpath="/PFI-IZD-OSIG/IPK-E_1001247/P1329589" xmlDataType="decimal"/>
    </xmlCellPr>
  </singleXmlCell>
  <singleXmlCell id="1318" xr6:uid="{00000000-000C-0000-FFFF-FFFF25050000}" r="D19" connectionId="0">
    <xmlCellPr id="1" xr6:uid="{00000000-0010-0000-2505-000001000000}" uniqueName="P1329590">
      <xmlPr mapId="1" xpath="/PFI-IZD-OSIG/IPK-E_1001247/P1329590" xmlDataType="decimal"/>
    </xmlCellPr>
  </singleXmlCell>
  <singleXmlCell id="1319" xr6:uid="{00000000-000C-0000-FFFF-FFFF26050000}" r="E19" connectionId="0">
    <xmlCellPr id="1" xr6:uid="{00000000-0010-0000-2605-000001000000}" uniqueName="P1329654">
      <xmlPr mapId="1" xpath="/PFI-IZD-OSIG/IPK-E_1001247/P1329654" xmlDataType="decimal"/>
    </xmlCellPr>
  </singleXmlCell>
  <singleXmlCell id="1320" xr6:uid="{00000000-000C-0000-FFFF-FFFF27050000}" r="F19" connectionId="0">
    <xmlCellPr id="1" xr6:uid="{00000000-0010-0000-2705-000001000000}" uniqueName="P1329692">
      <xmlPr mapId="1" xpath="/PFI-IZD-OSIG/IPK-E_1001247/P1329692" xmlDataType="decimal"/>
    </xmlCellPr>
  </singleXmlCell>
  <singleXmlCell id="1321" xr6:uid="{00000000-000C-0000-FFFF-FFFF28050000}" r="G19" connectionId="0">
    <xmlCellPr id="1" xr6:uid="{00000000-0010-0000-2805-000001000000}" uniqueName="P1329729">
      <xmlPr mapId="1" xpath="/PFI-IZD-OSIG/IPK-E_1001247/P1329729" xmlDataType="decimal"/>
    </xmlCellPr>
  </singleXmlCell>
  <singleXmlCell id="1322" xr6:uid="{00000000-000C-0000-FFFF-FFFF29050000}" r="H19" connectionId="0">
    <xmlCellPr id="1" xr6:uid="{00000000-0010-0000-2905-000001000000}" uniqueName="P1329767">
      <xmlPr mapId="1" xpath="/PFI-IZD-OSIG/IPK-E_1001247/P1329767" xmlDataType="decimal"/>
    </xmlCellPr>
  </singleXmlCell>
  <singleXmlCell id="1323" xr6:uid="{00000000-000C-0000-FFFF-FFFF2A050000}" r="I19" connectionId="0">
    <xmlCellPr id="1" xr6:uid="{00000000-0010-0000-2A05-000001000000}" uniqueName="P1329805">
      <xmlPr mapId="1" xpath="/PFI-IZD-OSIG/IPK-E_1001247/P1329805" xmlDataType="decimal"/>
    </xmlCellPr>
  </singleXmlCell>
  <singleXmlCell id="1324" xr6:uid="{00000000-000C-0000-FFFF-FFFF2B050000}" r="J19" connectionId="0">
    <xmlCellPr id="1" xr6:uid="{00000000-0010-0000-2B05-000001000000}" uniqueName="P1329843">
      <xmlPr mapId="1" xpath="/PFI-IZD-OSIG/IPK-E_1001247/P1329843" xmlDataType="decimal"/>
    </xmlCellPr>
  </singleXmlCell>
  <singleXmlCell id="1325" xr6:uid="{00000000-000C-0000-FFFF-FFFF2C050000}" r="K19" connectionId="0">
    <xmlCellPr id="1" xr6:uid="{00000000-0010-0000-2C05-000001000000}" uniqueName="P1329881">
      <xmlPr mapId="1" xpath="/PFI-IZD-OSIG/IPK-E_1001247/P1329881" xmlDataType="decimal"/>
    </xmlCellPr>
  </singleXmlCell>
  <singleXmlCell id="1326" xr6:uid="{00000000-000C-0000-FFFF-FFFF2D050000}" r="L19" connectionId="0">
    <xmlCellPr id="1" xr6:uid="{00000000-0010-0000-2D05-000001000000}" uniqueName="P1329919">
      <xmlPr mapId="1" xpath="/PFI-IZD-OSIG/IPK-E_1001247/P1329919" xmlDataType="decimal"/>
    </xmlCellPr>
  </singleXmlCell>
  <singleXmlCell id="1327" xr6:uid="{00000000-000C-0000-FFFF-FFFF2E050000}" r="C20" connectionId="0">
    <xmlCellPr id="1" xr6:uid="{00000000-0010-0000-2E05-000001000000}" uniqueName="P1329591">
      <xmlPr mapId="1" xpath="/PFI-IZD-OSIG/IPK-E_1001247/P1329591" xmlDataType="decimal"/>
    </xmlCellPr>
  </singleXmlCell>
  <singleXmlCell id="1328" xr6:uid="{00000000-000C-0000-FFFF-FFFF2F050000}" r="D20" connectionId="0">
    <xmlCellPr id="1" xr6:uid="{00000000-0010-0000-2F05-000001000000}" uniqueName="P1329592">
      <xmlPr mapId="1" xpath="/PFI-IZD-OSIG/IPK-E_1001247/P1329592" xmlDataType="decimal"/>
    </xmlCellPr>
  </singleXmlCell>
  <singleXmlCell id="1329" xr6:uid="{00000000-000C-0000-FFFF-FFFF30050000}" r="E20" connectionId="0">
    <xmlCellPr id="1" xr6:uid="{00000000-0010-0000-3005-000001000000}" uniqueName="P1329655">
      <xmlPr mapId="1" xpath="/PFI-IZD-OSIG/IPK-E_1001247/P1329655" xmlDataType="decimal"/>
    </xmlCellPr>
  </singleXmlCell>
  <singleXmlCell id="1330" xr6:uid="{00000000-000C-0000-FFFF-FFFF31050000}" r="F20" connectionId="0">
    <xmlCellPr id="1" xr6:uid="{00000000-0010-0000-3105-000001000000}" uniqueName="P1329693">
      <xmlPr mapId="1" xpath="/PFI-IZD-OSIG/IPK-E_1001247/P1329693" xmlDataType="decimal"/>
    </xmlCellPr>
  </singleXmlCell>
  <singleXmlCell id="1331" xr6:uid="{00000000-000C-0000-FFFF-FFFF32050000}" r="G20" connectionId="0">
    <xmlCellPr id="1" xr6:uid="{00000000-0010-0000-3205-000001000000}" uniqueName="P1329730">
      <xmlPr mapId="1" xpath="/PFI-IZD-OSIG/IPK-E_1001247/P1329730" xmlDataType="decimal"/>
    </xmlCellPr>
  </singleXmlCell>
  <singleXmlCell id="1332" xr6:uid="{00000000-000C-0000-FFFF-FFFF33050000}" r="H20" connectionId="0">
    <xmlCellPr id="1" xr6:uid="{00000000-0010-0000-3305-000001000000}" uniqueName="P1329768">
      <xmlPr mapId="1" xpath="/PFI-IZD-OSIG/IPK-E_1001247/P1329768" xmlDataType="decimal"/>
    </xmlCellPr>
  </singleXmlCell>
  <singleXmlCell id="1333" xr6:uid="{00000000-000C-0000-FFFF-FFFF34050000}" r="I20" connectionId="0">
    <xmlCellPr id="1" xr6:uid="{00000000-0010-0000-3405-000001000000}" uniqueName="P1329806">
      <xmlPr mapId="1" xpath="/PFI-IZD-OSIG/IPK-E_1001247/P1329806" xmlDataType="decimal"/>
    </xmlCellPr>
  </singleXmlCell>
  <singleXmlCell id="1334" xr6:uid="{00000000-000C-0000-FFFF-FFFF35050000}" r="J20" connectionId="0">
    <xmlCellPr id="1" xr6:uid="{00000000-0010-0000-3505-000001000000}" uniqueName="P1329844">
      <xmlPr mapId="1" xpath="/PFI-IZD-OSIG/IPK-E_1001247/P1329844" xmlDataType="decimal"/>
    </xmlCellPr>
  </singleXmlCell>
  <singleXmlCell id="1335" xr6:uid="{00000000-000C-0000-FFFF-FFFF36050000}" r="K20" connectionId="0">
    <xmlCellPr id="1" xr6:uid="{00000000-0010-0000-3605-000001000000}" uniqueName="P1329882">
      <xmlPr mapId="1" xpath="/PFI-IZD-OSIG/IPK-E_1001247/P1329882" xmlDataType="decimal"/>
    </xmlCellPr>
  </singleXmlCell>
  <singleXmlCell id="1336" xr6:uid="{00000000-000C-0000-FFFF-FFFF37050000}" r="L20" connectionId="0">
    <xmlCellPr id="1" xr6:uid="{00000000-0010-0000-3705-000001000000}" uniqueName="P1329920">
      <xmlPr mapId="1" xpath="/PFI-IZD-OSIG/IPK-E_1001247/P1329920" xmlDataType="decimal"/>
    </xmlCellPr>
  </singleXmlCell>
  <singleXmlCell id="1337" xr6:uid="{00000000-000C-0000-FFFF-FFFF38050000}" r="C21" connectionId="0">
    <xmlCellPr id="1" xr6:uid="{00000000-0010-0000-3805-000001000000}" uniqueName="P1329593">
      <xmlPr mapId="1" xpath="/PFI-IZD-OSIG/IPK-E_1001247/P1329593" xmlDataType="decimal"/>
    </xmlCellPr>
  </singleXmlCell>
  <singleXmlCell id="1338" xr6:uid="{00000000-000C-0000-FFFF-FFFF39050000}" r="D21" connectionId="0">
    <xmlCellPr id="1" xr6:uid="{00000000-0010-0000-3905-000001000000}" uniqueName="P1329594">
      <xmlPr mapId="1" xpath="/PFI-IZD-OSIG/IPK-E_1001247/P1329594" xmlDataType="decimal"/>
    </xmlCellPr>
  </singleXmlCell>
  <singleXmlCell id="1339" xr6:uid="{00000000-000C-0000-FFFF-FFFF3A050000}" r="E21" connectionId="0">
    <xmlCellPr id="1" xr6:uid="{00000000-0010-0000-3A05-000001000000}" uniqueName="P1329656">
      <xmlPr mapId="1" xpath="/PFI-IZD-OSIG/IPK-E_1001247/P1329656" xmlDataType="decimal"/>
    </xmlCellPr>
  </singleXmlCell>
  <singleXmlCell id="1340" xr6:uid="{00000000-000C-0000-FFFF-FFFF3B050000}" r="F21" connectionId="0">
    <xmlCellPr id="1" xr6:uid="{00000000-0010-0000-3B05-000001000000}" uniqueName="P1329694">
      <xmlPr mapId="1" xpath="/PFI-IZD-OSIG/IPK-E_1001247/P1329694" xmlDataType="decimal"/>
    </xmlCellPr>
  </singleXmlCell>
  <singleXmlCell id="1341" xr6:uid="{00000000-000C-0000-FFFF-FFFF3C050000}" r="G21" connectionId="0">
    <xmlCellPr id="1" xr6:uid="{00000000-0010-0000-3C05-000001000000}" uniqueName="P1329731">
      <xmlPr mapId="1" xpath="/PFI-IZD-OSIG/IPK-E_1001247/P1329731" xmlDataType="decimal"/>
    </xmlCellPr>
  </singleXmlCell>
  <singleXmlCell id="1342" xr6:uid="{00000000-000C-0000-FFFF-FFFF3D050000}" r="H21" connectionId="0">
    <xmlCellPr id="1" xr6:uid="{00000000-0010-0000-3D05-000001000000}" uniqueName="P1329769">
      <xmlPr mapId="1" xpath="/PFI-IZD-OSIG/IPK-E_1001247/P1329769" xmlDataType="decimal"/>
    </xmlCellPr>
  </singleXmlCell>
  <singleXmlCell id="1343" xr6:uid="{00000000-000C-0000-FFFF-FFFF3E050000}" r="I21" connectionId="0">
    <xmlCellPr id="1" xr6:uid="{00000000-0010-0000-3E05-000001000000}" uniqueName="P1329807">
      <xmlPr mapId="1" xpath="/PFI-IZD-OSIG/IPK-E_1001247/P1329807" xmlDataType="decimal"/>
    </xmlCellPr>
  </singleXmlCell>
  <singleXmlCell id="1344" xr6:uid="{00000000-000C-0000-FFFF-FFFF3F050000}" r="J21" connectionId="0">
    <xmlCellPr id="1" xr6:uid="{00000000-0010-0000-3F05-000001000000}" uniqueName="P1329845">
      <xmlPr mapId="1" xpath="/PFI-IZD-OSIG/IPK-E_1001247/P1329845" xmlDataType="decimal"/>
    </xmlCellPr>
  </singleXmlCell>
  <singleXmlCell id="1345" xr6:uid="{00000000-000C-0000-FFFF-FFFF40050000}" r="K21" connectionId="0">
    <xmlCellPr id="1" xr6:uid="{00000000-0010-0000-4005-000001000000}" uniqueName="P1329883">
      <xmlPr mapId="1" xpath="/PFI-IZD-OSIG/IPK-E_1001247/P1329883" xmlDataType="decimal"/>
    </xmlCellPr>
  </singleXmlCell>
  <singleXmlCell id="1346" xr6:uid="{00000000-000C-0000-FFFF-FFFF41050000}" r="L21" connectionId="0">
    <xmlCellPr id="1" xr6:uid="{00000000-0010-0000-4105-000001000000}" uniqueName="P1329921">
      <xmlPr mapId="1" xpath="/PFI-IZD-OSIG/IPK-E_1001247/P1329921" xmlDataType="decimal"/>
    </xmlCellPr>
  </singleXmlCell>
  <singleXmlCell id="1347" xr6:uid="{00000000-000C-0000-FFFF-FFFF42050000}" r="C22" connectionId="0">
    <xmlCellPr id="1" xr6:uid="{00000000-0010-0000-4205-000001000000}" uniqueName="P1329595">
      <xmlPr mapId="1" xpath="/PFI-IZD-OSIG/IPK-E_1001247/P1329595" xmlDataType="decimal"/>
    </xmlCellPr>
  </singleXmlCell>
  <singleXmlCell id="1348" xr6:uid="{00000000-000C-0000-FFFF-FFFF43050000}" r="D22" connectionId="0">
    <xmlCellPr id="1" xr6:uid="{00000000-0010-0000-4305-000001000000}" uniqueName="P1329596">
      <xmlPr mapId="1" xpath="/PFI-IZD-OSIG/IPK-E_1001247/P1329596" xmlDataType="decimal"/>
    </xmlCellPr>
  </singleXmlCell>
  <singleXmlCell id="1349" xr6:uid="{00000000-000C-0000-FFFF-FFFF44050000}" r="E22" connectionId="0">
    <xmlCellPr id="1" xr6:uid="{00000000-0010-0000-4405-000001000000}" uniqueName="P1329657">
      <xmlPr mapId="1" xpath="/PFI-IZD-OSIG/IPK-E_1001247/P1329657" xmlDataType="decimal"/>
    </xmlCellPr>
  </singleXmlCell>
  <singleXmlCell id="1350" xr6:uid="{00000000-000C-0000-FFFF-FFFF45050000}" r="F22" connectionId="0">
    <xmlCellPr id="1" xr6:uid="{00000000-0010-0000-4505-000001000000}" uniqueName="P1329695">
      <xmlPr mapId="1" xpath="/PFI-IZD-OSIG/IPK-E_1001247/P1329695" xmlDataType="decimal"/>
    </xmlCellPr>
  </singleXmlCell>
  <singleXmlCell id="1351" xr6:uid="{00000000-000C-0000-FFFF-FFFF46050000}" r="G22" connectionId="0">
    <xmlCellPr id="1" xr6:uid="{00000000-0010-0000-4605-000001000000}" uniqueName="P1329732">
      <xmlPr mapId="1" xpath="/PFI-IZD-OSIG/IPK-E_1001247/P1329732" xmlDataType="decimal"/>
    </xmlCellPr>
  </singleXmlCell>
  <singleXmlCell id="1352" xr6:uid="{00000000-000C-0000-FFFF-FFFF47050000}" r="H22" connectionId="0">
    <xmlCellPr id="1" xr6:uid="{00000000-0010-0000-4705-000001000000}" uniqueName="P1329770">
      <xmlPr mapId="1" xpath="/PFI-IZD-OSIG/IPK-E_1001247/P1329770" xmlDataType="decimal"/>
    </xmlCellPr>
  </singleXmlCell>
  <singleXmlCell id="1353" xr6:uid="{00000000-000C-0000-FFFF-FFFF48050000}" r="I22" connectionId="0">
    <xmlCellPr id="1" xr6:uid="{00000000-0010-0000-4805-000001000000}" uniqueName="P1329808">
      <xmlPr mapId="1" xpath="/PFI-IZD-OSIG/IPK-E_1001247/P1329808" xmlDataType="decimal"/>
    </xmlCellPr>
  </singleXmlCell>
  <singleXmlCell id="1354" xr6:uid="{00000000-000C-0000-FFFF-FFFF49050000}" r="J22" connectionId="0">
    <xmlCellPr id="1" xr6:uid="{00000000-0010-0000-4905-000001000000}" uniqueName="P1329846">
      <xmlPr mapId="1" xpath="/PFI-IZD-OSIG/IPK-E_1001247/P1329846" xmlDataType="decimal"/>
    </xmlCellPr>
  </singleXmlCell>
  <singleXmlCell id="1355" xr6:uid="{00000000-000C-0000-FFFF-FFFF4A050000}" r="K22" connectionId="0">
    <xmlCellPr id="1" xr6:uid="{00000000-0010-0000-4A05-000001000000}" uniqueName="P1329884">
      <xmlPr mapId="1" xpath="/PFI-IZD-OSIG/IPK-E_1001247/P1329884" xmlDataType="decimal"/>
    </xmlCellPr>
  </singleXmlCell>
  <singleXmlCell id="1356" xr6:uid="{00000000-000C-0000-FFFF-FFFF4B050000}" r="L22" connectionId="0">
    <xmlCellPr id="1" xr6:uid="{00000000-0010-0000-4B05-000001000000}" uniqueName="P1329922">
      <xmlPr mapId="1" xpath="/PFI-IZD-OSIG/IPK-E_1001247/P1329922" xmlDataType="decimal"/>
    </xmlCellPr>
  </singleXmlCell>
  <singleXmlCell id="1357" xr6:uid="{00000000-000C-0000-FFFF-FFFF4C050000}" r="C23" connectionId="0">
    <xmlCellPr id="1" xr6:uid="{00000000-0010-0000-4C05-000001000000}" uniqueName="P1329597">
      <xmlPr mapId="1" xpath="/PFI-IZD-OSIG/IPK-E_1001247/P1329597" xmlDataType="decimal"/>
    </xmlCellPr>
  </singleXmlCell>
  <singleXmlCell id="1358" xr6:uid="{00000000-000C-0000-FFFF-FFFF4D050000}" r="D23" connectionId="0">
    <xmlCellPr id="1" xr6:uid="{00000000-0010-0000-4D05-000001000000}" uniqueName="P1329598">
      <xmlPr mapId="1" xpath="/PFI-IZD-OSIG/IPK-E_1001247/P1329598" xmlDataType="decimal"/>
    </xmlCellPr>
  </singleXmlCell>
  <singleXmlCell id="1359" xr6:uid="{00000000-000C-0000-FFFF-FFFF4E050000}" r="E23" connectionId="0">
    <xmlCellPr id="1" xr6:uid="{00000000-0010-0000-4E05-000001000000}" uniqueName="P1329658">
      <xmlPr mapId="1" xpath="/PFI-IZD-OSIG/IPK-E_1001247/P1329658" xmlDataType="decimal"/>
    </xmlCellPr>
  </singleXmlCell>
  <singleXmlCell id="1360" xr6:uid="{00000000-000C-0000-FFFF-FFFF4F050000}" r="F23" connectionId="0">
    <xmlCellPr id="1" xr6:uid="{00000000-0010-0000-4F05-000001000000}" uniqueName="P1329696">
      <xmlPr mapId="1" xpath="/PFI-IZD-OSIG/IPK-E_1001247/P1329696" xmlDataType="decimal"/>
    </xmlCellPr>
  </singleXmlCell>
  <singleXmlCell id="1361" xr6:uid="{00000000-000C-0000-FFFF-FFFF50050000}" r="G23" connectionId="0">
    <xmlCellPr id="1" xr6:uid="{00000000-0010-0000-5005-000001000000}" uniqueName="P1329733">
      <xmlPr mapId="1" xpath="/PFI-IZD-OSIG/IPK-E_1001247/P1329733" xmlDataType="decimal"/>
    </xmlCellPr>
  </singleXmlCell>
  <singleXmlCell id="1362" xr6:uid="{00000000-000C-0000-FFFF-FFFF51050000}" r="H23" connectionId="0">
    <xmlCellPr id="1" xr6:uid="{00000000-0010-0000-5105-000001000000}" uniqueName="P1329771">
      <xmlPr mapId="1" xpath="/PFI-IZD-OSIG/IPK-E_1001247/P1329771" xmlDataType="decimal"/>
    </xmlCellPr>
  </singleXmlCell>
  <singleXmlCell id="1363" xr6:uid="{00000000-000C-0000-FFFF-FFFF52050000}" r="I23" connectionId="0">
    <xmlCellPr id="1" xr6:uid="{00000000-0010-0000-5205-000001000000}" uniqueName="P1329809">
      <xmlPr mapId="1" xpath="/PFI-IZD-OSIG/IPK-E_1001247/P1329809" xmlDataType="decimal"/>
    </xmlCellPr>
  </singleXmlCell>
  <singleXmlCell id="1364" xr6:uid="{00000000-000C-0000-FFFF-FFFF53050000}" r="J23" connectionId="0">
    <xmlCellPr id="1" xr6:uid="{00000000-0010-0000-5305-000001000000}" uniqueName="P1329847">
      <xmlPr mapId="1" xpath="/PFI-IZD-OSIG/IPK-E_1001247/P1329847" xmlDataType="decimal"/>
    </xmlCellPr>
  </singleXmlCell>
  <singleXmlCell id="1365" xr6:uid="{00000000-000C-0000-FFFF-FFFF54050000}" r="K23" connectionId="0">
    <xmlCellPr id="1" xr6:uid="{00000000-0010-0000-5405-000001000000}" uniqueName="P1329885">
      <xmlPr mapId="1" xpath="/PFI-IZD-OSIG/IPK-E_1001247/P1329885" xmlDataType="decimal"/>
    </xmlCellPr>
  </singleXmlCell>
  <singleXmlCell id="1366" xr6:uid="{00000000-000C-0000-FFFF-FFFF55050000}" r="L23" connectionId="0">
    <xmlCellPr id="1" xr6:uid="{00000000-0010-0000-5505-000001000000}" uniqueName="P1329923">
      <xmlPr mapId="1" xpath="/PFI-IZD-OSIG/IPK-E_1001247/P1329923" xmlDataType="decimal"/>
    </xmlCellPr>
  </singleXmlCell>
  <singleXmlCell id="1367" xr6:uid="{00000000-000C-0000-FFFF-FFFF56050000}" r="C24" connectionId="0">
    <xmlCellPr id="1" xr6:uid="{00000000-0010-0000-5605-000001000000}" uniqueName="P1329599">
      <xmlPr mapId="1" xpath="/PFI-IZD-OSIG/IPK-E_1001247/P1329599" xmlDataType="decimal"/>
    </xmlCellPr>
  </singleXmlCell>
  <singleXmlCell id="1368" xr6:uid="{00000000-000C-0000-FFFF-FFFF57050000}" r="D24" connectionId="0">
    <xmlCellPr id="1" xr6:uid="{00000000-0010-0000-5705-000001000000}" uniqueName="P1329600">
      <xmlPr mapId="1" xpath="/PFI-IZD-OSIG/IPK-E_1001247/P1329600" xmlDataType="decimal"/>
    </xmlCellPr>
  </singleXmlCell>
  <singleXmlCell id="1369" xr6:uid="{00000000-000C-0000-FFFF-FFFF58050000}" r="E24" connectionId="0">
    <xmlCellPr id="1" xr6:uid="{00000000-0010-0000-5805-000001000000}" uniqueName="P1329659">
      <xmlPr mapId="1" xpath="/PFI-IZD-OSIG/IPK-E_1001247/P1329659" xmlDataType="decimal"/>
    </xmlCellPr>
  </singleXmlCell>
  <singleXmlCell id="1370" xr6:uid="{00000000-000C-0000-FFFF-FFFF59050000}" r="F24" connectionId="0">
    <xmlCellPr id="1" xr6:uid="{00000000-0010-0000-5905-000001000000}" uniqueName="P1329697">
      <xmlPr mapId="1" xpath="/PFI-IZD-OSIG/IPK-E_1001247/P1329697" xmlDataType="decimal"/>
    </xmlCellPr>
  </singleXmlCell>
  <singleXmlCell id="1371" xr6:uid="{00000000-000C-0000-FFFF-FFFF5A050000}" r="G24" connectionId="0">
    <xmlCellPr id="1" xr6:uid="{00000000-0010-0000-5A05-000001000000}" uniqueName="P1329734">
      <xmlPr mapId="1" xpath="/PFI-IZD-OSIG/IPK-E_1001247/P1329734" xmlDataType="decimal"/>
    </xmlCellPr>
  </singleXmlCell>
  <singleXmlCell id="1372" xr6:uid="{00000000-000C-0000-FFFF-FFFF5B050000}" r="H24" connectionId="0">
    <xmlCellPr id="1" xr6:uid="{00000000-0010-0000-5B05-000001000000}" uniqueName="P1329772">
      <xmlPr mapId="1" xpath="/PFI-IZD-OSIG/IPK-E_1001247/P1329772" xmlDataType="decimal"/>
    </xmlCellPr>
  </singleXmlCell>
  <singleXmlCell id="1373" xr6:uid="{00000000-000C-0000-FFFF-FFFF5C050000}" r="I24" connectionId="0">
    <xmlCellPr id="1" xr6:uid="{00000000-0010-0000-5C05-000001000000}" uniqueName="P1329810">
      <xmlPr mapId="1" xpath="/PFI-IZD-OSIG/IPK-E_1001247/P1329810" xmlDataType="decimal"/>
    </xmlCellPr>
  </singleXmlCell>
  <singleXmlCell id="1374" xr6:uid="{00000000-000C-0000-FFFF-FFFF5D050000}" r="J24" connectionId="0">
    <xmlCellPr id="1" xr6:uid="{00000000-0010-0000-5D05-000001000000}" uniqueName="P1329848">
      <xmlPr mapId="1" xpath="/PFI-IZD-OSIG/IPK-E_1001247/P1329848" xmlDataType="decimal"/>
    </xmlCellPr>
  </singleXmlCell>
  <singleXmlCell id="1375" xr6:uid="{00000000-000C-0000-FFFF-FFFF5E050000}" r="K24" connectionId="0">
    <xmlCellPr id="1" xr6:uid="{00000000-0010-0000-5E05-000001000000}" uniqueName="P1329886">
      <xmlPr mapId="1" xpath="/PFI-IZD-OSIG/IPK-E_1001247/P1329886" xmlDataType="decimal"/>
    </xmlCellPr>
  </singleXmlCell>
  <singleXmlCell id="1376" xr6:uid="{00000000-000C-0000-FFFF-FFFF5F050000}" r="L24" connectionId="0">
    <xmlCellPr id="1" xr6:uid="{00000000-0010-0000-5F05-000001000000}" uniqueName="P1329924">
      <xmlPr mapId="1" xpath="/PFI-IZD-OSIG/IPK-E_1001247/P1329924" xmlDataType="decimal"/>
    </xmlCellPr>
  </singleXmlCell>
  <singleXmlCell id="1377" xr6:uid="{00000000-000C-0000-FFFF-FFFF60050000}" r="C25" connectionId="0">
    <xmlCellPr id="1" xr6:uid="{00000000-0010-0000-6005-000001000000}" uniqueName="P1329601">
      <xmlPr mapId="1" xpath="/PFI-IZD-OSIG/IPK-E_1001247/P1329601" xmlDataType="decimal"/>
    </xmlCellPr>
  </singleXmlCell>
  <singleXmlCell id="1378" xr6:uid="{00000000-000C-0000-FFFF-FFFF61050000}" r="D25" connectionId="0">
    <xmlCellPr id="1" xr6:uid="{00000000-0010-0000-6105-000001000000}" uniqueName="P1329602">
      <xmlPr mapId="1" xpath="/PFI-IZD-OSIG/IPK-E_1001247/P1329602" xmlDataType="decimal"/>
    </xmlCellPr>
  </singleXmlCell>
  <singleXmlCell id="1379" xr6:uid="{00000000-000C-0000-FFFF-FFFF62050000}" r="E25" connectionId="0">
    <xmlCellPr id="1" xr6:uid="{00000000-0010-0000-6205-000001000000}" uniqueName="P1329660">
      <xmlPr mapId="1" xpath="/PFI-IZD-OSIG/IPK-E_1001247/P1329660" xmlDataType="decimal"/>
    </xmlCellPr>
  </singleXmlCell>
  <singleXmlCell id="1380" xr6:uid="{00000000-000C-0000-FFFF-FFFF63050000}" r="F25" connectionId="0">
    <xmlCellPr id="1" xr6:uid="{00000000-0010-0000-6305-000001000000}" uniqueName="P1329698">
      <xmlPr mapId="1" xpath="/PFI-IZD-OSIG/IPK-E_1001247/P1329698" xmlDataType="decimal"/>
    </xmlCellPr>
  </singleXmlCell>
  <singleXmlCell id="1381" xr6:uid="{00000000-000C-0000-FFFF-FFFF64050000}" r="G25" connectionId="0">
    <xmlCellPr id="1" xr6:uid="{00000000-0010-0000-6405-000001000000}" uniqueName="P1329735">
      <xmlPr mapId="1" xpath="/PFI-IZD-OSIG/IPK-E_1001247/P1329735" xmlDataType="decimal"/>
    </xmlCellPr>
  </singleXmlCell>
  <singleXmlCell id="1382" xr6:uid="{00000000-000C-0000-FFFF-FFFF65050000}" r="H25" connectionId="0">
    <xmlCellPr id="1" xr6:uid="{00000000-0010-0000-6505-000001000000}" uniqueName="P1329773">
      <xmlPr mapId="1" xpath="/PFI-IZD-OSIG/IPK-E_1001247/P1329773" xmlDataType="decimal"/>
    </xmlCellPr>
  </singleXmlCell>
  <singleXmlCell id="1383" xr6:uid="{00000000-000C-0000-FFFF-FFFF66050000}" r="I25" connectionId="0">
    <xmlCellPr id="1" xr6:uid="{00000000-0010-0000-6605-000001000000}" uniqueName="P1329811">
      <xmlPr mapId="1" xpath="/PFI-IZD-OSIG/IPK-E_1001247/P1329811" xmlDataType="decimal"/>
    </xmlCellPr>
  </singleXmlCell>
  <singleXmlCell id="1384" xr6:uid="{00000000-000C-0000-FFFF-FFFF67050000}" r="J25" connectionId="0">
    <xmlCellPr id="1" xr6:uid="{00000000-0010-0000-6705-000001000000}" uniqueName="P1329849">
      <xmlPr mapId="1" xpath="/PFI-IZD-OSIG/IPK-E_1001247/P1329849" xmlDataType="decimal"/>
    </xmlCellPr>
  </singleXmlCell>
  <singleXmlCell id="1385" xr6:uid="{00000000-000C-0000-FFFF-FFFF68050000}" r="K25" connectionId="0">
    <xmlCellPr id="1" xr6:uid="{00000000-0010-0000-6805-000001000000}" uniqueName="P1329887">
      <xmlPr mapId="1" xpath="/PFI-IZD-OSIG/IPK-E_1001247/P1329887" xmlDataType="decimal"/>
    </xmlCellPr>
  </singleXmlCell>
  <singleXmlCell id="1386" xr6:uid="{00000000-000C-0000-FFFF-FFFF69050000}" r="L25" connectionId="0">
    <xmlCellPr id="1" xr6:uid="{00000000-0010-0000-6905-000001000000}" uniqueName="P1329925">
      <xmlPr mapId="1" xpath="/PFI-IZD-OSIG/IPK-E_1001247/P1329925" xmlDataType="decimal"/>
    </xmlCellPr>
  </singleXmlCell>
  <singleXmlCell id="1387" xr6:uid="{00000000-000C-0000-FFFF-FFFF6A050000}" r="C26" connectionId="0">
    <xmlCellPr id="1" xr6:uid="{00000000-0010-0000-6A05-000001000000}" uniqueName="P1329603">
      <xmlPr mapId="1" xpath="/PFI-IZD-OSIG/IPK-E_1001247/P1329603" xmlDataType="decimal"/>
    </xmlCellPr>
  </singleXmlCell>
  <singleXmlCell id="1388" xr6:uid="{00000000-000C-0000-FFFF-FFFF6B050000}" r="D26" connectionId="0">
    <xmlCellPr id="1" xr6:uid="{00000000-0010-0000-6B05-000001000000}" uniqueName="P1329604">
      <xmlPr mapId="1" xpath="/PFI-IZD-OSIG/IPK-E_1001247/P1329604" xmlDataType="decimal"/>
    </xmlCellPr>
  </singleXmlCell>
  <singleXmlCell id="1389" xr6:uid="{00000000-000C-0000-FFFF-FFFF6C050000}" r="E26" connectionId="0">
    <xmlCellPr id="1" xr6:uid="{00000000-0010-0000-6C05-000001000000}" uniqueName="P1329661">
      <xmlPr mapId="1" xpath="/PFI-IZD-OSIG/IPK-E_1001247/P1329661" xmlDataType="decimal"/>
    </xmlCellPr>
  </singleXmlCell>
  <singleXmlCell id="1390" xr6:uid="{00000000-000C-0000-FFFF-FFFF6D050000}" r="F26" connectionId="0">
    <xmlCellPr id="1" xr6:uid="{00000000-0010-0000-6D05-000001000000}" uniqueName="P1329699">
      <xmlPr mapId="1" xpath="/PFI-IZD-OSIG/IPK-E_1001247/P1329699" xmlDataType="decimal"/>
    </xmlCellPr>
  </singleXmlCell>
  <singleXmlCell id="1391" xr6:uid="{00000000-000C-0000-FFFF-FFFF6E050000}" r="G26" connectionId="0">
    <xmlCellPr id="1" xr6:uid="{00000000-0010-0000-6E05-000001000000}" uniqueName="P1329736">
      <xmlPr mapId="1" xpath="/PFI-IZD-OSIG/IPK-E_1001247/P1329736" xmlDataType="decimal"/>
    </xmlCellPr>
  </singleXmlCell>
  <singleXmlCell id="1392" xr6:uid="{00000000-000C-0000-FFFF-FFFF6F050000}" r="H26" connectionId="0">
    <xmlCellPr id="1" xr6:uid="{00000000-0010-0000-6F05-000001000000}" uniqueName="P1329774">
      <xmlPr mapId="1" xpath="/PFI-IZD-OSIG/IPK-E_1001247/P1329774" xmlDataType="decimal"/>
    </xmlCellPr>
  </singleXmlCell>
  <singleXmlCell id="1393" xr6:uid="{00000000-000C-0000-FFFF-FFFF70050000}" r="I26" connectionId="0">
    <xmlCellPr id="1" xr6:uid="{00000000-0010-0000-7005-000001000000}" uniqueName="P1329812">
      <xmlPr mapId="1" xpath="/PFI-IZD-OSIG/IPK-E_1001247/P1329812" xmlDataType="decimal"/>
    </xmlCellPr>
  </singleXmlCell>
  <singleXmlCell id="1394" xr6:uid="{00000000-000C-0000-FFFF-FFFF71050000}" r="J26" connectionId="0">
    <xmlCellPr id="1" xr6:uid="{00000000-0010-0000-7105-000001000000}" uniqueName="P1329850">
      <xmlPr mapId="1" xpath="/PFI-IZD-OSIG/IPK-E_1001247/P1329850" xmlDataType="decimal"/>
    </xmlCellPr>
  </singleXmlCell>
  <singleXmlCell id="1395" xr6:uid="{00000000-000C-0000-FFFF-FFFF72050000}" r="K26" connectionId="0">
    <xmlCellPr id="1" xr6:uid="{00000000-0010-0000-7205-000001000000}" uniqueName="P1329888">
      <xmlPr mapId="1" xpath="/PFI-IZD-OSIG/IPK-E_1001247/P1329888" xmlDataType="decimal"/>
    </xmlCellPr>
  </singleXmlCell>
  <singleXmlCell id="1396" xr6:uid="{00000000-000C-0000-FFFF-FFFF73050000}" r="L26" connectionId="0">
    <xmlCellPr id="1" xr6:uid="{00000000-0010-0000-7305-000001000000}" uniqueName="P1329926">
      <xmlPr mapId="1" xpath="/PFI-IZD-OSIG/IPK-E_1001247/P1329926" xmlDataType="decimal"/>
    </xmlCellPr>
  </singleXmlCell>
  <singleXmlCell id="1397" xr6:uid="{00000000-000C-0000-FFFF-FFFF74050000}" r="C27" connectionId="0">
    <xmlCellPr id="1" xr6:uid="{00000000-0010-0000-7405-000001000000}" uniqueName="P1329605">
      <xmlPr mapId="1" xpath="/PFI-IZD-OSIG/IPK-E_1001247/P1329605" xmlDataType="decimal"/>
    </xmlCellPr>
  </singleXmlCell>
  <singleXmlCell id="1398" xr6:uid="{00000000-000C-0000-FFFF-FFFF75050000}" r="D27" connectionId="0">
    <xmlCellPr id="1" xr6:uid="{00000000-0010-0000-7505-000001000000}" uniqueName="P1329606">
      <xmlPr mapId="1" xpath="/PFI-IZD-OSIG/IPK-E_1001247/P1329606" xmlDataType="decimal"/>
    </xmlCellPr>
  </singleXmlCell>
  <singleXmlCell id="1399" xr6:uid="{00000000-000C-0000-FFFF-FFFF76050000}" r="E27" connectionId="0">
    <xmlCellPr id="1" xr6:uid="{00000000-0010-0000-7605-000001000000}" uniqueName="P1329662">
      <xmlPr mapId="1" xpath="/PFI-IZD-OSIG/IPK-E_1001247/P1329662" xmlDataType="decimal"/>
    </xmlCellPr>
  </singleXmlCell>
  <singleXmlCell id="1400" xr6:uid="{00000000-000C-0000-FFFF-FFFF77050000}" r="F27" connectionId="0">
    <xmlCellPr id="1" xr6:uid="{00000000-0010-0000-7705-000001000000}" uniqueName="P1329700">
      <xmlPr mapId="1" xpath="/PFI-IZD-OSIG/IPK-E_1001247/P1329700" xmlDataType="decimal"/>
    </xmlCellPr>
  </singleXmlCell>
  <singleXmlCell id="1401" xr6:uid="{00000000-000C-0000-FFFF-FFFF78050000}" r="G27" connectionId="0">
    <xmlCellPr id="1" xr6:uid="{00000000-0010-0000-7805-000001000000}" uniqueName="P1329737">
      <xmlPr mapId="1" xpath="/PFI-IZD-OSIG/IPK-E_1001247/P1329737" xmlDataType="decimal"/>
    </xmlCellPr>
  </singleXmlCell>
  <singleXmlCell id="1402" xr6:uid="{00000000-000C-0000-FFFF-FFFF79050000}" r="H27" connectionId="0">
    <xmlCellPr id="1" xr6:uid="{00000000-0010-0000-7905-000001000000}" uniqueName="P1329775">
      <xmlPr mapId="1" xpath="/PFI-IZD-OSIG/IPK-E_1001247/P1329775" xmlDataType="decimal"/>
    </xmlCellPr>
  </singleXmlCell>
  <singleXmlCell id="1403" xr6:uid="{00000000-000C-0000-FFFF-FFFF7A050000}" r="I27" connectionId="0">
    <xmlCellPr id="1" xr6:uid="{00000000-0010-0000-7A05-000001000000}" uniqueName="P1329813">
      <xmlPr mapId="1" xpath="/PFI-IZD-OSIG/IPK-E_1001247/P1329813" xmlDataType="decimal"/>
    </xmlCellPr>
  </singleXmlCell>
  <singleXmlCell id="1404" xr6:uid="{00000000-000C-0000-FFFF-FFFF7B050000}" r="J27" connectionId="0">
    <xmlCellPr id="1" xr6:uid="{00000000-0010-0000-7B05-000001000000}" uniqueName="P1329851">
      <xmlPr mapId="1" xpath="/PFI-IZD-OSIG/IPK-E_1001247/P1329851" xmlDataType="decimal"/>
    </xmlCellPr>
  </singleXmlCell>
  <singleXmlCell id="1405" xr6:uid="{00000000-000C-0000-FFFF-FFFF7C050000}" r="K27" connectionId="0">
    <xmlCellPr id="1" xr6:uid="{00000000-0010-0000-7C05-000001000000}" uniqueName="P1329889">
      <xmlPr mapId="1" xpath="/PFI-IZD-OSIG/IPK-E_1001247/P1329889" xmlDataType="decimal"/>
    </xmlCellPr>
  </singleXmlCell>
  <singleXmlCell id="1406" xr6:uid="{00000000-000C-0000-FFFF-FFFF7D050000}" r="L27" connectionId="0">
    <xmlCellPr id="1" xr6:uid="{00000000-0010-0000-7D05-000001000000}" uniqueName="P1329927">
      <xmlPr mapId="1" xpath="/PFI-IZD-OSIG/IPK-E_1001247/P1329927" xmlDataType="decimal"/>
    </xmlCellPr>
  </singleXmlCell>
  <singleXmlCell id="1407" xr6:uid="{00000000-000C-0000-FFFF-FFFF7E050000}" r="C28" connectionId="0">
    <xmlCellPr id="1" xr6:uid="{00000000-0010-0000-7E05-000001000000}" uniqueName="P1329607">
      <xmlPr mapId="1" xpath="/PFI-IZD-OSIG/IPK-E_1001247/P1329607" xmlDataType="decimal"/>
    </xmlCellPr>
  </singleXmlCell>
  <singleXmlCell id="1408" xr6:uid="{00000000-000C-0000-FFFF-FFFF7F050000}" r="D28" connectionId="0">
    <xmlCellPr id="1" xr6:uid="{00000000-0010-0000-7F05-000001000000}" uniqueName="P1329608">
      <xmlPr mapId="1" xpath="/PFI-IZD-OSIG/IPK-E_1001247/P1329608" xmlDataType="decimal"/>
    </xmlCellPr>
  </singleXmlCell>
  <singleXmlCell id="1409" xr6:uid="{00000000-000C-0000-FFFF-FFFF80050000}" r="E28" connectionId="0">
    <xmlCellPr id="1" xr6:uid="{00000000-0010-0000-8005-000001000000}" uniqueName="P1329663">
      <xmlPr mapId="1" xpath="/PFI-IZD-OSIG/IPK-E_1001247/P1329663" xmlDataType="decimal"/>
    </xmlCellPr>
  </singleXmlCell>
  <singleXmlCell id="1410" xr6:uid="{00000000-000C-0000-FFFF-FFFF81050000}" r="F28" connectionId="0">
    <xmlCellPr id="1" xr6:uid="{00000000-0010-0000-8105-000001000000}" uniqueName="P1329701">
      <xmlPr mapId="1" xpath="/PFI-IZD-OSIG/IPK-E_1001247/P1329701" xmlDataType="decimal"/>
    </xmlCellPr>
  </singleXmlCell>
  <singleXmlCell id="1411" xr6:uid="{00000000-000C-0000-FFFF-FFFF82050000}" r="G28" connectionId="0">
    <xmlCellPr id="1" xr6:uid="{00000000-0010-0000-8205-000001000000}" uniqueName="P1329738">
      <xmlPr mapId="1" xpath="/PFI-IZD-OSIG/IPK-E_1001247/P1329738" xmlDataType="decimal"/>
    </xmlCellPr>
  </singleXmlCell>
  <singleXmlCell id="1412" xr6:uid="{00000000-000C-0000-FFFF-FFFF83050000}" r="H28" connectionId="0">
    <xmlCellPr id="1" xr6:uid="{00000000-0010-0000-8305-000001000000}" uniqueName="P1329776">
      <xmlPr mapId="1" xpath="/PFI-IZD-OSIG/IPK-E_1001247/P1329776" xmlDataType="decimal"/>
    </xmlCellPr>
  </singleXmlCell>
  <singleXmlCell id="1413" xr6:uid="{00000000-000C-0000-FFFF-FFFF84050000}" r="I28" connectionId="0">
    <xmlCellPr id="1" xr6:uid="{00000000-0010-0000-8405-000001000000}" uniqueName="P1329814">
      <xmlPr mapId="1" xpath="/PFI-IZD-OSIG/IPK-E_1001247/P1329814" xmlDataType="decimal"/>
    </xmlCellPr>
  </singleXmlCell>
  <singleXmlCell id="1414" xr6:uid="{00000000-000C-0000-FFFF-FFFF85050000}" r="J28" connectionId="0">
    <xmlCellPr id="1" xr6:uid="{00000000-0010-0000-8505-000001000000}" uniqueName="P1329852">
      <xmlPr mapId="1" xpath="/PFI-IZD-OSIG/IPK-E_1001247/P1329852" xmlDataType="decimal"/>
    </xmlCellPr>
  </singleXmlCell>
  <singleXmlCell id="1415" xr6:uid="{00000000-000C-0000-FFFF-FFFF86050000}" r="K28" connectionId="0">
    <xmlCellPr id="1" xr6:uid="{00000000-0010-0000-8605-000001000000}" uniqueName="P1329890">
      <xmlPr mapId="1" xpath="/PFI-IZD-OSIG/IPK-E_1001247/P1329890" xmlDataType="decimal"/>
    </xmlCellPr>
  </singleXmlCell>
  <singleXmlCell id="1416" xr6:uid="{00000000-000C-0000-FFFF-FFFF87050000}" r="L28" connectionId="0">
    <xmlCellPr id="1" xr6:uid="{00000000-0010-0000-8705-000001000000}" uniqueName="P1329928">
      <xmlPr mapId="1" xpath="/PFI-IZD-OSIG/IPK-E_1001247/P1329928" xmlDataType="decimal"/>
    </xmlCellPr>
  </singleXmlCell>
  <singleXmlCell id="1417" xr6:uid="{00000000-000C-0000-FFFF-FFFF88050000}" r="C29" connectionId="0">
    <xmlCellPr id="1" xr6:uid="{00000000-0010-0000-8805-000001000000}" uniqueName="P1329610">
      <xmlPr mapId="1" xpath="/PFI-IZD-OSIG/IPK-E_1001247/P1329610" xmlDataType="decimal"/>
    </xmlCellPr>
  </singleXmlCell>
  <singleXmlCell id="1418" xr6:uid="{00000000-000C-0000-FFFF-FFFF89050000}" r="D29" connectionId="0">
    <xmlCellPr id="1" xr6:uid="{00000000-0010-0000-8905-000001000000}" uniqueName="P1329609">
      <xmlPr mapId="1" xpath="/PFI-IZD-OSIG/IPK-E_1001247/P1329609" xmlDataType="decimal"/>
    </xmlCellPr>
  </singleXmlCell>
  <singleXmlCell id="1419" xr6:uid="{00000000-000C-0000-FFFF-FFFF8A050000}" r="E29" connectionId="0">
    <xmlCellPr id="1" xr6:uid="{00000000-0010-0000-8A05-000001000000}" uniqueName="P1329664">
      <xmlPr mapId="1" xpath="/PFI-IZD-OSIG/IPK-E_1001247/P1329664" xmlDataType="decimal"/>
    </xmlCellPr>
  </singleXmlCell>
  <singleXmlCell id="1420" xr6:uid="{00000000-000C-0000-FFFF-FFFF8B050000}" r="F29" connectionId="0">
    <xmlCellPr id="1" xr6:uid="{00000000-0010-0000-8B05-000001000000}" uniqueName="P1329702">
      <xmlPr mapId="1" xpath="/PFI-IZD-OSIG/IPK-E_1001247/P1329702" xmlDataType="decimal"/>
    </xmlCellPr>
  </singleXmlCell>
  <singleXmlCell id="1421" xr6:uid="{00000000-000C-0000-FFFF-FFFF8C050000}" r="G29" connectionId="0">
    <xmlCellPr id="1" xr6:uid="{00000000-0010-0000-8C05-000001000000}" uniqueName="P1329739">
      <xmlPr mapId="1" xpath="/PFI-IZD-OSIG/IPK-E_1001247/P1329739" xmlDataType="decimal"/>
    </xmlCellPr>
  </singleXmlCell>
  <singleXmlCell id="1422" xr6:uid="{00000000-000C-0000-FFFF-FFFF8D050000}" r="H29" connectionId="0">
    <xmlCellPr id="1" xr6:uid="{00000000-0010-0000-8D05-000001000000}" uniqueName="P1329777">
      <xmlPr mapId="1" xpath="/PFI-IZD-OSIG/IPK-E_1001247/P1329777" xmlDataType="decimal"/>
    </xmlCellPr>
  </singleXmlCell>
  <singleXmlCell id="1423" xr6:uid="{00000000-000C-0000-FFFF-FFFF8E050000}" r="I29" connectionId="0">
    <xmlCellPr id="1" xr6:uid="{00000000-0010-0000-8E05-000001000000}" uniqueName="P1329815">
      <xmlPr mapId="1" xpath="/PFI-IZD-OSIG/IPK-E_1001247/P1329815" xmlDataType="decimal"/>
    </xmlCellPr>
  </singleXmlCell>
  <singleXmlCell id="1424" xr6:uid="{00000000-000C-0000-FFFF-FFFF8F050000}" r="J29" connectionId="0">
    <xmlCellPr id="1" xr6:uid="{00000000-0010-0000-8F05-000001000000}" uniqueName="P1329853">
      <xmlPr mapId="1" xpath="/PFI-IZD-OSIG/IPK-E_1001247/P1329853" xmlDataType="decimal"/>
    </xmlCellPr>
  </singleXmlCell>
  <singleXmlCell id="1425" xr6:uid="{00000000-000C-0000-FFFF-FFFF90050000}" r="K29" connectionId="0">
    <xmlCellPr id="1" xr6:uid="{00000000-0010-0000-9005-000001000000}" uniqueName="P1329891">
      <xmlPr mapId="1" xpath="/PFI-IZD-OSIG/IPK-E_1001247/P1329891" xmlDataType="decimal"/>
    </xmlCellPr>
  </singleXmlCell>
  <singleXmlCell id="1426" xr6:uid="{00000000-000C-0000-FFFF-FFFF91050000}" r="L29" connectionId="0">
    <xmlCellPr id="1" xr6:uid="{00000000-0010-0000-9105-000001000000}" uniqueName="P1329929">
      <xmlPr mapId="1" xpath="/PFI-IZD-OSIG/IPK-E_1001247/P1329929" xmlDataType="decimal"/>
    </xmlCellPr>
  </singleXmlCell>
  <singleXmlCell id="1427" xr6:uid="{00000000-000C-0000-FFFF-FFFF92050000}" r="C30" connectionId="0">
    <xmlCellPr id="1" xr6:uid="{00000000-0010-0000-9205-000001000000}" uniqueName="P1329611">
      <xmlPr mapId="1" xpath="/PFI-IZD-OSIG/IPK-E_1001247/P1329611" xmlDataType="decimal"/>
    </xmlCellPr>
  </singleXmlCell>
  <singleXmlCell id="1428" xr6:uid="{00000000-000C-0000-FFFF-FFFF93050000}" r="D30" connectionId="0">
    <xmlCellPr id="1" xr6:uid="{00000000-0010-0000-9305-000001000000}" uniqueName="P1329612">
      <xmlPr mapId="1" xpath="/PFI-IZD-OSIG/IPK-E_1001247/P1329612" xmlDataType="decimal"/>
    </xmlCellPr>
  </singleXmlCell>
  <singleXmlCell id="1429" xr6:uid="{00000000-000C-0000-FFFF-FFFF94050000}" r="E30" connectionId="0">
    <xmlCellPr id="1" xr6:uid="{00000000-0010-0000-9405-000001000000}" uniqueName="P1329665">
      <xmlPr mapId="1" xpath="/PFI-IZD-OSIG/IPK-E_1001247/P1329665" xmlDataType="decimal"/>
    </xmlCellPr>
  </singleXmlCell>
  <singleXmlCell id="1430" xr6:uid="{00000000-000C-0000-FFFF-FFFF95050000}" r="F30" connectionId="0">
    <xmlCellPr id="1" xr6:uid="{00000000-0010-0000-9505-000001000000}" uniqueName="P1329703">
      <xmlPr mapId="1" xpath="/PFI-IZD-OSIG/IPK-E_1001247/P1329703" xmlDataType="decimal"/>
    </xmlCellPr>
  </singleXmlCell>
  <singleXmlCell id="1431" xr6:uid="{00000000-000C-0000-FFFF-FFFF96050000}" r="G30" connectionId="0">
    <xmlCellPr id="1" xr6:uid="{00000000-0010-0000-9605-000001000000}" uniqueName="P1329740">
      <xmlPr mapId="1" xpath="/PFI-IZD-OSIG/IPK-E_1001247/P1329740" xmlDataType="decimal"/>
    </xmlCellPr>
  </singleXmlCell>
  <singleXmlCell id="1432" xr6:uid="{00000000-000C-0000-FFFF-FFFF97050000}" r="H30" connectionId="0">
    <xmlCellPr id="1" xr6:uid="{00000000-0010-0000-9705-000001000000}" uniqueName="P1329778">
      <xmlPr mapId="1" xpath="/PFI-IZD-OSIG/IPK-E_1001247/P1329778" xmlDataType="decimal"/>
    </xmlCellPr>
  </singleXmlCell>
  <singleXmlCell id="1433" xr6:uid="{00000000-000C-0000-FFFF-FFFF98050000}" r="I30" connectionId="0">
    <xmlCellPr id="1" xr6:uid="{00000000-0010-0000-9805-000001000000}" uniqueName="P1329816">
      <xmlPr mapId="1" xpath="/PFI-IZD-OSIG/IPK-E_1001247/P1329816" xmlDataType="decimal"/>
    </xmlCellPr>
  </singleXmlCell>
  <singleXmlCell id="1434" xr6:uid="{00000000-000C-0000-FFFF-FFFF99050000}" r="J30" connectionId="0">
    <xmlCellPr id="1" xr6:uid="{00000000-0010-0000-9905-000001000000}" uniqueName="P1329854">
      <xmlPr mapId="1" xpath="/PFI-IZD-OSIG/IPK-E_1001247/P1329854" xmlDataType="decimal"/>
    </xmlCellPr>
  </singleXmlCell>
  <singleXmlCell id="1435" xr6:uid="{00000000-000C-0000-FFFF-FFFF9A050000}" r="K30" connectionId="0">
    <xmlCellPr id="1" xr6:uid="{00000000-0010-0000-9A05-000001000000}" uniqueName="P1329892">
      <xmlPr mapId="1" xpath="/PFI-IZD-OSIG/IPK-E_1001247/P1329892" xmlDataType="decimal"/>
    </xmlCellPr>
  </singleXmlCell>
  <singleXmlCell id="1436" xr6:uid="{00000000-000C-0000-FFFF-FFFF9B050000}" r="L30" connectionId="0">
    <xmlCellPr id="1" xr6:uid="{00000000-0010-0000-9B05-000001000000}" uniqueName="P1329930">
      <xmlPr mapId="1" xpath="/PFI-IZD-OSIG/IPK-E_1001247/P1329930" xmlDataType="decimal"/>
    </xmlCellPr>
  </singleXmlCell>
  <singleXmlCell id="1437" xr6:uid="{00000000-000C-0000-FFFF-FFFF9C050000}" r="C31" connectionId="0">
    <xmlCellPr id="1" xr6:uid="{00000000-0010-0000-9C05-000001000000}" uniqueName="P1329613">
      <xmlPr mapId="1" xpath="/PFI-IZD-OSIG/IPK-E_1001247/P1329613" xmlDataType="decimal"/>
    </xmlCellPr>
  </singleXmlCell>
  <singleXmlCell id="1438" xr6:uid="{00000000-000C-0000-FFFF-FFFF9D050000}" r="D31" connectionId="0">
    <xmlCellPr id="1" xr6:uid="{00000000-0010-0000-9D05-000001000000}" uniqueName="P1329614">
      <xmlPr mapId="1" xpath="/PFI-IZD-OSIG/IPK-E_1001247/P1329614" xmlDataType="decimal"/>
    </xmlCellPr>
  </singleXmlCell>
  <singleXmlCell id="1439" xr6:uid="{00000000-000C-0000-FFFF-FFFF9E050000}" r="E31" connectionId="0">
    <xmlCellPr id="1" xr6:uid="{00000000-0010-0000-9E05-000001000000}" uniqueName="P1329666">
      <xmlPr mapId="1" xpath="/PFI-IZD-OSIG/IPK-E_1001247/P1329666" xmlDataType="decimal"/>
    </xmlCellPr>
  </singleXmlCell>
  <singleXmlCell id="1440" xr6:uid="{00000000-000C-0000-FFFF-FFFF9F050000}" r="F31" connectionId="0">
    <xmlCellPr id="1" xr6:uid="{00000000-0010-0000-9F05-000001000000}" uniqueName="P1329704">
      <xmlPr mapId="1" xpath="/PFI-IZD-OSIG/IPK-E_1001247/P1329704" xmlDataType="decimal"/>
    </xmlCellPr>
  </singleXmlCell>
  <singleXmlCell id="1441" xr6:uid="{00000000-000C-0000-FFFF-FFFFA0050000}" r="G31" connectionId="0">
    <xmlCellPr id="1" xr6:uid="{00000000-0010-0000-A005-000001000000}" uniqueName="P1329741">
      <xmlPr mapId="1" xpath="/PFI-IZD-OSIG/IPK-E_1001247/P1329741" xmlDataType="decimal"/>
    </xmlCellPr>
  </singleXmlCell>
  <singleXmlCell id="1442" xr6:uid="{00000000-000C-0000-FFFF-FFFFA1050000}" r="H31" connectionId="0">
    <xmlCellPr id="1" xr6:uid="{00000000-0010-0000-A105-000001000000}" uniqueName="P1329779">
      <xmlPr mapId="1" xpath="/PFI-IZD-OSIG/IPK-E_1001247/P1329779" xmlDataType="decimal"/>
    </xmlCellPr>
  </singleXmlCell>
  <singleXmlCell id="1443" xr6:uid="{00000000-000C-0000-FFFF-FFFFA2050000}" r="I31" connectionId="0">
    <xmlCellPr id="1" xr6:uid="{00000000-0010-0000-A205-000001000000}" uniqueName="P1329817">
      <xmlPr mapId="1" xpath="/PFI-IZD-OSIG/IPK-E_1001247/P1329817" xmlDataType="decimal"/>
    </xmlCellPr>
  </singleXmlCell>
  <singleXmlCell id="1444" xr6:uid="{00000000-000C-0000-FFFF-FFFFA3050000}" r="J31" connectionId="0">
    <xmlCellPr id="1" xr6:uid="{00000000-0010-0000-A305-000001000000}" uniqueName="P1329855">
      <xmlPr mapId="1" xpath="/PFI-IZD-OSIG/IPK-E_1001247/P1329855" xmlDataType="decimal"/>
    </xmlCellPr>
  </singleXmlCell>
  <singleXmlCell id="1445" xr6:uid="{00000000-000C-0000-FFFF-FFFFA4050000}" r="K31" connectionId="0">
    <xmlCellPr id="1" xr6:uid="{00000000-0010-0000-A405-000001000000}" uniqueName="P1329893">
      <xmlPr mapId="1" xpath="/PFI-IZD-OSIG/IPK-E_1001247/P1329893" xmlDataType="decimal"/>
    </xmlCellPr>
  </singleXmlCell>
  <singleXmlCell id="1446" xr6:uid="{00000000-000C-0000-FFFF-FFFFA5050000}" r="L31" connectionId="0">
    <xmlCellPr id="1" xr6:uid="{00000000-0010-0000-A505-000001000000}" uniqueName="P1329931">
      <xmlPr mapId="1" xpath="/PFI-IZD-OSIG/IPK-E_1001247/P1329931" xmlDataType="decimal"/>
    </xmlCellPr>
  </singleXmlCell>
  <singleXmlCell id="1447" xr6:uid="{00000000-000C-0000-FFFF-FFFFA6050000}" r="C32" connectionId="0">
    <xmlCellPr id="1" xr6:uid="{00000000-0010-0000-A605-000001000000}" uniqueName="P1329615">
      <xmlPr mapId="1" xpath="/PFI-IZD-OSIG/IPK-E_1001247/P1329615" xmlDataType="decimal"/>
    </xmlCellPr>
  </singleXmlCell>
  <singleXmlCell id="1448" xr6:uid="{00000000-000C-0000-FFFF-FFFFA7050000}" r="D32" connectionId="0">
    <xmlCellPr id="1" xr6:uid="{00000000-0010-0000-A705-000001000000}" uniqueName="P1329616">
      <xmlPr mapId="1" xpath="/PFI-IZD-OSIG/IPK-E_1001247/P1329616" xmlDataType="decimal"/>
    </xmlCellPr>
  </singleXmlCell>
  <singleXmlCell id="1449" xr6:uid="{00000000-000C-0000-FFFF-FFFFA8050000}" r="E32" connectionId="0">
    <xmlCellPr id="1" xr6:uid="{00000000-0010-0000-A805-000001000000}" uniqueName="P1329667">
      <xmlPr mapId="1" xpath="/PFI-IZD-OSIG/IPK-E_1001247/P1329667" xmlDataType="decimal"/>
    </xmlCellPr>
  </singleXmlCell>
  <singleXmlCell id="1450" xr6:uid="{00000000-000C-0000-FFFF-FFFFA9050000}" r="F32" connectionId="0">
    <xmlCellPr id="1" xr6:uid="{00000000-0010-0000-A905-000001000000}" uniqueName="P1329705">
      <xmlPr mapId="1" xpath="/PFI-IZD-OSIG/IPK-E_1001247/P1329705" xmlDataType="decimal"/>
    </xmlCellPr>
  </singleXmlCell>
  <singleXmlCell id="1451" xr6:uid="{00000000-000C-0000-FFFF-FFFFAA050000}" r="G32" connectionId="0">
    <xmlCellPr id="1" xr6:uid="{00000000-0010-0000-AA05-000001000000}" uniqueName="P1329742">
      <xmlPr mapId="1" xpath="/PFI-IZD-OSIG/IPK-E_1001247/P1329742" xmlDataType="decimal"/>
    </xmlCellPr>
  </singleXmlCell>
  <singleXmlCell id="1452" xr6:uid="{00000000-000C-0000-FFFF-FFFFAB050000}" r="H32" connectionId="0">
    <xmlCellPr id="1" xr6:uid="{00000000-0010-0000-AB05-000001000000}" uniqueName="P1329780">
      <xmlPr mapId="1" xpath="/PFI-IZD-OSIG/IPK-E_1001247/P1329780" xmlDataType="decimal"/>
    </xmlCellPr>
  </singleXmlCell>
  <singleXmlCell id="1453" xr6:uid="{00000000-000C-0000-FFFF-FFFFAC050000}" r="I32" connectionId="0">
    <xmlCellPr id="1" xr6:uid="{00000000-0010-0000-AC05-000001000000}" uniqueName="P1329818">
      <xmlPr mapId="1" xpath="/PFI-IZD-OSIG/IPK-E_1001247/P1329818" xmlDataType="decimal"/>
    </xmlCellPr>
  </singleXmlCell>
  <singleXmlCell id="1454" xr6:uid="{00000000-000C-0000-FFFF-FFFFAD050000}" r="J32" connectionId="0">
    <xmlCellPr id="1" xr6:uid="{00000000-0010-0000-AD05-000001000000}" uniqueName="P1329856">
      <xmlPr mapId="1" xpath="/PFI-IZD-OSIG/IPK-E_1001247/P1329856" xmlDataType="decimal"/>
    </xmlCellPr>
  </singleXmlCell>
  <singleXmlCell id="1455" xr6:uid="{00000000-000C-0000-FFFF-FFFFAE050000}" r="K32" connectionId="0">
    <xmlCellPr id="1" xr6:uid="{00000000-0010-0000-AE05-000001000000}" uniqueName="P1329894">
      <xmlPr mapId="1" xpath="/PFI-IZD-OSIG/IPK-E_1001247/P1329894" xmlDataType="decimal"/>
    </xmlCellPr>
  </singleXmlCell>
  <singleXmlCell id="1456" xr6:uid="{00000000-000C-0000-FFFF-FFFFAF050000}" r="L32" connectionId="0">
    <xmlCellPr id="1" xr6:uid="{00000000-0010-0000-AF05-000001000000}" uniqueName="P1329932">
      <xmlPr mapId="1" xpath="/PFI-IZD-OSIG/IPK-E_1001247/P1329932" xmlDataType="decimal"/>
    </xmlCellPr>
  </singleXmlCell>
  <singleXmlCell id="1457" xr6:uid="{00000000-000C-0000-FFFF-FFFFB0050000}" r="C33" connectionId="0">
    <xmlCellPr id="1" xr6:uid="{00000000-0010-0000-B005-000001000000}" uniqueName="P1329617">
      <xmlPr mapId="1" xpath="/PFI-IZD-OSIG/IPK-E_1001247/P1329617" xmlDataType="decimal"/>
    </xmlCellPr>
  </singleXmlCell>
  <singleXmlCell id="1458" xr6:uid="{00000000-000C-0000-FFFF-FFFFB1050000}" r="D33" connectionId="0">
    <xmlCellPr id="1" xr6:uid="{00000000-0010-0000-B105-000001000000}" uniqueName="P1329618">
      <xmlPr mapId="1" xpath="/PFI-IZD-OSIG/IPK-E_1001247/P1329618" xmlDataType="decimal"/>
    </xmlCellPr>
  </singleXmlCell>
  <singleXmlCell id="1459" xr6:uid="{00000000-000C-0000-FFFF-FFFFB2050000}" r="E33" connectionId="0">
    <xmlCellPr id="1" xr6:uid="{00000000-0010-0000-B205-000001000000}" uniqueName="P1329668">
      <xmlPr mapId="1" xpath="/PFI-IZD-OSIG/IPK-E_1001247/P1329668" xmlDataType="decimal"/>
    </xmlCellPr>
  </singleXmlCell>
  <singleXmlCell id="1460" xr6:uid="{00000000-000C-0000-FFFF-FFFFB3050000}" r="F33" connectionId="0">
    <xmlCellPr id="1" xr6:uid="{00000000-0010-0000-B305-000001000000}" uniqueName="P1329706">
      <xmlPr mapId="1" xpath="/PFI-IZD-OSIG/IPK-E_1001247/P1329706" xmlDataType="decimal"/>
    </xmlCellPr>
  </singleXmlCell>
  <singleXmlCell id="1461" xr6:uid="{00000000-000C-0000-FFFF-FFFFB4050000}" r="G33" connectionId="0">
    <xmlCellPr id="1" xr6:uid="{00000000-0010-0000-B405-000001000000}" uniqueName="P1329743">
      <xmlPr mapId="1" xpath="/PFI-IZD-OSIG/IPK-E_1001247/P1329743" xmlDataType="decimal"/>
    </xmlCellPr>
  </singleXmlCell>
  <singleXmlCell id="1462" xr6:uid="{00000000-000C-0000-FFFF-FFFFB5050000}" r="H33" connectionId="0">
    <xmlCellPr id="1" xr6:uid="{00000000-0010-0000-B505-000001000000}" uniqueName="P1329781">
      <xmlPr mapId="1" xpath="/PFI-IZD-OSIG/IPK-E_1001247/P1329781" xmlDataType="decimal"/>
    </xmlCellPr>
  </singleXmlCell>
  <singleXmlCell id="1463" xr6:uid="{00000000-000C-0000-FFFF-FFFFB6050000}" r="I33" connectionId="0">
    <xmlCellPr id="1" xr6:uid="{00000000-0010-0000-B605-000001000000}" uniqueName="P1329819">
      <xmlPr mapId="1" xpath="/PFI-IZD-OSIG/IPK-E_1001247/P1329819" xmlDataType="decimal"/>
    </xmlCellPr>
  </singleXmlCell>
  <singleXmlCell id="1464" xr6:uid="{00000000-000C-0000-FFFF-FFFFB7050000}" r="J33" connectionId="0">
    <xmlCellPr id="1" xr6:uid="{00000000-0010-0000-B705-000001000000}" uniqueName="P1329857">
      <xmlPr mapId="1" xpath="/PFI-IZD-OSIG/IPK-E_1001247/P1329857" xmlDataType="decimal"/>
    </xmlCellPr>
  </singleXmlCell>
  <singleXmlCell id="1465" xr6:uid="{00000000-000C-0000-FFFF-FFFFB8050000}" r="K33" connectionId="0">
    <xmlCellPr id="1" xr6:uid="{00000000-0010-0000-B805-000001000000}" uniqueName="P1329895">
      <xmlPr mapId="1" xpath="/PFI-IZD-OSIG/IPK-E_1001247/P1329895" xmlDataType="decimal"/>
    </xmlCellPr>
  </singleXmlCell>
  <singleXmlCell id="1466" xr6:uid="{00000000-000C-0000-FFFF-FFFFB9050000}" r="L33" connectionId="0">
    <xmlCellPr id="1" xr6:uid="{00000000-0010-0000-B905-000001000000}" uniqueName="P1329933">
      <xmlPr mapId="1" xpath="/PFI-IZD-OSIG/IPK-E_1001247/P1329933" xmlDataType="decimal"/>
    </xmlCellPr>
  </singleXmlCell>
  <singleXmlCell id="1467" xr6:uid="{00000000-000C-0000-FFFF-FFFFBA050000}" r="C34" connectionId="0">
    <xmlCellPr id="1" xr6:uid="{00000000-0010-0000-BA05-000001000000}" uniqueName="P1329619">
      <xmlPr mapId="1" xpath="/PFI-IZD-OSIG/IPK-E_1001247/P1329619" xmlDataType="decimal"/>
    </xmlCellPr>
  </singleXmlCell>
  <singleXmlCell id="1468" xr6:uid="{00000000-000C-0000-FFFF-FFFFBB050000}" r="D34" connectionId="0">
    <xmlCellPr id="1" xr6:uid="{00000000-0010-0000-BB05-000001000000}" uniqueName="P1329620">
      <xmlPr mapId="1" xpath="/PFI-IZD-OSIG/IPK-E_1001247/P1329620" xmlDataType="decimal"/>
    </xmlCellPr>
  </singleXmlCell>
  <singleXmlCell id="1469" xr6:uid="{00000000-000C-0000-FFFF-FFFFBC050000}" r="E34" connectionId="0">
    <xmlCellPr id="1" xr6:uid="{00000000-0010-0000-BC05-000001000000}" uniqueName="P1329669">
      <xmlPr mapId="1" xpath="/PFI-IZD-OSIG/IPK-E_1001247/P1329669" xmlDataType="decimal"/>
    </xmlCellPr>
  </singleXmlCell>
  <singleXmlCell id="1470" xr6:uid="{00000000-000C-0000-FFFF-FFFFBD050000}" r="F34" connectionId="0">
    <xmlCellPr id="1" xr6:uid="{00000000-0010-0000-BD05-000001000000}" uniqueName="P1329707">
      <xmlPr mapId="1" xpath="/PFI-IZD-OSIG/IPK-E_1001247/P1329707" xmlDataType="decimal"/>
    </xmlCellPr>
  </singleXmlCell>
  <singleXmlCell id="1471" xr6:uid="{00000000-000C-0000-FFFF-FFFFBE050000}" r="G34" connectionId="0">
    <xmlCellPr id="1" xr6:uid="{00000000-0010-0000-BE05-000001000000}" uniqueName="P1329744">
      <xmlPr mapId="1" xpath="/PFI-IZD-OSIG/IPK-E_1001247/P1329744" xmlDataType="decimal"/>
    </xmlCellPr>
  </singleXmlCell>
  <singleXmlCell id="1472" xr6:uid="{00000000-000C-0000-FFFF-FFFFBF050000}" r="H34" connectionId="0">
    <xmlCellPr id="1" xr6:uid="{00000000-0010-0000-BF05-000001000000}" uniqueName="P1329782">
      <xmlPr mapId="1" xpath="/PFI-IZD-OSIG/IPK-E_1001247/P1329782" xmlDataType="decimal"/>
    </xmlCellPr>
  </singleXmlCell>
  <singleXmlCell id="1473" xr6:uid="{00000000-000C-0000-FFFF-FFFFC0050000}" r="I34" connectionId="0">
    <xmlCellPr id="1" xr6:uid="{00000000-0010-0000-C005-000001000000}" uniqueName="P1329820">
      <xmlPr mapId="1" xpath="/PFI-IZD-OSIG/IPK-E_1001247/P1329820" xmlDataType="decimal"/>
    </xmlCellPr>
  </singleXmlCell>
  <singleXmlCell id="1474" xr6:uid="{00000000-000C-0000-FFFF-FFFFC1050000}" r="J34" connectionId="0">
    <xmlCellPr id="1" xr6:uid="{00000000-0010-0000-C105-000001000000}" uniqueName="P1329858">
      <xmlPr mapId="1" xpath="/PFI-IZD-OSIG/IPK-E_1001247/P1329858" xmlDataType="decimal"/>
    </xmlCellPr>
  </singleXmlCell>
  <singleXmlCell id="1475" xr6:uid="{00000000-000C-0000-FFFF-FFFFC2050000}" r="K34" connectionId="0">
    <xmlCellPr id="1" xr6:uid="{00000000-0010-0000-C205-000001000000}" uniqueName="P1329896">
      <xmlPr mapId="1" xpath="/PFI-IZD-OSIG/IPK-E_1001247/P1329896" xmlDataType="decimal"/>
    </xmlCellPr>
  </singleXmlCell>
  <singleXmlCell id="1476" xr6:uid="{00000000-000C-0000-FFFF-FFFFC3050000}" r="L34" connectionId="0">
    <xmlCellPr id="1" xr6:uid="{00000000-0010-0000-C305-000001000000}" uniqueName="P1329934">
      <xmlPr mapId="1" xpath="/PFI-IZD-OSIG/IPK-E_1001247/P1329934" xmlDataType="decimal"/>
    </xmlCellPr>
  </singleXmlCell>
  <singleXmlCell id="1477" xr6:uid="{00000000-000C-0000-FFFF-FFFFC4050000}" r="C35" connectionId="0">
    <xmlCellPr id="1" xr6:uid="{00000000-0010-0000-C405-000001000000}" uniqueName="P1329621">
      <xmlPr mapId="1" xpath="/PFI-IZD-OSIG/IPK-E_1001247/P1329621" xmlDataType="decimal"/>
    </xmlCellPr>
  </singleXmlCell>
  <singleXmlCell id="1478" xr6:uid="{00000000-000C-0000-FFFF-FFFFC5050000}" r="D35" connectionId="0">
    <xmlCellPr id="1" xr6:uid="{00000000-0010-0000-C505-000001000000}" uniqueName="P1329624">
      <xmlPr mapId="1" xpath="/PFI-IZD-OSIG/IPK-E_1001247/P1329624" xmlDataType="decimal"/>
    </xmlCellPr>
  </singleXmlCell>
  <singleXmlCell id="1479" xr6:uid="{00000000-000C-0000-FFFF-FFFFC6050000}" r="E35" connectionId="0">
    <xmlCellPr id="1" xr6:uid="{00000000-0010-0000-C605-000001000000}" uniqueName="P1329670">
      <xmlPr mapId="1" xpath="/PFI-IZD-OSIG/IPK-E_1001247/P1329670" xmlDataType="decimal"/>
    </xmlCellPr>
  </singleXmlCell>
  <singleXmlCell id="1480" xr6:uid="{00000000-000C-0000-FFFF-FFFFC7050000}" r="F35" connectionId="0">
    <xmlCellPr id="1" xr6:uid="{00000000-0010-0000-C705-000001000000}" uniqueName="P1329708">
      <xmlPr mapId="1" xpath="/PFI-IZD-OSIG/IPK-E_1001247/P1329708" xmlDataType="decimal"/>
    </xmlCellPr>
  </singleXmlCell>
  <singleXmlCell id="1481" xr6:uid="{00000000-000C-0000-FFFF-FFFFC8050000}" r="G35" connectionId="0">
    <xmlCellPr id="1" xr6:uid="{00000000-0010-0000-C805-000001000000}" uniqueName="P1329745">
      <xmlPr mapId="1" xpath="/PFI-IZD-OSIG/IPK-E_1001247/P1329745" xmlDataType="decimal"/>
    </xmlCellPr>
  </singleXmlCell>
  <singleXmlCell id="1482" xr6:uid="{00000000-000C-0000-FFFF-FFFFC9050000}" r="H35" connectionId="0">
    <xmlCellPr id="1" xr6:uid="{00000000-0010-0000-C905-000001000000}" uniqueName="P1329783">
      <xmlPr mapId="1" xpath="/PFI-IZD-OSIG/IPK-E_1001247/P1329783" xmlDataType="decimal"/>
    </xmlCellPr>
  </singleXmlCell>
  <singleXmlCell id="1483" xr6:uid="{00000000-000C-0000-FFFF-FFFFCA050000}" r="I35" connectionId="0">
    <xmlCellPr id="1" xr6:uid="{00000000-0010-0000-CA05-000001000000}" uniqueName="P1329821">
      <xmlPr mapId="1" xpath="/PFI-IZD-OSIG/IPK-E_1001247/P1329821" xmlDataType="decimal"/>
    </xmlCellPr>
  </singleXmlCell>
  <singleXmlCell id="1484" xr6:uid="{00000000-000C-0000-FFFF-FFFFCB050000}" r="J35" connectionId="0">
    <xmlCellPr id="1" xr6:uid="{00000000-0010-0000-CB05-000001000000}" uniqueName="P1329859">
      <xmlPr mapId="1" xpath="/PFI-IZD-OSIG/IPK-E_1001247/P1329859" xmlDataType="decimal"/>
    </xmlCellPr>
  </singleXmlCell>
  <singleXmlCell id="1485" xr6:uid="{00000000-000C-0000-FFFF-FFFFCC050000}" r="K35" connectionId="0">
    <xmlCellPr id="1" xr6:uid="{00000000-0010-0000-CC05-000001000000}" uniqueName="P1329897">
      <xmlPr mapId="1" xpath="/PFI-IZD-OSIG/IPK-E_1001247/P1329897" xmlDataType="decimal"/>
    </xmlCellPr>
  </singleXmlCell>
  <singleXmlCell id="1486" xr6:uid="{00000000-000C-0000-FFFF-FFFFCD050000}" r="L35" connectionId="0">
    <xmlCellPr id="1" xr6:uid="{00000000-0010-0000-CD05-000001000000}" uniqueName="P1329935">
      <xmlPr mapId="1" xpath="/PFI-IZD-OSIG/IPK-E_1001247/P1329935" xmlDataType="decimal"/>
    </xmlCellPr>
  </singleXmlCell>
  <singleXmlCell id="1487" xr6:uid="{00000000-000C-0000-FFFF-FFFFCE050000}" r="C36" connectionId="0">
    <xmlCellPr id="1" xr6:uid="{00000000-0010-0000-CE05-000001000000}" uniqueName="P1329625">
      <xmlPr mapId="1" xpath="/PFI-IZD-OSIG/IPK-E_1001247/P1329625" xmlDataType="decimal"/>
    </xmlCellPr>
  </singleXmlCell>
  <singleXmlCell id="1488" xr6:uid="{00000000-000C-0000-FFFF-FFFFCF050000}" r="D36" connectionId="0">
    <xmlCellPr id="1" xr6:uid="{00000000-0010-0000-CF05-000001000000}" uniqueName="P1329622">
      <xmlPr mapId="1" xpath="/PFI-IZD-OSIG/IPK-E_1001247/P1329622" xmlDataType="decimal"/>
    </xmlCellPr>
  </singleXmlCell>
  <singleXmlCell id="1489" xr6:uid="{00000000-000C-0000-FFFF-FFFFD0050000}" r="E36" connectionId="0">
    <xmlCellPr id="1" xr6:uid="{00000000-0010-0000-D005-000001000000}" uniqueName="P1329671">
      <xmlPr mapId="1" xpath="/PFI-IZD-OSIG/IPK-E_1001247/P1329671" xmlDataType="decimal"/>
    </xmlCellPr>
  </singleXmlCell>
  <singleXmlCell id="1490" xr6:uid="{00000000-000C-0000-FFFF-FFFFD1050000}" r="F36" connectionId="0">
    <xmlCellPr id="1" xr6:uid="{00000000-0010-0000-D105-000001000000}" uniqueName="P1329709">
      <xmlPr mapId="1" xpath="/PFI-IZD-OSIG/IPK-E_1001247/P1329709" xmlDataType="decimal"/>
    </xmlCellPr>
  </singleXmlCell>
  <singleXmlCell id="1491" xr6:uid="{00000000-000C-0000-FFFF-FFFFD2050000}" r="G36" connectionId="0">
    <xmlCellPr id="1" xr6:uid="{00000000-0010-0000-D205-000001000000}" uniqueName="P1329746">
      <xmlPr mapId="1" xpath="/PFI-IZD-OSIG/IPK-E_1001247/P1329746" xmlDataType="decimal"/>
    </xmlCellPr>
  </singleXmlCell>
  <singleXmlCell id="1492" xr6:uid="{00000000-000C-0000-FFFF-FFFFD3050000}" r="H36" connectionId="0">
    <xmlCellPr id="1" xr6:uid="{00000000-0010-0000-D305-000001000000}" uniqueName="P1329784">
      <xmlPr mapId="1" xpath="/PFI-IZD-OSIG/IPK-E_1001247/P1329784" xmlDataType="decimal"/>
    </xmlCellPr>
  </singleXmlCell>
  <singleXmlCell id="1493" xr6:uid="{00000000-000C-0000-FFFF-FFFFD4050000}" r="I36" connectionId="0">
    <xmlCellPr id="1" xr6:uid="{00000000-0010-0000-D405-000001000000}" uniqueName="P1329822">
      <xmlPr mapId="1" xpath="/PFI-IZD-OSIG/IPK-E_1001247/P1329822" xmlDataType="decimal"/>
    </xmlCellPr>
  </singleXmlCell>
  <singleXmlCell id="1494" xr6:uid="{00000000-000C-0000-FFFF-FFFFD5050000}" r="J36" connectionId="0">
    <xmlCellPr id="1" xr6:uid="{00000000-0010-0000-D505-000001000000}" uniqueName="P1329860">
      <xmlPr mapId="1" xpath="/PFI-IZD-OSIG/IPK-E_1001247/P1329860" xmlDataType="decimal"/>
    </xmlCellPr>
  </singleXmlCell>
  <singleXmlCell id="1495" xr6:uid="{00000000-000C-0000-FFFF-FFFFD6050000}" r="K36" connectionId="0">
    <xmlCellPr id="1" xr6:uid="{00000000-0010-0000-D605-000001000000}" uniqueName="P1329898">
      <xmlPr mapId="1" xpath="/PFI-IZD-OSIG/IPK-E_1001247/P1329898" xmlDataType="decimal"/>
    </xmlCellPr>
  </singleXmlCell>
  <singleXmlCell id="1496" xr6:uid="{00000000-000C-0000-FFFF-FFFFD7050000}" r="L36" connectionId="0">
    <xmlCellPr id="1" xr6:uid="{00000000-0010-0000-D705-000001000000}" uniqueName="P1329936">
      <xmlPr mapId="1" xpath="/PFI-IZD-OSIG/IPK-E_1001247/P1329936" xmlDataType="decimal"/>
    </xmlCellPr>
  </singleXmlCell>
  <singleXmlCell id="1497" xr6:uid="{00000000-000C-0000-FFFF-FFFFD8050000}" r="C37" connectionId="0">
    <xmlCellPr id="1" xr6:uid="{00000000-0010-0000-D805-000001000000}" uniqueName="P1329623">
      <xmlPr mapId="1" xpath="/PFI-IZD-OSIG/IPK-E_1001247/P1329623" xmlDataType="decimal"/>
    </xmlCellPr>
  </singleXmlCell>
  <singleXmlCell id="1498" xr6:uid="{00000000-000C-0000-FFFF-FFFFD9050000}" r="D37" connectionId="0">
    <xmlCellPr id="1" xr6:uid="{00000000-0010-0000-D905-000001000000}" uniqueName="P1329626">
      <xmlPr mapId="1" xpath="/PFI-IZD-OSIG/IPK-E_1001247/P1329626" xmlDataType="decimal"/>
    </xmlCellPr>
  </singleXmlCell>
  <singleXmlCell id="1499" xr6:uid="{00000000-000C-0000-FFFF-FFFFDA050000}" r="E37" connectionId="0">
    <xmlCellPr id="1" xr6:uid="{00000000-0010-0000-DA05-000001000000}" uniqueName="P1329672">
      <xmlPr mapId="1" xpath="/PFI-IZD-OSIG/IPK-E_1001247/P1329672" xmlDataType="decimal"/>
    </xmlCellPr>
  </singleXmlCell>
  <singleXmlCell id="1500" xr6:uid="{00000000-000C-0000-FFFF-FFFFDB050000}" r="F37" connectionId="0">
    <xmlCellPr id="1" xr6:uid="{00000000-0010-0000-DB05-000001000000}" uniqueName="P1329710">
      <xmlPr mapId="1" xpath="/PFI-IZD-OSIG/IPK-E_1001247/P1329710" xmlDataType="decimal"/>
    </xmlCellPr>
  </singleXmlCell>
  <singleXmlCell id="1501" xr6:uid="{00000000-000C-0000-FFFF-FFFFDC050000}" r="G37" connectionId="0">
    <xmlCellPr id="1" xr6:uid="{00000000-0010-0000-DC05-000001000000}" uniqueName="P1329747">
      <xmlPr mapId="1" xpath="/PFI-IZD-OSIG/IPK-E_1001247/P1329747" xmlDataType="decimal"/>
    </xmlCellPr>
  </singleXmlCell>
  <singleXmlCell id="1502" xr6:uid="{00000000-000C-0000-FFFF-FFFFDD050000}" r="H37" connectionId="0">
    <xmlCellPr id="1" xr6:uid="{00000000-0010-0000-DD05-000001000000}" uniqueName="P1329785">
      <xmlPr mapId="1" xpath="/PFI-IZD-OSIG/IPK-E_1001247/P1329785" xmlDataType="decimal"/>
    </xmlCellPr>
  </singleXmlCell>
  <singleXmlCell id="1503" xr6:uid="{00000000-000C-0000-FFFF-FFFFDE050000}" r="I37" connectionId="0">
    <xmlCellPr id="1" xr6:uid="{00000000-0010-0000-DE05-000001000000}" uniqueName="P1329823">
      <xmlPr mapId="1" xpath="/PFI-IZD-OSIG/IPK-E_1001247/P1329823" xmlDataType="decimal"/>
    </xmlCellPr>
  </singleXmlCell>
  <singleXmlCell id="1504" xr6:uid="{00000000-000C-0000-FFFF-FFFFDF050000}" r="J37" connectionId="0">
    <xmlCellPr id="1" xr6:uid="{00000000-0010-0000-DF05-000001000000}" uniqueName="P1329861">
      <xmlPr mapId="1" xpath="/PFI-IZD-OSIG/IPK-E_1001247/P1329861" xmlDataType="decimal"/>
    </xmlCellPr>
  </singleXmlCell>
  <singleXmlCell id="1505" xr6:uid="{00000000-000C-0000-FFFF-FFFFE0050000}" r="K37" connectionId="0">
    <xmlCellPr id="1" xr6:uid="{00000000-0010-0000-E005-000001000000}" uniqueName="P1329899">
      <xmlPr mapId="1" xpath="/PFI-IZD-OSIG/IPK-E_1001247/P1329899" xmlDataType="decimal"/>
    </xmlCellPr>
  </singleXmlCell>
  <singleXmlCell id="1506" xr6:uid="{00000000-000C-0000-FFFF-FFFFE1050000}" r="L37" connectionId="0">
    <xmlCellPr id="1" xr6:uid="{00000000-0010-0000-E105-000001000000}" uniqueName="P1329937">
      <xmlPr mapId="1" xpath="/PFI-IZD-OSIG/IPK-E_1001247/P1329937" xmlDataType="decimal"/>
    </xmlCellPr>
  </singleXmlCell>
  <singleXmlCell id="1507" xr6:uid="{00000000-000C-0000-FFFF-FFFFE2050000}" r="C38" connectionId="0">
    <xmlCellPr id="1" xr6:uid="{00000000-0010-0000-E205-000001000000}" uniqueName="P1329627">
      <xmlPr mapId="1" xpath="/PFI-IZD-OSIG/IPK-E_1001247/P1329627" xmlDataType="decimal"/>
    </xmlCellPr>
  </singleXmlCell>
  <singleXmlCell id="1508" xr6:uid="{00000000-000C-0000-FFFF-FFFFE3050000}" r="D38" connectionId="0">
    <xmlCellPr id="1" xr6:uid="{00000000-0010-0000-E305-000001000000}" uniqueName="P1329628">
      <xmlPr mapId="1" xpath="/PFI-IZD-OSIG/IPK-E_1001247/P1329628" xmlDataType="decimal"/>
    </xmlCellPr>
  </singleXmlCell>
  <singleXmlCell id="1509" xr6:uid="{00000000-000C-0000-FFFF-FFFFE4050000}" r="E38" connectionId="0">
    <xmlCellPr id="1" xr6:uid="{00000000-0010-0000-E405-000001000000}" uniqueName="P1329673">
      <xmlPr mapId="1" xpath="/PFI-IZD-OSIG/IPK-E_1001247/P1329673" xmlDataType="decimal"/>
    </xmlCellPr>
  </singleXmlCell>
  <singleXmlCell id="1510" xr6:uid="{00000000-000C-0000-FFFF-FFFFE5050000}" r="F38" connectionId="0">
    <xmlCellPr id="1" xr6:uid="{00000000-0010-0000-E505-000001000000}" uniqueName="P1329711">
      <xmlPr mapId="1" xpath="/PFI-IZD-OSIG/IPK-E_1001247/P1329711" xmlDataType="decimal"/>
    </xmlCellPr>
  </singleXmlCell>
  <singleXmlCell id="1511" xr6:uid="{00000000-000C-0000-FFFF-FFFFE6050000}" r="G38" connectionId="0">
    <xmlCellPr id="1" xr6:uid="{00000000-0010-0000-E605-000001000000}" uniqueName="P1329748">
      <xmlPr mapId="1" xpath="/PFI-IZD-OSIG/IPK-E_1001247/P1329748" xmlDataType="decimal"/>
    </xmlCellPr>
  </singleXmlCell>
  <singleXmlCell id="1512" xr6:uid="{00000000-000C-0000-FFFF-FFFFE7050000}" r="H38" connectionId="0">
    <xmlCellPr id="1" xr6:uid="{00000000-0010-0000-E705-000001000000}" uniqueName="P1329786">
      <xmlPr mapId="1" xpath="/PFI-IZD-OSIG/IPK-E_1001247/P1329786" xmlDataType="decimal"/>
    </xmlCellPr>
  </singleXmlCell>
  <singleXmlCell id="1513" xr6:uid="{00000000-000C-0000-FFFF-FFFFE8050000}" r="I38" connectionId="0">
    <xmlCellPr id="1" xr6:uid="{00000000-0010-0000-E805-000001000000}" uniqueName="P1329824">
      <xmlPr mapId="1" xpath="/PFI-IZD-OSIG/IPK-E_1001247/P1329824" xmlDataType="decimal"/>
    </xmlCellPr>
  </singleXmlCell>
  <singleXmlCell id="1514" xr6:uid="{00000000-000C-0000-FFFF-FFFFE9050000}" r="J38" connectionId="0">
    <xmlCellPr id="1" xr6:uid="{00000000-0010-0000-E905-000001000000}" uniqueName="P1329862">
      <xmlPr mapId="1" xpath="/PFI-IZD-OSIG/IPK-E_1001247/P1329862" xmlDataType="decimal"/>
    </xmlCellPr>
  </singleXmlCell>
  <singleXmlCell id="1515" xr6:uid="{00000000-000C-0000-FFFF-FFFFEA050000}" r="K38" connectionId="0">
    <xmlCellPr id="1" xr6:uid="{00000000-0010-0000-EA05-000001000000}" uniqueName="P1329900">
      <xmlPr mapId="1" xpath="/PFI-IZD-OSIG/IPK-E_1001247/P1329900" xmlDataType="decimal"/>
    </xmlCellPr>
  </singleXmlCell>
  <singleXmlCell id="1516" xr6:uid="{00000000-000C-0000-FFFF-FFFFEB050000}" r="L38" connectionId="0">
    <xmlCellPr id="1" xr6:uid="{00000000-0010-0000-EB05-000001000000}" uniqueName="P1329938">
      <xmlPr mapId="1" xpath="/PFI-IZD-OSIG/IPK-E_1001247/P1329938" xmlDataType="decimal"/>
    </xmlCellPr>
  </singleXmlCell>
  <singleXmlCell id="1517" xr6:uid="{00000000-000C-0000-FFFF-FFFFEC050000}" r="C39" connectionId="0">
    <xmlCellPr id="1" xr6:uid="{00000000-0010-0000-EC05-000001000000}" uniqueName="P1329629">
      <xmlPr mapId="1" xpath="/PFI-IZD-OSIG/IPK-E_1001247/P1329629" xmlDataType="decimal"/>
    </xmlCellPr>
  </singleXmlCell>
  <singleXmlCell id="1518" xr6:uid="{00000000-000C-0000-FFFF-FFFFED050000}" r="D39" connectionId="0">
    <xmlCellPr id="1" xr6:uid="{00000000-0010-0000-ED05-000001000000}" uniqueName="P1329630">
      <xmlPr mapId="1" xpath="/PFI-IZD-OSIG/IPK-E_1001247/P1329630" xmlDataType="decimal"/>
    </xmlCellPr>
  </singleXmlCell>
  <singleXmlCell id="1519" xr6:uid="{00000000-000C-0000-FFFF-FFFFEE050000}" r="E39" connectionId="0">
    <xmlCellPr id="1" xr6:uid="{00000000-0010-0000-EE05-000001000000}" uniqueName="P1329674">
      <xmlPr mapId="1" xpath="/PFI-IZD-OSIG/IPK-E_1001247/P1329674" xmlDataType="decimal"/>
    </xmlCellPr>
  </singleXmlCell>
  <singleXmlCell id="1520" xr6:uid="{00000000-000C-0000-FFFF-FFFFEF050000}" r="F39" connectionId="0">
    <xmlCellPr id="1" xr6:uid="{00000000-0010-0000-EF05-000001000000}" uniqueName="P1329712">
      <xmlPr mapId="1" xpath="/PFI-IZD-OSIG/IPK-E_1001247/P1329712" xmlDataType="decimal"/>
    </xmlCellPr>
  </singleXmlCell>
  <singleXmlCell id="1521" xr6:uid="{00000000-000C-0000-FFFF-FFFFF0050000}" r="G39" connectionId="0">
    <xmlCellPr id="1" xr6:uid="{00000000-0010-0000-F005-000001000000}" uniqueName="P1329749">
      <xmlPr mapId="1" xpath="/PFI-IZD-OSIG/IPK-E_1001247/P1329749" xmlDataType="decimal"/>
    </xmlCellPr>
  </singleXmlCell>
  <singleXmlCell id="1522" xr6:uid="{00000000-000C-0000-FFFF-FFFFF1050000}" r="H39" connectionId="0">
    <xmlCellPr id="1" xr6:uid="{00000000-0010-0000-F105-000001000000}" uniqueName="P1329787">
      <xmlPr mapId="1" xpath="/PFI-IZD-OSIG/IPK-E_1001247/P1329787" xmlDataType="decimal"/>
    </xmlCellPr>
  </singleXmlCell>
  <singleXmlCell id="1523" xr6:uid="{00000000-000C-0000-FFFF-FFFFF2050000}" r="I39" connectionId="0">
    <xmlCellPr id="1" xr6:uid="{00000000-0010-0000-F205-000001000000}" uniqueName="P1329825">
      <xmlPr mapId="1" xpath="/PFI-IZD-OSIG/IPK-E_1001247/P1329825" xmlDataType="decimal"/>
    </xmlCellPr>
  </singleXmlCell>
  <singleXmlCell id="1524" xr6:uid="{00000000-000C-0000-FFFF-FFFFF3050000}" r="J39" connectionId="0">
    <xmlCellPr id="1" xr6:uid="{00000000-0010-0000-F305-000001000000}" uniqueName="P1329863">
      <xmlPr mapId="1" xpath="/PFI-IZD-OSIG/IPK-E_1001247/P1329863" xmlDataType="decimal"/>
    </xmlCellPr>
  </singleXmlCell>
  <singleXmlCell id="1525" xr6:uid="{00000000-000C-0000-FFFF-FFFFF4050000}" r="K39" connectionId="0">
    <xmlCellPr id="1" xr6:uid="{00000000-0010-0000-F405-000001000000}" uniqueName="P1329901">
      <xmlPr mapId="1" xpath="/PFI-IZD-OSIG/IPK-E_1001247/P1329901" xmlDataType="decimal"/>
    </xmlCellPr>
  </singleXmlCell>
  <singleXmlCell id="1526" xr6:uid="{00000000-000C-0000-FFFF-FFFFF5050000}" r="L39" connectionId="0">
    <xmlCellPr id="1" xr6:uid="{00000000-0010-0000-F505-000001000000}" uniqueName="P1329939">
      <xmlPr mapId="1" xpath="/PFI-IZD-OSIG/IPK-E_1001247/P1329939" xmlDataType="decimal"/>
    </xmlCellPr>
  </singleXmlCell>
  <singleXmlCell id="1527" xr6:uid="{00000000-000C-0000-FFFF-FFFFF6050000}" r="C40" connectionId="0">
    <xmlCellPr id="1" xr6:uid="{00000000-0010-0000-F605-000001000000}" uniqueName="P1329631">
      <xmlPr mapId="1" xpath="/PFI-IZD-OSIG/IPK-E_1001247/P1329631" xmlDataType="decimal"/>
    </xmlCellPr>
  </singleXmlCell>
  <singleXmlCell id="1528" xr6:uid="{00000000-000C-0000-FFFF-FFFFF7050000}" r="D40" connectionId="0">
    <xmlCellPr id="1" xr6:uid="{00000000-0010-0000-F705-000001000000}" uniqueName="P1329632">
      <xmlPr mapId="1" xpath="/PFI-IZD-OSIG/IPK-E_1001247/P1329632" xmlDataType="decimal"/>
    </xmlCellPr>
  </singleXmlCell>
  <singleXmlCell id="1529" xr6:uid="{00000000-000C-0000-FFFF-FFFFF8050000}" r="E40" connectionId="0">
    <xmlCellPr id="1" xr6:uid="{00000000-0010-0000-F805-000001000000}" uniqueName="P1329675">
      <xmlPr mapId="1" xpath="/PFI-IZD-OSIG/IPK-E_1001247/P1329675" xmlDataType="decimal"/>
    </xmlCellPr>
  </singleXmlCell>
  <singleXmlCell id="1530" xr6:uid="{00000000-000C-0000-FFFF-FFFFF9050000}" r="F40" connectionId="0">
    <xmlCellPr id="1" xr6:uid="{00000000-0010-0000-F905-000001000000}" uniqueName="P1329713">
      <xmlPr mapId="1" xpath="/PFI-IZD-OSIG/IPK-E_1001247/P1329713" xmlDataType="decimal"/>
    </xmlCellPr>
  </singleXmlCell>
  <singleXmlCell id="1531" xr6:uid="{00000000-000C-0000-FFFF-FFFFFA050000}" r="G40" connectionId="0">
    <xmlCellPr id="1" xr6:uid="{00000000-0010-0000-FA05-000001000000}" uniqueName="P1329750">
      <xmlPr mapId="1" xpath="/PFI-IZD-OSIG/IPK-E_1001247/P1329750" xmlDataType="decimal"/>
    </xmlCellPr>
  </singleXmlCell>
  <singleXmlCell id="1532" xr6:uid="{00000000-000C-0000-FFFF-FFFFFB050000}" r="H40" connectionId="0">
    <xmlCellPr id="1" xr6:uid="{00000000-0010-0000-FB05-000001000000}" uniqueName="P1329788">
      <xmlPr mapId="1" xpath="/PFI-IZD-OSIG/IPK-E_1001247/P1329788" xmlDataType="decimal"/>
    </xmlCellPr>
  </singleXmlCell>
  <singleXmlCell id="1533" xr6:uid="{00000000-000C-0000-FFFF-FFFFFC050000}" r="I40" connectionId="0">
    <xmlCellPr id="1" xr6:uid="{00000000-0010-0000-FC05-000001000000}" uniqueName="P1329826">
      <xmlPr mapId="1" xpath="/PFI-IZD-OSIG/IPK-E_1001247/P1329826" xmlDataType="decimal"/>
    </xmlCellPr>
  </singleXmlCell>
  <singleXmlCell id="1534" xr6:uid="{00000000-000C-0000-FFFF-FFFFFD050000}" r="J40" connectionId="0">
    <xmlCellPr id="1" xr6:uid="{00000000-0010-0000-FD05-000001000000}" uniqueName="P1329864">
      <xmlPr mapId="1" xpath="/PFI-IZD-OSIG/IPK-E_1001247/P1329864" xmlDataType="decimal"/>
    </xmlCellPr>
  </singleXmlCell>
  <singleXmlCell id="1535" xr6:uid="{00000000-000C-0000-FFFF-FFFFFE050000}" r="K40" connectionId="0">
    <xmlCellPr id="1" xr6:uid="{00000000-0010-0000-FE05-000001000000}" uniqueName="P1329902">
      <xmlPr mapId="1" xpath="/PFI-IZD-OSIG/IPK-E_1001247/P1329902" xmlDataType="decimal"/>
    </xmlCellPr>
  </singleXmlCell>
  <singleXmlCell id="1536" xr6:uid="{00000000-000C-0000-FFFF-FFFFFF050000}" r="L40" connectionId="0">
    <xmlCellPr id="1" xr6:uid="{00000000-0010-0000-FF05-000001000000}" uniqueName="P1329940">
      <xmlPr mapId="1" xpath="/PFI-IZD-OSIG/IPK-E_1001247/P1329940" xmlDataType="decimal"/>
    </xmlCellPr>
  </singleXmlCell>
  <singleXmlCell id="1537" xr6:uid="{00000000-000C-0000-FFFF-FFFF00060000}" r="C41" connectionId="0">
    <xmlCellPr id="1" xr6:uid="{00000000-0010-0000-0006-000001000000}" uniqueName="P1329633">
      <xmlPr mapId="1" xpath="/PFI-IZD-OSIG/IPK-E_1001247/P1329633" xmlDataType="decimal"/>
    </xmlCellPr>
  </singleXmlCell>
  <singleXmlCell id="1538" xr6:uid="{00000000-000C-0000-FFFF-FFFF01060000}" r="D41" connectionId="0">
    <xmlCellPr id="1" xr6:uid="{00000000-0010-0000-0106-000001000000}" uniqueName="P1329634">
      <xmlPr mapId="1" xpath="/PFI-IZD-OSIG/IPK-E_1001247/P1329634" xmlDataType="decimal"/>
    </xmlCellPr>
  </singleXmlCell>
  <singleXmlCell id="1539" xr6:uid="{00000000-000C-0000-FFFF-FFFF02060000}" r="E41" connectionId="0">
    <xmlCellPr id="1" xr6:uid="{00000000-0010-0000-0206-000001000000}" uniqueName="P1329676">
      <xmlPr mapId="1" xpath="/PFI-IZD-OSIG/IPK-E_1001247/P1329676" xmlDataType="decimal"/>
    </xmlCellPr>
  </singleXmlCell>
  <singleXmlCell id="1540" xr6:uid="{00000000-000C-0000-FFFF-FFFF03060000}" r="F41" connectionId="0">
    <xmlCellPr id="1" xr6:uid="{00000000-0010-0000-0306-000001000000}" uniqueName="P1329714">
      <xmlPr mapId="1" xpath="/PFI-IZD-OSIG/IPK-E_1001247/P1329714" xmlDataType="decimal"/>
    </xmlCellPr>
  </singleXmlCell>
  <singleXmlCell id="1541" xr6:uid="{00000000-000C-0000-FFFF-FFFF04060000}" r="G41" connectionId="0">
    <xmlCellPr id="1" xr6:uid="{00000000-0010-0000-0406-000001000000}" uniqueName="P1329751">
      <xmlPr mapId="1" xpath="/PFI-IZD-OSIG/IPK-E_1001247/P1329751" xmlDataType="decimal"/>
    </xmlCellPr>
  </singleXmlCell>
  <singleXmlCell id="1542" xr6:uid="{00000000-000C-0000-FFFF-FFFF05060000}" r="H41" connectionId="0">
    <xmlCellPr id="1" xr6:uid="{00000000-0010-0000-0506-000001000000}" uniqueName="P1329789">
      <xmlPr mapId="1" xpath="/PFI-IZD-OSIG/IPK-E_1001247/P1329789" xmlDataType="decimal"/>
    </xmlCellPr>
  </singleXmlCell>
  <singleXmlCell id="1543" xr6:uid="{00000000-000C-0000-FFFF-FFFF06060000}" r="I41" connectionId="0">
    <xmlCellPr id="1" xr6:uid="{00000000-0010-0000-0606-000001000000}" uniqueName="P1329827">
      <xmlPr mapId="1" xpath="/PFI-IZD-OSIG/IPK-E_1001247/P1329827" xmlDataType="decimal"/>
    </xmlCellPr>
  </singleXmlCell>
  <singleXmlCell id="1544" xr6:uid="{00000000-000C-0000-FFFF-FFFF07060000}" r="J41" connectionId="0">
    <xmlCellPr id="1" xr6:uid="{00000000-0010-0000-0706-000001000000}" uniqueName="P1329865">
      <xmlPr mapId="1" xpath="/PFI-IZD-OSIG/IPK-E_1001247/P1329865" xmlDataType="decimal"/>
    </xmlCellPr>
  </singleXmlCell>
  <singleXmlCell id="1545" xr6:uid="{00000000-000C-0000-FFFF-FFFF08060000}" r="K41" connectionId="0">
    <xmlCellPr id="1" xr6:uid="{00000000-0010-0000-0806-000001000000}" uniqueName="P1329903">
      <xmlPr mapId="1" xpath="/PFI-IZD-OSIG/IPK-E_1001247/P1329903" xmlDataType="decimal"/>
    </xmlCellPr>
  </singleXmlCell>
  <singleXmlCell id="1546" xr6:uid="{00000000-000C-0000-FFFF-FFFF09060000}" r="L41" connectionId="0">
    <xmlCellPr id="1" xr6:uid="{00000000-0010-0000-0906-000001000000}" uniqueName="P1329941">
      <xmlPr mapId="1" xpath="/PFI-IZD-OSIG/IPK-E_1001247/P1329941" xmlDataType="decimal"/>
    </xmlCellPr>
  </singleXmlCell>
  <singleXmlCell id="1547" xr6:uid="{00000000-000C-0000-FFFF-FFFF0A060000}" r="C42" connectionId="0">
    <xmlCellPr id="1" xr6:uid="{00000000-0010-0000-0A06-000001000000}" uniqueName="P1329636">
      <xmlPr mapId="1" xpath="/PFI-IZD-OSIG/IPK-E_1001247/P1329636" xmlDataType="decimal"/>
    </xmlCellPr>
  </singleXmlCell>
  <singleXmlCell id="1548" xr6:uid="{00000000-000C-0000-FFFF-FFFF0B060000}" r="D42" connectionId="0">
    <xmlCellPr id="1" xr6:uid="{00000000-0010-0000-0B06-000001000000}" uniqueName="P1329635">
      <xmlPr mapId="1" xpath="/PFI-IZD-OSIG/IPK-E_1001247/P1329635" xmlDataType="decimal"/>
    </xmlCellPr>
  </singleXmlCell>
  <singleXmlCell id="1549" xr6:uid="{00000000-000C-0000-FFFF-FFFF0C060000}" r="E42" connectionId="0">
    <xmlCellPr id="1" xr6:uid="{00000000-0010-0000-0C06-000001000000}" uniqueName="P1329677">
      <xmlPr mapId="1" xpath="/PFI-IZD-OSIG/IPK-E_1001247/P1329677" xmlDataType="decimal"/>
    </xmlCellPr>
  </singleXmlCell>
  <singleXmlCell id="1550" xr6:uid="{00000000-000C-0000-FFFF-FFFF0D060000}" r="F42" connectionId="0">
    <xmlCellPr id="1" xr6:uid="{00000000-0010-0000-0D06-000001000000}" uniqueName="P1329715">
      <xmlPr mapId="1" xpath="/PFI-IZD-OSIG/IPK-E_1001247/P1329715" xmlDataType="decimal"/>
    </xmlCellPr>
  </singleXmlCell>
  <singleXmlCell id="1551" xr6:uid="{00000000-000C-0000-FFFF-FFFF0E060000}" r="G42" connectionId="0">
    <xmlCellPr id="1" xr6:uid="{00000000-0010-0000-0E06-000001000000}" uniqueName="P1329752">
      <xmlPr mapId="1" xpath="/PFI-IZD-OSIG/IPK-E_1001247/P1329752" xmlDataType="decimal"/>
    </xmlCellPr>
  </singleXmlCell>
  <singleXmlCell id="1552" xr6:uid="{00000000-000C-0000-FFFF-FFFF0F060000}" r="H42" connectionId="0">
    <xmlCellPr id="1" xr6:uid="{00000000-0010-0000-0F06-000001000000}" uniqueName="P1329790">
      <xmlPr mapId="1" xpath="/PFI-IZD-OSIG/IPK-E_1001247/P1329790" xmlDataType="decimal"/>
    </xmlCellPr>
  </singleXmlCell>
  <singleXmlCell id="1553" xr6:uid="{00000000-000C-0000-FFFF-FFFF10060000}" r="I42" connectionId="0">
    <xmlCellPr id="1" xr6:uid="{00000000-0010-0000-1006-000001000000}" uniqueName="P1329828">
      <xmlPr mapId="1" xpath="/PFI-IZD-OSIG/IPK-E_1001247/P1329828" xmlDataType="decimal"/>
    </xmlCellPr>
  </singleXmlCell>
  <singleXmlCell id="1554" xr6:uid="{00000000-000C-0000-FFFF-FFFF11060000}" r="J42" connectionId="0">
    <xmlCellPr id="1" xr6:uid="{00000000-0010-0000-1106-000001000000}" uniqueName="P1329866">
      <xmlPr mapId="1" xpath="/PFI-IZD-OSIG/IPK-E_1001247/P1329866" xmlDataType="decimal"/>
    </xmlCellPr>
  </singleXmlCell>
  <singleXmlCell id="1555" xr6:uid="{00000000-000C-0000-FFFF-FFFF12060000}" r="K42" connectionId="0">
    <xmlCellPr id="1" xr6:uid="{00000000-0010-0000-1206-000001000000}" uniqueName="P1329904">
      <xmlPr mapId="1" xpath="/PFI-IZD-OSIG/IPK-E_1001247/P1329904" xmlDataType="decimal"/>
    </xmlCellPr>
  </singleXmlCell>
  <singleXmlCell id="1556" xr6:uid="{00000000-000C-0000-FFFF-FFFF13060000}" r="L42" connectionId="0">
    <xmlCellPr id="1" xr6:uid="{00000000-0010-0000-1306-000001000000}" uniqueName="P1329942">
      <xmlPr mapId="1" xpath="/PFI-IZD-OSIG/IPK-E_1001247/P1329942" xmlDataType="decimal"/>
    </xmlCellPr>
  </singleXmlCell>
  <singleXmlCell id="1557" xr6:uid="{00000000-000C-0000-FFFF-FFFF14060000}" r="C43" connectionId="0">
    <xmlCellPr id="1" xr6:uid="{00000000-0010-0000-1406-000001000000}" uniqueName="P1329637">
      <xmlPr mapId="1" xpath="/PFI-IZD-OSIG/IPK-E_1001247/P1329637" xmlDataType="decimal"/>
    </xmlCellPr>
  </singleXmlCell>
  <singleXmlCell id="1558" xr6:uid="{00000000-000C-0000-FFFF-FFFF15060000}" r="D43" connectionId="0">
    <xmlCellPr id="1" xr6:uid="{00000000-0010-0000-1506-000001000000}" uniqueName="P1329638">
      <xmlPr mapId="1" xpath="/PFI-IZD-OSIG/IPK-E_1001247/P1329638" xmlDataType="decimal"/>
    </xmlCellPr>
  </singleXmlCell>
  <singleXmlCell id="1559" xr6:uid="{00000000-000C-0000-FFFF-FFFF16060000}" r="E43" connectionId="0">
    <xmlCellPr id="1" xr6:uid="{00000000-0010-0000-1606-000001000000}" uniqueName="P1329678">
      <xmlPr mapId="1" xpath="/PFI-IZD-OSIG/IPK-E_1001247/P1329678" xmlDataType="decimal"/>
    </xmlCellPr>
  </singleXmlCell>
  <singleXmlCell id="1560" xr6:uid="{00000000-000C-0000-FFFF-FFFF17060000}" r="F43" connectionId="0">
    <xmlCellPr id="1" xr6:uid="{00000000-0010-0000-1706-000001000000}" uniqueName="P1329716">
      <xmlPr mapId="1" xpath="/PFI-IZD-OSIG/IPK-E_1001247/P1329716" xmlDataType="decimal"/>
    </xmlCellPr>
  </singleXmlCell>
  <singleXmlCell id="1561" xr6:uid="{00000000-000C-0000-FFFF-FFFF18060000}" r="G43" connectionId="0">
    <xmlCellPr id="1" xr6:uid="{00000000-0010-0000-1806-000001000000}" uniqueName="P1329753">
      <xmlPr mapId="1" xpath="/PFI-IZD-OSIG/IPK-E_1001247/P1329753" xmlDataType="decimal"/>
    </xmlCellPr>
  </singleXmlCell>
  <singleXmlCell id="1562" xr6:uid="{00000000-000C-0000-FFFF-FFFF19060000}" r="H43" connectionId="0">
    <xmlCellPr id="1" xr6:uid="{00000000-0010-0000-1906-000001000000}" uniqueName="P1329791">
      <xmlPr mapId="1" xpath="/PFI-IZD-OSIG/IPK-E_1001247/P1329791" xmlDataType="decimal"/>
    </xmlCellPr>
  </singleXmlCell>
  <singleXmlCell id="1563" xr6:uid="{00000000-000C-0000-FFFF-FFFF1A060000}" r="I43" connectionId="0">
    <xmlCellPr id="1" xr6:uid="{00000000-0010-0000-1A06-000001000000}" uniqueName="P1329829">
      <xmlPr mapId="1" xpath="/PFI-IZD-OSIG/IPK-E_1001247/P1329829" xmlDataType="decimal"/>
    </xmlCellPr>
  </singleXmlCell>
  <singleXmlCell id="1564" xr6:uid="{00000000-000C-0000-FFFF-FFFF1B060000}" r="J43" connectionId="0">
    <xmlCellPr id="1" xr6:uid="{00000000-0010-0000-1B06-000001000000}" uniqueName="P1329867">
      <xmlPr mapId="1" xpath="/PFI-IZD-OSIG/IPK-E_1001247/P1329867" xmlDataType="decimal"/>
    </xmlCellPr>
  </singleXmlCell>
  <singleXmlCell id="1565" xr6:uid="{00000000-000C-0000-FFFF-FFFF1C060000}" r="K43" connectionId="0">
    <xmlCellPr id="1" xr6:uid="{00000000-0010-0000-1C06-000001000000}" uniqueName="P1329905">
      <xmlPr mapId="1" xpath="/PFI-IZD-OSIG/IPK-E_1001247/P1329905" xmlDataType="decimal"/>
    </xmlCellPr>
  </singleXmlCell>
  <singleXmlCell id="1566" xr6:uid="{00000000-000C-0000-FFFF-FFFF1D060000}" r="L43" connectionId="0">
    <xmlCellPr id="1" xr6:uid="{00000000-0010-0000-1D06-000001000000}" uniqueName="P1329943">
      <xmlPr mapId="1" xpath="/PFI-IZD-OSIG/IPK-E_1001247/P1329943" xmlDataType="decimal"/>
    </xmlCellPr>
  </singleXmlCell>
  <singleXmlCell id="1567" xr6:uid="{00000000-000C-0000-FFFF-FFFF1E060000}" r="C44" connectionId="0">
    <xmlCellPr id="1" xr6:uid="{00000000-0010-0000-1E06-000001000000}" uniqueName="P1329639">
      <xmlPr mapId="1" xpath="/PFI-IZD-OSIG/IPK-E_1001247/P1329639" xmlDataType="decimal"/>
    </xmlCellPr>
  </singleXmlCell>
  <singleXmlCell id="1568" xr6:uid="{00000000-000C-0000-FFFF-FFFF1F060000}" r="D44" connectionId="0">
    <xmlCellPr id="1" xr6:uid="{00000000-0010-0000-1F06-000001000000}" uniqueName="P1329640">
      <xmlPr mapId="1" xpath="/PFI-IZD-OSIG/IPK-E_1001247/P1329640" xmlDataType="decimal"/>
    </xmlCellPr>
  </singleXmlCell>
  <singleXmlCell id="1569" xr6:uid="{00000000-000C-0000-FFFF-FFFF20060000}" r="E44" connectionId="0">
    <xmlCellPr id="1" xr6:uid="{00000000-0010-0000-2006-000001000000}" uniqueName="P1329679">
      <xmlPr mapId="1" xpath="/PFI-IZD-OSIG/IPK-E_1001247/P1329679" xmlDataType="decimal"/>
    </xmlCellPr>
  </singleXmlCell>
  <singleXmlCell id="1570" xr6:uid="{00000000-000C-0000-FFFF-FFFF21060000}" r="F44" connectionId="0">
    <xmlCellPr id="1" xr6:uid="{00000000-0010-0000-2106-000001000000}" uniqueName="P1329717">
      <xmlPr mapId="1" xpath="/PFI-IZD-OSIG/IPK-E_1001247/P1329717" xmlDataType="decimal"/>
    </xmlCellPr>
  </singleXmlCell>
  <singleXmlCell id="1571" xr6:uid="{00000000-000C-0000-FFFF-FFFF22060000}" r="G44" connectionId="0">
    <xmlCellPr id="1" xr6:uid="{00000000-0010-0000-2206-000001000000}" uniqueName="P1329754">
      <xmlPr mapId="1" xpath="/PFI-IZD-OSIG/IPK-E_1001247/P1329754" xmlDataType="decimal"/>
    </xmlCellPr>
  </singleXmlCell>
  <singleXmlCell id="1572" xr6:uid="{00000000-000C-0000-FFFF-FFFF23060000}" r="H44" connectionId="0">
    <xmlCellPr id="1" xr6:uid="{00000000-0010-0000-2306-000001000000}" uniqueName="P1329792">
      <xmlPr mapId="1" xpath="/PFI-IZD-OSIG/IPK-E_1001247/P1329792" xmlDataType="decimal"/>
    </xmlCellPr>
  </singleXmlCell>
  <singleXmlCell id="1573" xr6:uid="{00000000-000C-0000-FFFF-FFFF24060000}" r="I44" connectionId="0">
    <xmlCellPr id="1" xr6:uid="{00000000-0010-0000-2406-000001000000}" uniqueName="P1329830">
      <xmlPr mapId="1" xpath="/PFI-IZD-OSIG/IPK-E_1001247/P1329830" xmlDataType="decimal"/>
    </xmlCellPr>
  </singleXmlCell>
  <singleXmlCell id="1574" xr6:uid="{00000000-000C-0000-FFFF-FFFF25060000}" r="J44" connectionId="0">
    <xmlCellPr id="1" xr6:uid="{00000000-0010-0000-2506-000001000000}" uniqueName="P1329868">
      <xmlPr mapId="1" xpath="/PFI-IZD-OSIG/IPK-E_1001247/P1329868" xmlDataType="decimal"/>
    </xmlCellPr>
  </singleXmlCell>
  <singleXmlCell id="1575" xr6:uid="{00000000-000C-0000-FFFF-FFFF26060000}" r="K44" connectionId="0">
    <xmlCellPr id="1" xr6:uid="{00000000-0010-0000-2606-000001000000}" uniqueName="P1329906">
      <xmlPr mapId="1" xpath="/PFI-IZD-OSIG/IPK-E_1001247/P1329906" xmlDataType="decimal"/>
    </xmlCellPr>
  </singleXmlCell>
  <singleXmlCell id="1576" xr6:uid="{00000000-000C-0000-FFFF-FFFF27060000}" r="L44" connectionId="0">
    <xmlCellPr id="1" xr6:uid="{00000000-0010-0000-2706-000001000000}" uniqueName="P1329944">
      <xmlPr mapId="1" xpath="/PFI-IZD-OSIG/IPK-E_1001247/P132994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sheetPr>
  <dimension ref="A1:J61"/>
  <sheetViews>
    <sheetView topLeftCell="A10" zoomScaleNormal="100" zoomScaleSheetLayoutView="100" workbookViewId="0">
      <selection activeCell="C3" sqref="C3"/>
    </sheetView>
  </sheetViews>
  <sheetFormatPr defaultColWidth="14.42578125" defaultRowHeight="15" x14ac:dyDescent="0.25"/>
  <cols>
    <col min="2" max="2" width="11.5703125" bestFit="1" customWidth="1"/>
    <col min="7" max="7" width="3.5703125" bestFit="1" customWidth="1"/>
    <col min="8" max="8" width="3.7109375" bestFit="1" customWidth="1"/>
    <col min="9" max="9" width="3.28515625" bestFit="1" customWidth="1"/>
    <col min="10" max="10" width="3.5703125" bestFit="1" customWidth="1"/>
  </cols>
  <sheetData>
    <row r="1" spans="1:10" ht="15.75" x14ac:dyDescent="0.25">
      <c r="A1" s="318" t="s">
        <v>555</v>
      </c>
      <c r="B1" s="319"/>
      <c r="C1" s="319"/>
      <c r="D1" s="171"/>
      <c r="E1" s="171"/>
      <c r="F1" s="171"/>
      <c r="G1" s="171"/>
      <c r="H1" s="171"/>
      <c r="I1" s="171"/>
      <c r="J1" s="172"/>
    </row>
    <row r="2" spans="1:10" x14ac:dyDescent="0.25">
      <c r="A2" s="320" t="s">
        <v>556</v>
      </c>
      <c r="B2" s="321"/>
      <c r="C2" s="321"/>
      <c r="D2" s="321"/>
      <c r="E2" s="321"/>
      <c r="F2" s="321"/>
      <c r="G2" s="321"/>
      <c r="H2" s="321"/>
      <c r="I2" s="321"/>
      <c r="J2" s="322"/>
    </row>
    <row r="3" spans="1:10" x14ac:dyDescent="0.25">
      <c r="A3" s="173"/>
      <c r="B3" s="174"/>
      <c r="C3" s="174"/>
      <c r="D3" s="174"/>
      <c r="E3" s="174"/>
      <c r="F3" s="174"/>
      <c r="G3" s="174"/>
      <c r="H3" s="174"/>
      <c r="I3" s="174"/>
      <c r="J3" s="175"/>
    </row>
    <row r="4" spans="1:10" x14ac:dyDescent="0.25">
      <c r="A4" s="323" t="s">
        <v>557</v>
      </c>
      <c r="B4" s="324"/>
      <c r="C4" s="324"/>
      <c r="D4" s="324"/>
      <c r="E4" s="325">
        <v>45658</v>
      </c>
      <c r="F4" s="326"/>
      <c r="G4" s="176" t="s">
        <v>558</v>
      </c>
      <c r="H4" s="325">
        <v>45838</v>
      </c>
      <c r="I4" s="326"/>
      <c r="J4" s="177"/>
    </row>
    <row r="5" spans="1:10" x14ac:dyDescent="0.25">
      <c r="A5" s="327"/>
      <c r="B5" s="328"/>
      <c r="C5" s="328"/>
      <c r="D5" s="328"/>
      <c r="E5" s="328"/>
      <c r="F5" s="328"/>
      <c r="G5" s="328"/>
      <c r="H5" s="328"/>
      <c r="I5" s="328"/>
      <c r="J5" s="329"/>
    </row>
    <row r="6" spans="1:10" x14ac:dyDescent="0.25">
      <c r="A6" s="178"/>
      <c r="B6" s="179" t="s">
        <v>559</v>
      </c>
      <c r="C6" s="180"/>
      <c r="D6" s="180"/>
      <c r="E6" s="181">
        <v>2025</v>
      </c>
      <c r="F6" s="182"/>
      <c r="G6" s="176"/>
      <c r="H6" s="182"/>
      <c r="I6" s="182"/>
      <c r="J6" s="183"/>
    </row>
    <row r="7" spans="1:10" x14ac:dyDescent="0.25">
      <c r="A7" s="178"/>
      <c r="B7" s="180"/>
      <c r="C7" s="180"/>
      <c r="D7" s="180"/>
      <c r="E7" s="184"/>
      <c r="F7" s="184"/>
      <c r="G7" s="176"/>
      <c r="H7" s="182"/>
      <c r="I7" s="182"/>
      <c r="J7" s="183"/>
    </row>
    <row r="8" spans="1:10" x14ac:dyDescent="0.25">
      <c r="A8" s="314" t="s">
        <v>560</v>
      </c>
      <c r="B8" s="315"/>
      <c r="C8" s="180"/>
      <c r="D8" s="180"/>
      <c r="E8" s="181">
        <v>1</v>
      </c>
      <c r="F8" s="185"/>
      <c r="G8" s="186"/>
      <c r="H8" s="185"/>
      <c r="I8" s="185"/>
      <c r="J8" s="187"/>
    </row>
    <row r="9" spans="1:10" x14ac:dyDescent="0.25">
      <c r="A9" s="178"/>
      <c r="B9" s="180"/>
      <c r="C9" s="180"/>
      <c r="D9" s="180"/>
      <c r="E9" s="184"/>
      <c r="F9" s="184"/>
      <c r="G9" s="176"/>
      <c r="H9" s="184"/>
      <c r="I9" s="184"/>
      <c r="J9" s="183"/>
    </row>
    <row r="10" spans="1:10" x14ac:dyDescent="0.25">
      <c r="A10" s="316" t="s">
        <v>561</v>
      </c>
      <c r="B10" s="317"/>
      <c r="C10" s="317"/>
      <c r="D10" s="317"/>
      <c r="E10" s="317"/>
      <c r="F10" s="317"/>
      <c r="G10" s="317"/>
      <c r="H10" s="317"/>
      <c r="I10" s="317"/>
      <c r="J10" s="188"/>
    </row>
    <row r="11" spans="1:10" ht="30" customHeight="1" x14ac:dyDescent="0.25">
      <c r="A11" s="297" t="s">
        <v>562</v>
      </c>
      <c r="B11" s="298"/>
      <c r="C11" s="306" t="s">
        <v>607</v>
      </c>
      <c r="D11" s="307"/>
      <c r="E11" s="189"/>
      <c r="F11" s="268" t="s">
        <v>563</v>
      </c>
      <c r="G11" s="310"/>
      <c r="H11" s="285" t="s">
        <v>611</v>
      </c>
      <c r="I11" s="286"/>
      <c r="J11" s="190"/>
    </row>
    <row r="12" spans="1:10" x14ac:dyDescent="0.25">
      <c r="A12" s="191"/>
      <c r="B12" s="192"/>
      <c r="C12" s="192"/>
      <c r="D12" s="192"/>
      <c r="E12" s="312"/>
      <c r="F12" s="312"/>
      <c r="G12" s="312"/>
      <c r="H12" s="312"/>
      <c r="I12" s="193"/>
      <c r="J12" s="190"/>
    </row>
    <row r="13" spans="1:10" ht="19.149999999999999" customHeight="1" x14ac:dyDescent="0.25">
      <c r="A13" s="267" t="s">
        <v>564</v>
      </c>
      <c r="B13" s="298"/>
      <c r="C13" s="306" t="s">
        <v>608</v>
      </c>
      <c r="D13" s="307"/>
      <c r="E13" s="313"/>
      <c r="F13" s="312"/>
      <c r="G13" s="312"/>
      <c r="H13" s="312"/>
      <c r="I13" s="193"/>
      <c r="J13" s="190"/>
    </row>
    <row r="14" spans="1:10" x14ac:dyDescent="0.25">
      <c r="A14" s="189"/>
      <c r="B14" s="193"/>
      <c r="C14" s="192"/>
      <c r="D14" s="192"/>
      <c r="E14" s="273"/>
      <c r="F14" s="273"/>
      <c r="G14" s="273"/>
      <c r="H14" s="273"/>
      <c r="I14" s="192"/>
      <c r="J14" s="194"/>
    </row>
    <row r="15" spans="1:10" ht="24" x14ac:dyDescent="0.25">
      <c r="A15" s="267" t="s">
        <v>565</v>
      </c>
      <c r="B15" s="310"/>
      <c r="C15" s="306" t="s">
        <v>609</v>
      </c>
      <c r="D15" s="307"/>
      <c r="E15" s="311"/>
      <c r="F15" s="300"/>
      <c r="G15" s="195" t="s">
        <v>566</v>
      </c>
      <c r="H15" s="285" t="s">
        <v>612</v>
      </c>
      <c r="I15" s="286"/>
      <c r="J15" s="196"/>
    </row>
    <row r="16" spans="1:10" x14ac:dyDescent="0.25">
      <c r="A16" s="189"/>
      <c r="B16" s="193"/>
      <c r="C16" s="192"/>
      <c r="D16" s="192"/>
      <c r="E16" s="273"/>
      <c r="F16" s="273"/>
      <c r="G16" s="273"/>
      <c r="H16" s="273"/>
      <c r="I16" s="192"/>
      <c r="J16" s="194"/>
    </row>
    <row r="17" spans="1:10" ht="24" x14ac:dyDescent="0.25">
      <c r="A17" s="197"/>
      <c r="B17" s="195" t="s">
        <v>567</v>
      </c>
      <c r="C17" s="306" t="s">
        <v>610</v>
      </c>
      <c r="D17" s="307"/>
      <c r="E17" s="198"/>
      <c r="F17" s="198"/>
      <c r="G17" s="198"/>
      <c r="H17" s="198"/>
      <c r="I17" s="198"/>
      <c r="J17" s="196"/>
    </row>
    <row r="18" spans="1:10" x14ac:dyDescent="0.25">
      <c r="A18" s="308"/>
      <c r="B18" s="309"/>
      <c r="C18" s="273"/>
      <c r="D18" s="273"/>
      <c r="E18" s="273"/>
      <c r="F18" s="273"/>
      <c r="G18" s="273"/>
      <c r="H18" s="273"/>
      <c r="I18" s="192"/>
      <c r="J18" s="194"/>
    </row>
    <row r="19" spans="1:10" x14ac:dyDescent="0.25">
      <c r="A19" s="297" t="s">
        <v>568</v>
      </c>
      <c r="B19" s="298"/>
      <c r="C19" s="281" t="s">
        <v>613</v>
      </c>
      <c r="D19" s="282"/>
      <c r="E19" s="282"/>
      <c r="F19" s="282"/>
      <c r="G19" s="282"/>
      <c r="H19" s="282"/>
      <c r="I19" s="282"/>
      <c r="J19" s="283"/>
    </row>
    <row r="20" spans="1:10" x14ac:dyDescent="0.25">
      <c r="A20" s="191"/>
      <c r="B20" s="192"/>
      <c r="C20" s="199"/>
      <c r="D20" s="192"/>
      <c r="E20" s="273"/>
      <c r="F20" s="273"/>
      <c r="G20" s="273"/>
      <c r="H20" s="273"/>
      <c r="I20" s="192"/>
      <c r="J20" s="194"/>
    </row>
    <row r="21" spans="1:10" x14ac:dyDescent="0.25">
      <c r="A21" s="297" t="s">
        <v>569</v>
      </c>
      <c r="B21" s="298"/>
      <c r="C21" s="285">
        <v>10000</v>
      </c>
      <c r="D21" s="286"/>
      <c r="E21" s="273"/>
      <c r="F21" s="273"/>
      <c r="G21" s="281" t="s">
        <v>614</v>
      </c>
      <c r="H21" s="282"/>
      <c r="I21" s="282"/>
      <c r="J21" s="283"/>
    </row>
    <row r="22" spans="1:10" x14ac:dyDescent="0.25">
      <c r="A22" s="191"/>
      <c r="B22" s="192"/>
      <c r="C22" s="192"/>
      <c r="D22" s="192"/>
      <c r="E22" s="273"/>
      <c r="F22" s="273"/>
      <c r="G22" s="273"/>
      <c r="H22" s="273"/>
      <c r="I22" s="192"/>
      <c r="J22" s="194"/>
    </row>
    <row r="23" spans="1:10" x14ac:dyDescent="0.25">
      <c r="A23" s="297" t="s">
        <v>570</v>
      </c>
      <c r="B23" s="298"/>
      <c r="C23" s="281" t="s">
        <v>615</v>
      </c>
      <c r="D23" s="282"/>
      <c r="E23" s="282"/>
      <c r="F23" s="282"/>
      <c r="G23" s="282"/>
      <c r="H23" s="282"/>
      <c r="I23" s="282"/>
      <c r="J23" s="283"/>
    </row>
    <row r="24" spans="1:10" x14ac:dyDescent="0.25">
      <c r="A24" s="191"/>
      <c r="B24" s="192"/>
      <c r="C24" s="192"/>
      <c r="D24" s="192"/>
      <c r="E24" s="273"/>
      <c r="F24" s="273"/>
      <c r="G24" s="273"/>
      <c r="H24" s="273"/>
      <c r="I24" s="192"/>
      <c r="J24" s="194"/>
    </row>
    <row r="25" spans="1:10" x14ac:dyDescent="0.25">
      <c r="A25" s="297" t="s">
        <v>571</v>
      </c>
      <c r="B25" s="298"/>
      <c r="C25" s="303" t="s">
        <v>616</v>
      </c>
      <c r="D25" s="304"/>
      <c r="E25" s="304"/>
      <c r="F25" s="304"/>
      <c r="G25" s="304"/>
      <c r="H25" s="304"/>
      <c r="I25" s="304"/>
      <c r="J25" s="305"/>
    </row>
    <row r="26" spans="1:10" x14ac:dyDescent="0.25">
      <c r="A26" s="191"/>
      <c r="B26" s="192"/>
      <c r="C26" s="199"/>
      <c r="D26" s="192"/>
      <c r="E26" s="273"/>
      <c r="F26" s="273"/>
      <c r="G26" s="273"/>
      <c r="H26" s="273"/>
      <c r="I26" s="192"/>
      <c r="J26" s="194"/>
    </row>
    <row r="27" spans="1:10" x14ac:dyDescent="0.25">
      <c r="A27" s="297" t="s">
        <v>572</v>
      </c>
      <c r="B27" s="298"/>
      <c r="C27" s="303" t="s">
        <v>617</v>
      </c>
      <c r="D27" s="304"/>
      <c r="E27" s="304"/>
      <c r="F27" s="304"/>
      <c r="G27" s="304"/>
      <c r="H27" s="304"/>
      <c r="I27" s="304"/>
      <c r="J27" s="305"/>
    </row>
    <row r="28" spans="1:10" x14ac:dyDescent="0.25">
      <c r="A28" s="191"/>
      <c r="B28" s="192"/>
      <c r="C28" s="199"/>
      <c r="D28" s="192"/>
      <c r="E28" s="273"/>
      <c r="F28" s="273"/>
      <c r="G28" s="273"/>
      <c r="H28" s="273"/>
      <c r="I28" s="192"/>
      <c r="J28" s="194"/>
    </row>
    <row r="29" spans="1:10" x14ac:dyDescent="0.25">
      <c r="A29" s="267" t="s">
        <v>573</v>
      </c>
      <c r="B29" s="298"/>
      <c r="C29" s="200">
        <v>290</v>
      </c>
      <c r="D29" s="201"/>
      <c r="E29" s="284"/>
      <c r="F29" s="284"/>
      <c r="G29" s="284"/>
      <c r="H29" s="284"/>
      <c r="I29" s="301"/>
      <c r="J29" s="302"/>
    </row>
    <row r="30" spans="1:10" x14ac:dyDescent="0.25">
      <c r="A30" s="191"/>
      <c r="B30" s="192"/>
      <c r="C30" s="192"/>
      <c r="D30" s="192"/>
      <c r="E30" s="273"/>
      <c r="F30" s="273"/>
      <c r="G30" s="273"/>
      <c r="H30" s="273"/>
      <c r="I30" s="192"/>
      <c r="J30" s="194"/>
    </row>
    <row r="31" spans="1:10" x14ac:dyDescent="0.25">
      <c r="A31" s="297" t="s">
        <v>574</v>
      </c>
      <c r="B31" s="298"/>
      <c r="C31" s="202" t="s">
        <v>576</v>
      </c>
      <c r="D31" s="299" t="s">
        <v>575</v>
      </c>
      <c r="E31" s="277"/>
      <c r="F31" s="277"/>
      <c r="G31" s="277"/>
      <c r="H31" s="203" t="s">
        <v>576</v>
      </c>
      <c r="I31" s="204" t="s">
        <v>577</v>
      </c>
      <c r="J31" s="205"/>
    </row>
    <row r="32" spans="1:10" x14ac:dyDescent="0.25">
      <c r="A32" s="297"/>
      <c r="B32" s="298"/>
      <c r="C32" s="206"/>
      <c r="D32" s="176"/>
      <c r="E32" s="300"/>
      <c r="F32" s="300"/>
      <c r="G32" s="300"/>
      <c r="H32" s="300"/>
      <c r="I32" s="295"/>
      <c r="J32" s="296"/>
    </row>
    <row r="33" spans="1:10" x14ac:dyDescent="0.25">
      <c r="A33" s="297" t="s">
        <v>578</v>
      </c>
      <c r="B33" s="298"/>
      <c r="C33" s="200" t="s">
        <v>580</v>
      </c>
      <c r="D33" s="299" t="s">
        <v>579</v>
      </c>
      <c r="E33" s="277"/>
      <c r="F33" s="277"/>
      <c r="G33" s="277"/>
      <c r="H33" s="207" t="s">
        <v>580</v>
      </c>
      <c r="I33" s="208" t="s">
        <v>581</v>
      </c>
      <c r="J33" s="209"/>
    </row>
    <row r="34" spans="1:10" x14ac:dyDescent="0.25">
      <c r="A34" s="191"/>
      <c r="B34" s="192"/>
      <c r="C34" s="192"/>
      <c r="D34" s="192"/>
      <c r="E34" s="273"/>
      <c r="F34" s="273"/>
      <c r="G34" s="273"/>
      <c r="H34" s="273"/>
      <c r="I34" s="192"/>
      <c r="J34" s="194"/>
    </row>
    <row r="35" spans="1:10" x14ac:dyDescent="0.25">
      <c r="A35" s="299" t="s">
        <v>582</v>
      </c>
      <c r="B35" s="277"/>
      <c r="C35" s="277"/>
      <c r="D35" s="277"/>
      <c r="E35" s="277" t="s">
        <v>583</v>
      </c>
      <c r="F35" s="277"/>
      <c r="G35" s="277"/>
      <c r="H35" s="277"/>
      <c r="I35" s="277"/>
      <c r="J35" s="210" t="s">
        <v>584</v>
      </c>
    </row>
    <row r="36" spans="1:10" x14ac:dyDescent="0.25">
      <c r="A36" s="191"/>
      <c r="B36" s="192"/>
      <c r="C36" s="192"/>
      <c r="D36" s="192"/>
      <c r="E36" s="273"/>
      <c r="F36" s="273"/>
      <c r="G36" s="273"/>
      <c r="H36" s="273"/>
      <c r="I36" s="192"/>
      <c r="J36" s="211"/>
    </row>
    <row r="37" spans="1:10" x14ac:dyDescent="0.25">
      <c r="A37" s="291"/>
      <c r="B37" s="292"/>
      <c r="C37" s="292"/>
      <c r="D37" s="292"/>
      <c r="E37" s="291"/>
      <c r="F37" s="292"/>
      <c r="G37" s="292"/>
      <c r="H37" s="292"/>
      <c r="I37" s="293"/>
      <c r="J37" s="239"/>
    </row>
    <row r="38" spans="1:10" x14ac:dyDescent="0.25">
      <c r="A38" s="241"/>
      <c r="B38" s="240"/>
      <c r="C38" s="242"/>
      <c r="D38" s="294"/>
      <c r="E38" s="294"/>
      <c r="F38" s="294"/>
      <c r="G38" s="294"/>
      <c r="H38" s="294"/>
      <c r="I38" s="294"/>
      <c r="J38" s="243"/>
    </row>
    <row r="39" spans="1:10" x14ac:dyDescent="0.25">
      <c r="A39" s="291"/>
      <c r="B39" s="292"/>
      <c r="C39" s="292"/>
      <c r="D39" s="293"/>
      <c r="E39" s="291"/>
      <c r="F39" s="292"/>
      <c r="G39" s="292"/>
      <c r="H39" s="292"/>
      <c r="I39" s="293"/>
      <c r="J39" s="200"/>
    </row>
    <row r="40" spans="1:10" x14ac:dyDescent="0.25">
      <c r="A40" s="241"/>
      <c r="B40" s="240"/>
      <c r="C40" s="242"/>
      <c r="D40" s="244"/>
      <c r="E40" s="294"/>
      <c r="F40" s="294"/>
      <c r="G40" s="294"/>
      <c r="H40" s="294"/>
      <c r="I40" s="245"/>
      <c r="J40" s="243"/>
    </row>
    <row r="41" spans="1:10" x14ac:dyDescent="0.25">
      <c r="A41" s="291"/>
      <c r="B41" s="292"/>
      <c r="C41" s="292"/>
      <c r="D41" s="293"/>
      <c r="E41" s="291"/>
      <c r="F41" s="292"/>
      <c r="G41" s="292"/>
      <c r="H41" s="292"/>
      <c r="I41" s="293"/>
      <c r="J41" s="200"/>
    </row>
    <row r="42" spans="1:10" x14ac:dyDescent="0.25">
      <c r="A42" s="241"/>
      <c r="B42" s="240"/>
      <c r="C42" s="242"/>
      <c r="D42" s="244"/>
      <c r="E42" s="294"/>
      <c r="F42" s="294"/>
      <c r="G42" s="294"/>
      <c r="H42" s="294"/>
      <c r="I42" s="245"/>
      <c r="J42" s="243"/>
    </row>
    <row r="43" spans="1:10" x14ac:dyDescent="0.25">
      <c r="A43" s="291"/>
      <c r="B43" s="292"/>
      <c r="C43" s="292"/>
      <c r="D43" s="293"/>
      <c r="E43" s="291"/>
      <c r="F43" s="292"/>
      <c r="G43" s="292"/>
      <c r="H43" s="292"/>
      <c r="I43" s="293"/>
      <c r="J43" s="200"/>
    </row>
    <row r="44" spans="1:10" x14ac:dyDescent="0.25">
      <c r="A44" s="246"/>
      <c r="B44" s="242"/>
      <c r="C44" s="290"/>
      <c r="D44" s="290"/>
      <c r="E44" s="289"/>
      <c r="F44" s="289"/>
      <c r="G44" s="290"/>
      <c r="H44" s="290"/>
      <c r="I44" s="290"/>
      <c r="J44" s="243"/>
    </row>
    <row r="45" spans="1:10" x14ac:dyDescent="0.25">
      <c r="A45" s="291"/>
      <c r="B45" s="292"/>
      <c r="C45" s="292"/>
      <c r="D45" s="293"/>
      <c r="E45" s="291"/>
      <c r="F45" s="292"/>
      <c r="G45" s="292"/>
      <c r="H45" s="292"/>
      <c r="I45" s="293"/>
      <c r="J45" s="200"/>
    </row>
    <row r="46" spans="1:10" x14ac:dyDescent="0.25">
      <c r="A46" s="246"/>
      <c r="B46" s="242"/>
      <c r="C46" s="242"/>
      <c r="D46" s="240"/>
      <c r="E46" s="289"/>
      <c r="F46" s="289"/>
      <c r="G46" s="290"/>
      <c r="H46" s="290"/>
      <c r="I46" s="240"/>
      <c r="J46" s="243"/>
    </row>
    <row r="47" spans="1:10" x14ac:dyDescent="0.25">
      <c r="A47" s="291"/>
      <c r="B47" s="292"/>
      <c r="C47" s="292"/>
      <c r="D47" s="293"/>
      <c r="E47" s="291"/>
      <c r="F47" s="292"/>
      <c r="G47" s="292"/>
      <c r="H47" s="292"/>
      <c r="I47" s="293"/>
      <c r="J47" s="200"/>
    </row>
    <row r="48" spans="1:10" x14ac:dyDescent="0.25">
      <c r="A48" s="212"/>
      <c r="B48" s="199"/>
      <c r="C48" s="199"/>
      <c r="D48" s="192"/>
      <c r="E48" s="273"/>
      <c r="F48" s="273"/>
      <c r="G48" s="279"/>
      <c r="H48" s="279"/>
      <c r="I48" s="192"/>
      <c r="J48" s="213" t="s">
        <v>585</v>
      </c>
    </row>
    <row r="49" spans="1:10" x14ac:dyDescent="0.25">
      <c r="A49" s="212"/>
      <c r="B49" s="199"/>
      <c r="C49" s="199"/>
      <c r="D49" s="192"/>
      <c r="E49" s="273"/>
      <c r="F49" s="273"/>
      <c r="G49" s="279"/>
      <c r="H49" s="279"/>
      <c r="I49" s="192"/>
      <c r="J49" s="213" t="s">
        <v>586</v>
      </c>
    </row>
    <row r="50" spans="1:10" x14ac:dyDescent="0.25">
      <c r="A50" s="267" t="s">
        <v>587</v>
      </c>
      <c r="B50" s="268"/>
      <c r="C50" s="285" t="s">
        <v>586</v>
      </c>
      <c r="D50" s="286"/>
      <c r="E50" s="287" t="s">
        <v>588</v>
      </c>
      <c r="F50" s="288"/>
      <c r="G50" s="281"/>
      <c r="H50" s="282"/>
      <c r="I50" s="282"/>
      <c r="J50" s="283"/>
    </row>
    <row r="51" spans="1:10" x14ac:dyDescent="0.25">
      <c r="A51" s="212"/>
      <c r="B51" s="199"/>
      <c r="C51" s="279"/>
      <c r="D51" s="279"/>
      <c r="E51" s="273"/>
      <c r="F51" s="273"/>
      <c r="G51" s="280" t="s">
        <v>589</v>
      </c>
      <c r="H51" s="280"/>
      <c r="I51" s="280"/>
      <c r="J51" s="183"/>
    </row>
    <row r="52" spans="1:10" x14ac:dyDescent="0.25">
      <c r="A52" s="267" t="s">
        <v>590</v>
      </c>
      <c r="B52" s="268"/>
      <c r="C52" s="281" t="s">
        <v>618</v>
      </c>
      <c r="D52" s="282"/>
      <c r="E52" s="282"/>
      <c r="F52" s="282"/>
      <c r="G52" s="282"/>
      <c r="H52" s="282"/>
      <c r="I52" s="282"/>
      <c r="J52" s="283"/>
    </row>
    <row r="53" spans="1:10" x14ac:dyDescent="0.25">
      <c r="A53" s="191"/>
      <c r="B53" s="192"/>
      <c r="C53" s="284" t="s">
        <v>591</v>
      </c>
      <c r="D53" s="284"/>
      <c r="E53" s="284"/>
      <c r="F53" s="284"/>
      <c r="G53" s="284"/>
      <c r="H53" s="284"/>
      <c r="I53" s="284"/>
      <c r="J53" s="194"/>
    </row>
    <row r="54" spans="1:10" x14ac:dyDescent="0.25">
      <c r="A54" s="267" t="s">
        <v>592</v>
      </c>
      <c r="B54" s="268"/>
      <c r="C54" s="274" t="s">
        <v>619</v>
      </c>
      <c r="D54" s="275"/>
      <c r="E54" s="276"/>
      <c r="F54" s="273"/>
      <c r="G54" s="273"/>
      <c r="H54" s="277"/>
      <c r="I54" s="277"/>
      <c r="J54" s="278"/>
    </row>
    <row r="55" spans="1:10" x14ac:dyDescent="0.25">
      <c r="A55" s="191"/>
      <c r="B55" s="192"/>
      <c r="C55" s="199"/>
      <c r="D55" s="192"/>
      <c r="E55" s="273"/>
      <c r="F55" s="273"/>
      <c r="G55" s="273"/>
      <c r="H55" s="273"/>
      <c r="I55" s="192"/>
      <c r="J55" s="194"/>
    </row>
    <row r="56" spans="1:10" x14ac:dyDescent="0.25">
      <c r="A56" s="267" t="s">
        <v>571</v>
      </c>
      <c r="B56" s="268"/>
      <c r="C56" s="269" t="s">
        <v>620</v>
      </c>
      <c r="D56" s="270"/>
      <c r="E56" s="270"/>
      <c r="F56" s="270"/>
      <c r="G56" s="270"/>
      <c r="H56" s="270"/>
      <c r="I56" s="270"/>
      <c r="J56" s="271"/>
    </row>
    <row r="57" spans="1:10" x14ac:dyDescent="0.25">
      <c r="A57" s="191"/>
      <c r="B57" s="192"/>
      <c r="C57" s="192"/>
      <c r="D57" s="192"/>
      <c r="E57" s="273"/>
      <c r="F57" s="273"/>
      <c r="G57" s="273"/>
      <c r="H57" s="273"/>
      <c r="I57" s="192"/>
      <c r="J57" s="194"/>
    </row>
    <row r="58" spans="1:10" x14ac:dyDescent="0.25">
      <c r="A58" s="267" t="s">
        <v>593</v>
      </c>
      <c r="B58" s="268"/>
      <c r="C58" s="269" t="s">
        <v>621</v>
      </c>
      <c r="D58" s="270"/>
      <c r="E58" s="270"/>
      <c r="F58" s="270"/>
      <c r="G58" s="270"/>
      <c r="H58" s="270"/>
      <c r="I58" s="270"/>
      <c r="J58" s="271"/>
    </row>
    <row r="59" spans="1:10" x14ac:dyDescent="0.25">
      <c r="A59" s="191"/>
      <c r="B59" s="192"/>
      <c r="C59" s="266" t="s">
        <v>594</v>
      </c>
      <c r="D59" s="266"/>
      <c r="E59" s="266"/>
      <c r="F59" s="266"/>
      <c r="G59" s="192"/>
      <c r="H59" s="192"/>
      <c r="I59" s="192"/>
      <c r="J59" s="194"/>
    </row>
    <row r="60" spans="1:10" x14ac:dyDescent="0.25">
      <c r="A60" s="267" t="s">
        <v>595</v>
      </c>
      <c r="B60" s="268"/>
      <c r="C60" s="269"/>
      <c r="D60" s="270"/>
      <c r="E60" s="270"/>
      <c r="F60" s="270"/>
      <c r="G60" s="270"/>
      <c r="H60" s="270"/>
      <c r="I60" s="270"/>
      <c r="J60" s="271"/>
    </row>
    <row r="61" spans="1:10" x14ac:dyDescent="0.25">
      <c r="A61" s="214"/>
      <c r="B61" s="215"/>
      <c r="C61" s="272" t="s">
        <v>596</v>
      </c>
      <c r="D61" s="272"/>
      <c r="E61" s="272"/>
      <c r="F61" s="272"/>
      <c r="G61" s="272"/>
      <c r="H61" s="215"/>
      <c r="I61" s="215"/>
      <c r="J61" s="216"/>
    </row>
  </sheetData>
  <sheetProtection algorithmName="SHA-512" hashValue="uaDzeHqk8GakRpUQc2Uu7o+mnD2sDUUwj2x3fxkYq9uppUHbzaFAIybr/pvnmWmrgZstUZ9mw2jvOPiAM2Hybg==" saltValue="loyBRbGFtK2dkMZJTZiy1A==" spinCount="100000" sheet="1" objects="1" scenarios="1" formatCells="0" insertRows="0"/>
  <mergeCells count="125">
    <mergeCell ref="A8:B8"/>
    <mergeCell ref="A10:I10"/>
    <mergeCell ref="A11:B11"/>
    <mergeCell ref="C11:D11"/>
    <mergeCell ref="F11:G11"/>
    <mergeCell ref="H11:I11"/>
    <mergeCell ref="A1:C1"/>
    <mergeCell ref="A2:J2"/>
    <mergeCell ref="A4:D4"/>
    <mergeCell ref="E4:F4"/>
    <mergeCell ref="H4:I4"/>
    <mergeCell ref="A5:J5"/>
    <mergeCell ref="E14:F14"/>
    <mergeCell ref="G14:H14"/>
    <mergeCell ref="A15:B15"/>
    <mergeCell ref="C15:D15"/>
    <mergeCell ref="E15:F15"/>
    <mergeCell ref="H15:I15"/>
    <mergeCell ref="E12:F12"/>
    <mergeCell ref="G12:H12"/>
    <mergeCell ref="A13:B13"/>
    <mergeCell ref="C13:D13"/>
    <mergeCell ref="E13:F13"/>
    <mergeCell ref="G13:H13"/>
    <mergeCell ref="A19:B19"/>
    <mergeCell ref="C19:J19"/>
    <mergeCell ref="E20:F20"/>
    <mergeCell ref="G20:H20"/>
    <mergeCell ref="A21:B21"/>
    <mergeCell ref="C21:D21"/>
    <mergeCell ref="E21:F21"/>
    <mergeCell ref="G21:J21"/>
    <mergeCell ref="E16:F16"/>
    <mergeCell ref="G16:H16"/>
    <mergeCell ref="C17:D17"/>
    <mergeCell ref="A18:B18"/>
    <mergeCell ref="C18:D18"/>
    <mergeCell ref="E18:F18"/>
    <mergeCell ref="G18:H18"/>
    <mergeCell ref="I29:J29"/>
    <mergeCell ref="A25:B25"/>
    <mergeCell ref="C25:J25"/>
    <mergeCell ref="E26:F26"/>
    <mergeCell ref="G26:H26"/>
    <mergeCell ref="A27:B27"/>
    <mergeCell ref="C27:J27"/>
    <mergeCell ref="E22:F22"/>
    <mergeCell ref="G22:H22"/>
    <mergeCell ref="A23:B23"/>
    <mergeCell ref="C23:J23"/>
    <mergeCell ref="E24:F24"/>
    <mergeCell ref="G24:H24"/>
    <mergeCell ref="E30:F30"/>
    <mergeCell ref="G30:H30"/>
    <mergeCell ref="A31:B31"/>
    <mergeCell ref="D31:G31"/>
    <mergeCell ref="A32:B32"/>
    <mergeCell ref="E32:F32"/>
    <mergeCell ref="G32:H32"/>
    <mergeCell ref="E28:F28"/>
    <mergeCell ref="G28:H28"/>
    <mergeCell ref="A29:B29"/>
    <mergeCell ref="E29:F29"/>
    <mergeCell ref="G29:H29"/>
    <mergeCell ref="E36:F36"/>
    <mergeCell ref="G36:H36"/>
    <mergeCell ref="A37:D37"/>
    <mergeCell ref="E37:I37"/>
    <mergeCell ref="D38:I38"/>
    <mergeCell ref="A39:D39"/>
    <mergeCell ref="E39:I39"/>
    <mergeCell ref="I32:J32"/>
    <mergeCell ref="A33:B33"/>
    <mergeCell ref="D33:G33"/>
    <mergeCell ref="E34:F34"/>
    <mergeCell ref="G34:H34"/>
    <mergeCell ref="A35:D35"/>
    <mergeCell ref="E35:I35"/>
    <mergeCell ref="A43:D43"/>
    <mergeCell ref="E43:I43"/>
    <mergeCell ref="C44:D44"/>
    <mergeCell ref="E44:F44"/>
    <mergeCell ref="G44:I44"/>
    <mergeCell ref="A45:D45"/>
    <mergeCell ref="E45:I45"/>
    <mergeCell ref="E40:F40"/>
    <mergeCell ref="G40:H40"/>
    <mergeCell ref="A41:D41"/>
    <mergeCell ref="E41:I41"/>
    <mergeCell ref="E42:F42"/>
    <mergeCell ref="G42:H42"/>
    <mergeCell ref="E49:F49"/>
    <mergeCell ref="G49:H49"/>
    <mergeCell ref="A50:B50"/>
    <mergeCell ref="C50:D50"/>
    <mergeCell ref="E50:F50"/>
    <mergeCell ref="G50:J50"/>
    <mergeCell ref="E46:F46"/>
    <mergeCell ref="G46:H46"/>
    <mergeCell ref="A47:D47"/>
    <mergeCell ref="E47:I47"/>
    <mergeCell ref="E48:F48"/>
    <mergeCell ref="G48:H48"/>
    <mergeCell ref="A54:B54"/>
    <mergeCell ref="C54:E54"/>
    <mergeCell ref="F54:G54"/>
    <mergeCell ref="H54:J54"/>
    <mergeCell ref="E55:F55"/>
    <mergeCell ref="G55:H55"/>
    <mergeCell ref="C51:D51"/>
    <mergeCell ref="E51:F51"/>
    <mergeCell ref="G51:I51"/>
    <mergeCell ref="A52:B52"/>
    <mergeCell ref="C52:J52"/>
    <mergeCell ref="C53:I53"/>
    <mergeCell ref="C59:F59"/>
    <mergeCell ref="A60:B60"/>
    <mergeCell ref="C60:J60"/>
    <mergeCell ref="C61:G61"/>
    <mergeCell ref="A56:B56"/>
    <mergeCell ref="C56:J56"/>
    <mergeCell ref="E57:F57"/>
    <mergeCell ref="G57:H57"/>
    <mergeCell ref="A58:B58"/>
    <mergeCell ref="C58:J58"/>
  </mergeCells>
  <dataValidations count="3">
    <dataValidation type="list" allowBlank="1" showInputMessage="1" showErrorMessage="1" sqref="C50:D50" xr:uid="{00000000-0002-0000-0000-000000000000}">
      <formula1>$J$48:$J$49</formula1>
    </dataValidation>
    <dataValidation type="list" allowBlank="1" showInputMessage="1" showErrorMessage="1" sqref="C31" xr:uid="{00000000-0002-0000-0000-000001000000}">
      <formula1>$H$31:$I$31</formula1>
    </dataValidation>
    <dataValidation type="list" allowBlank="1" showInputMessage="1" showErrorMessage="1" sqref="C33" xr:uid="{00000000-0002-0000-0000-000002000000}">
      <formula1>$H$33:$I$33</formula1>
    </dataValidation>
  </dataValidations>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499984740745262"/>
    <pageSetUpPr fitToPage="1"/>
  </sheetPr>
  <dimension ref="A1:Q984"/>
  <sheetViews>
    <sheetView showGridLines="0" topLeftCell="A97" zoomScale="115" zoomScaleNormal="115" workbookViewId="0">
      <selection activeCell="H10" sqref="H10"/>
    </sheetView>
  </sheetViews>
  <sheetFormatPr defaultColWidth="14.42578125" defaultRowHeight="15" customHeight="1" x14ac:dyDescent="0.2"/>
  <cols>
    <col min="1" max="1" width="6.85546875" style="93" customWidth="1"/>
    <col min="2" max="2" width="8.7109375" style="93" customWidth="1"/>
    <col min="3" max="3" width="8.140625" style="93" customWidth="1"/>
    <col min="4" max="4" width="42.42578125" style="112" customWidth="1"/>
    <col min="5" max="10" width="17.42578125" style="93" customWidth="1"/>
    <col min="11" max="11" width="9.28515625" style="93" customWidth="1"/>
    <col min="12" max="17" width="9.140625" style="93" customWidth="1"/>
    <col min="18" max="16384" width="14.42578125" style="93"/>
  </cols>
  <sheetData>
    <row r="1" spans="1:17" ht="16.5" x14ac:dyDescent="0.2">
      <c r="A1" s="88"/>
      <c r="B1" s="89"/>
      <c r="C1" s="90"/>
      <c r="D1" s="91"/>
      <c r="E1" s="90"/>
      <c r="F1" s="90"/>
      <c r="G1" s="90"/>
      <c r="H1" s="92"/>
      <c r="I1" s="92"/>
      <c r="K1" s="92"/>
      <c r="L1" s="92"/>
      <c r="M1" s="92"/>
      <c r="N1" s="92"/>
      <c r="O1" s="92"/>
      <c r="P1" s="92"/>
      <c r="Q1" s="92"/>
    </row>
    <row r="2" spans="1:17" ht="16.5" x14ac:dyDescent="0.3">
      <c r="A2" s="121" t="s">
        <v>342</v>
      </c>
      <c r="B2" s="94"/>
      <c r="C2" s="94"/>
      <c r="D2" s="94"/>
      <c r="E2" s="94"/>
      <c r="F2" s="94"/>
      <c r="G2" s="94"/>
      <c r="H2" s="94"/>
      <c r="I2" s="94"/>
      <c r="J2" s="170"/>
      <c r="K2" s="92"/>
      <c r="L2" s="92"/>
      <c r="M2" s="92"/>
      <c r="N2" s="92"/>
      <c r="O2" s="92"/>
      <c r="P2" s="92"/>
      <c r="Q2" s="92"/>
    </row>
    <row r="3" spans="1:17" ht="11.25" customHeight="1" x14ac:dyDescent="0.2">
      <c r="A3" s="129"/>
      <c r="B3" s="130"/>
      <c r="C3" s="131"/>
      <c r="D3" s="132"/>
      <c r="E3" s="133"/>
      <c r="F3" s="133"/>
      <c r="G3" s="133"/>
      <c r="H3" s="111"/>
      <c r="I3" s="133"/>
      <c r="J3" s="170" t="s">
        <v>554</v>
      </c>
      <c r="K3" s="89"/>
      <c r="L3" s="89"/>
      <c r="M3" s="89"/>
      <c r="N3" s="89"/>
      <c r="O3" s="89"/>
      <c r="P3" s="89"/>
      <c r="Q3" s="89"/>
    </row>
    <row r="4" spans="1:17" ht="12.75" customHeight="1" x14ac:dyDescent="0.2">
      <c r="A4" s="332" t="s">
        <v>130</v>
      </c>
      <c r="B4" s="332" t="s">
        <v>241</v>
      </c>
      <c r="C4" s="332" t="s">
        <v>128</v>
      </c>
      <c r="D4" s="330" t="s">
        <v>181</v>
      </c>
      <c r="E4" s="335" t="s">
        <v>343</v>
      </c>
      <c r="F4" s="336"/>
      <c r="G4" s="336"/>
      <c r="H4" s="337" t="s">
        <v>344</v>
      </c>
      <c r="I4" s="336"/>
      <c r="J4" s="336"/>
      <c r="K4" s="89"/>
      <c r="L4" s="89"/>
      <c r="M4" s="89"/>
      <c r="N4" s="89"/>
      <c r="O4" s="89"/>
      <c r="P4" s="89"/>
      <c r="Q4" s="89"/>
    </row>
    <row r="5" spans="1:17" ht="21" customHeight="1" x14ac:dyDescent="0.2">
      <c r="A5" s="333"/>
      <c r="B5" s="333"/>
      <c r="C5" s="333"/>
      <c r="D5" s="331"/>
      <c r="E5" s="134" t="s">
        <v>244</v>
      </c>
      <c r="F5" s="135" t="s">
        <v>345</v>
      </c>
      <c r="G5" s="135" t="s">
        <v>246</v>
      </c>
      <c r="H5" s="134" t="s">
        <v>244</v>
      </c>
      <c r="I5" s="135" t="s">
        <v>345</v>
      </c>
      <c r="J5" s="135" t="s">
        <v>246</v>
      </c>
      <c r="K5" s="89"/>
      <c r="L5" s="89"/>
      <c r="M5" s="89"/>
      <c r="N5" s="89"/>
      <c r="O5" s="89"/>
      <c r="P5" s="89"/>
      <c r="Q5" s="89"/>
    </row>
    <row r="6" spans="1:17" ht="14.25" x14ac:dyDescent="0.2">
      <c r="A6" s="114" t="s">
        <v>125</v>
      </c>
      <c r="B6" s="136" t="s">
        <v>346</v>
      </c>
      <c r="C6" s="137" t="s">
        <v>124</v>
      </c>
      <c r="D6" s="116" t="s">
        <v>347</v>
      </c>
      <c r="E6" s="262">
        <v>0</v>
      </c>
      <c r="F6" s="263">
        <v>63149.760000000002</v>
      </c>
      <c r="G6" s="263">
        <v>63149.760000000002</v>
      </c>
      <c r="H6" s="262">
        <f>H7+H8</f>
        <v>0</v>
      </c>
      <c r="I6" s="262">
        <f>I7+I8</f>
        <v>33690.18</v>
      </c>
      <c r="J6" s="262">
        <f>H6+I6</f>
        <v>33690.18</v>
      </c>
      <c r="K6" s="89"/>
      <c r="L6" s="89"/>
      <c r="M6" s="89"/>
      <c r="N6" s="89"/>
      <c r="O6" s="89"/>
      <c r="P6" s="89"/>
      <c r="Q6" s="89"/>
    </row>
    <row r="7" spans="1:17" ht="14.25" x14ac:dyDescent="0.2">
      <c r="A7" s="117" t="s">
        <v>123</v>
      </c>
      <c r="B7" s="136"/>
      <c r="C7" s="138" t="s">
        <v>249</v>
      </c>
      <c r="D7" s="118" t="s">
        <v>348</v>
      </c>
      <c r="E7" s="264">
        <v>0</v>
      </c>
      <c r="F7" s="265">
        <v>0</v>
      </c>
      <c r="G7" s="263">
        <v>0</v>
      </c>
      <c r="H7" s="262">
        <f t="shared" ref="H7:H8" si="0">H8+H9</f>
        <v>0</v>
      </c>
      <c r="I7" s="264">
        <v>0</v>
      </c>
      <c r="J7" s="262">
        <f t="shared" ref="J7:J70" si="1">H7+I7</f>
        <v>0</v>
      </c>
      <c r="K7" s="89"/>
      <c r="L7" s="89"/>
      <c r="M7" s="89"/>
      <c r="N7" s="89"/>
      <c r="O7" s="89"/>
      <c r="P7" s="89"/>
      <c r="Q7" s="89"/>
    </row>
    <row r="8" spans="1:17" ht="14.25" x14ac:dyDescent="0.2">
      <c r="A8" s="117" t="s">
        <v>120</v>
      </c>
      <c r="B8" s="136"/>
      <c r="C8" s="138" t="s">
        <v>251</v>
      </c>
      <c r="D8" s="118" t="s">
        <v>349</v>
      </c>
      <c r="E8" s="264">
        <v>0</v>
      </c>
      <c r="F8" s="265">
        <v>63149.760000000002</v>
      </c>
      <c r="G8" s="263">
        <v>63149.760000000002</v>
      </c>
      <c r="H8" s="262">
        <f t="shared" si="0"/>
        <v>0</v>
      </c>
      <c r="I8" s="264">
        <v>33690.18</v>
      </c>
      <c r="J8" s="262">
        <f t="shared" si="1"/>
        <v>33690.18</v>
      </c>
      <c r="K8" s="89"/>
      <c r="L8" s="89"/>
      <c r="M8" s="89"/>
      <c r="N8" s="89"/>
      <c r="O8" s="89"/>
      <c r="P8" s="89"/>
      <c r="Q8" s="89"/>
    </row>
    <row r="9" spans="1:17" ht="14.25" x14ac:dyDescent="0.2">
      <c r="A9" s="114" t="s">
        <v>118</v>
      </c>
      <c r="B9" s="136" t="s">
        <v>350</v>
      </c>
      <c r="C9" s="137" t="s">
        <v>45</v>
      </c>
      <c r="D9" s="116" t="s">
        <v>351</v>
      </c>
      <c r="E9" s="262">
        <v>0</v>
      </c>
      <c r="F9" s="263">
        <v>5040179.1500000004</v>
      </c>
      <c r="G9" s="263">
        <v>5040179.1500000004</v>
      </c>
      <c r="H9" s="262">
        <f>SUM(H10:H12)</f>
        <v>0</v>
      </c>
      <c r="I9" s="262">
        <f>SUM(I10:I12)</f>
        <v>4868476.3</v>
      </c>
      <c r="J9" s="262">
        <f t="shared" si="1"/>
        <v>4868476.3</v>
      </c>
      <c r="K9" s="89"/>
      <c r="L9" s="89"/>
      <c r="M9" s="89"/>
      <c r="N9" s="89"/>
      <c r="O9" s="89"/>
      <c r="P9" s="89"/>
      <c r="Q9" s="89"/>
    </row>
    <row r="10" spans="1:17" ht="25.5" x14ac:dyDescent="0.2">
      <c r="A10" s="117" t="s">
        <v>115</v>
      </c>
      <c r="B10" s="136"/>
      <c r="C10" s="138" t="s">
        <v>249</v>
      </c>
      <c r="D10" s="118" t="s">
        <v>352</v>
      </c>
      <c r="E10" s="264">
        <v>0</v>
      </c>
      <c r="F10" s="265">
        <v>3645408.63</v>
      </c>
      <c r="G10" s="263">
        <v>3645408.63</v>
      </c>
      <c r="H10" s="262">
        <f t="shared" ref="H10:H73" si="2">SUM(H11:H13)</f>
        <v>0</v>
      </c>
      <c r="I10" s="264">
        <v>3401388.35</v>
      </c>
      <c r="J10" s="262">
        <f t="shared" si="1"/>
        <v>3401388.35</v>
      </c>
      <c r="K10" s="89"/>
      <c r="L10" s="89"/>
      <c r="M10" s="89"/>
      <c r="N10" s="89"/>
      <c r="O10" s="89"/>
      <c r="P10" s="89"/>
      <c r="Q10" s="89"/>
    </row>
    <row r="11" spans="1:17" ht="14.25" x14ac:dyDescent="0.2">
      <c r="A11" s="117" t="s">
        <v>112</v>
      </c>
      <c r="B11" s="136"/>
      <c r="C11" s="138" t="s">
        <v>251</v>
      </c>
      <c r="D11" s="118" t="s">
        <v>353</v>
      </c>
      <c r="E11" s="264">
        <v>0</v>
      </c>
      <c r="F11" s="265">
        <v>1394770.52</v>
      </c>
      <c r="G11" s="263">
        <v>1394770.52</v>
      </c>
      <c r="H11" s="262">
        <f t="shared" si="2"/>
        <v>0</v>
      </c>
      <c r="I11" s="264">
        <v>1467087.95</v>
      </c>
      <c r="J11" s="262">
        <f t="shared" si="1"/>
        <v>1467087.95</v>
      </c>
      <c r="K11" s="89"/>
      <c r="L11" s="89"/>
      <c r="M11" s="89"/>
      <c r="N11" s="89"/>
      <c r="O11" s="89"/>
      <c r="P11" s="89"/>
      <c r="Q11" s="89"/>
    </row>
    <row r="12" spans="1:17" ht="14.25" x14ac:dyDescent="0.2">
      <c r="A12" s="117" t="s">
        <v>109</v>
      </c>
      <c r="B12" s="136"/>
      <c r="C12" s="138" t="s">
        <v>253</v>
      </c>
      <c r="D12" s="118" t="s">
        <v>354</v>
      </c>
      <c r="E12" s="264">
        <v>0</v>
      </c>
      <c r="F12" s="265">
        <v>0</v>
      </c>
      <c r="G12" s="263">
        <v>0</v>
      </c>
      <c r="H12" s="262">
        <f t="shared" si="2"/>
        <v>0</v>
      </c>
      <c r="I12" s="264">
        <v>0</v>
      </c>
      <c r="J12" s="262">
        <f t="shared" si="1"/>
        <v>0</v>
      </c>
      <c r="K12" s="89"/>
      <c r="L12" s="89"/>
      <c r="M12" s="89"/>
      <c r="N12" s="89"/>
      <c r="O12" s="89"/>
      <c r="P12" s="89"/>
      <c r="Q12" s="89"/>
    </row>
    <row r="13" spans="1:17" ht="14.25" x14ac:dyDescent="0.2">
      <c r="A13" s="114" t="s">
        <v>106</v>
      </c>
      <c r="B13" s="115" t="s">
        <v>355</v>
      </c>
      <c r="C13" s="137" t="s">
        <v>24</v>
      </c>
      <c r="D13" s="116" t="s">
        <v>356</v>
      </c>
      <c r="E13" s="262">
        <v>0</v>
      </c>
      <c r="F13" s="263">
        <v>68525691.019999996</v>
      </c>
      <c r="G13" s="263">
        <v>68525691.019999996</v>
      </c>
      <c r="H13" s="262">
        <f t="shared" si="2"/>
        <v>0</v>
      </c>
      <c r="I13" s="262">
        <f>I14+I15+I19</f>
        <v>82022782.640000001</v>
      </c>
      <c r="J13" s="262">
        <f t="shared" si="1"/>
        <v>82022782.640000001</v>
      </c>
      <c r="K13" s="89"/>
      <c r="L13" s="89"/>
      <c r="M13" s="89"/>
      <c r="N13" s="89"/>
      <c r="O13" s="89"/>
      <c r="P13" s="89"/>
      <c r="Q13" s="89"/>
    </row>
    <row r="14" spans="1:17" ht="25.5" x14ac:dyDescent="0.2">
      <c r="A14" s="114" t="s">
        <v>103</v>
      </c>
      <c r="B14" s="115"/>
      <c r="C14" s="137" t="s">
        <v>357</v>
      </c>
      <c r="D14" s="116" t="s">
        <v>358</v>
      </c>
      <c r="E14" s="262">
        <v>0</v>
      </c>
      <c r="F14" s="263">
        <v>8176521.6100000003</v>
      </c>
      <c r="G14" s="263">
        <v>8176521.6100000003</v>
      </c>
      <c r="H14" s="262">
        <f t="shared" si="2"/>
        <v>0</v>
      </c>
      <c r="I14" s="262">
        <v>7645067.7599999998</v>
      </c>
      <c r="J14" s="262">
        <f t="shared" si="1"/>
        <v>7645067.7599999998</v>
      </c>
      <c r="K14" s="89"/>
      <c r="L14" s="89"/>
      <c r="M14" s="89"/>
      <c r="N14" s="89"/>
      <c r="O14" s="89"/>
      <c r="P14" s="89"/>
      <c r="Q14" s="89"/>
    </row>
    <row r="15" spans="1:17" ht="25.5" x14ac:dyDescent="0.2">
      <c r="A15" s="114" t="s">
        <v>100</v>
      </c>
      <c r="B15" s="115" t="s">
        <v>359</v>
      </c>
      <c r="C15" s="137" t="s">
        <v>360</v>
      </c>
      <c r="D15" s="116" t="s">
        <v>361</v>
      </c>
      <c r="E15" s="262">
        <v>0</v>
      </c>
      <c r="F15" s="263">
        <v>3359565.67</v>
      </c>
      <c r="G15" s="263">
        <v>3359565.67</v>
      </c>
      <c r="H15" s="262">
        <f t="shared" si="2"/>
        <v>0</v>
      </c>
      <c r="I15" s="262">
        <f>SUM(I16:I18)</f>
        <v>3395010.15</v>
      </c>
      <c r="J15" s="262">
        <f t="shared" si="1"/>
        <v>3395010.15</v>
      </c>
      <c r="K15" s="89"/>
      <c r="L15" s="89"/>
      <c r="M15" s="89"/>
      <c r="N15" s="89"/>
      <c r="O15" s="89"/>
      <c r="P15" s="89"/>
      <c r="Q15" s="89"/>
    </row>
    <row r="16" spans="1:17" ht="14.25" x14ac:dyDescent="0.2">
      <c r="A16" s="117" t="s">
        <v>97</v>
      </c>
      <c r="B16" s="136"/>
      <c r="C16" s="138" t="s">
        <v>249</v>
      </c>
      <c r="D16" s="118" t="s">
        <v>362</v>
      </c>
      <c r="E16" s="264">
        <v>0</v>
      </c>
      <c r="F16" s="265">
        <v>0</v>
      </c>
      <c r="G16" s="263">
        <v>0</v>
      </c>
      <c r="H16" s="262">
        <f t="shared" si="2"/>
        <v>0</v>
      </c>
      <c r="I16" s="264">
        <v>0</v>
      </c>
      <c r="J16" s="262">
        <f t="shared" si="1"/>
        <v>0</v>
      </c>
      <c r="K16" s="89"/>
      <c r="L16" s="89"/>
      <c r="M16" s="89"/>
      <c r="N16" s="89"/>
      <c r="O16" s="89"/>
      <c r="P16" s="89"/>
      <c r="Q16" s="89"/>
    </row>
    <row r="17" spans="1:17" ht="14.25" x14ac:dyDescent="0.2">
      <c r="A17" s="117" t="s">
        <v>94</v>
      </c>
      <c r="B17" s="136"/>
      <c r="C17" s="138" t="s">
        <v>251</v>
      </c>
      <c r="D17" s="118" t="s">
        <v>363</v>
      </c>
      <c r="E17" s="264">
        <v>0</v>
      </c>
      <c r="F17" s="265">
        <v>3359565.67</v>
      </c>
      <c r="G17" s="263">
        <v>3359565.67</v>
      </c>
      <c r="H17" s="262">
        <f t="shared" si="2"/>
        <v>0</v>
      </c>
      <c r="I17" s="264">
        <v>3395010.15</v>
      </c>
      <c r="J17" s="262">
        <f t="shared" si="1"/>
        <v>3395010.15</v>
      </c>
      <c r="K17" s="89"/>
      <c r="L17" s="89"/>
      <c r="M17" s="89"/>
      <c r="N17" s="89"/>
      <c r="O17" s="89"/>
      <c r="P17" s="89"/>
      <c r="Q17" s="89"/>
    </row>
    <row r="18" spans="1:17" ht="14.25" x14ac:dyDescent="0.2">
      <c r="A18" s="117" t="s">
        <v>91</v>
      </c>
      <c r="B18" s="136"/>
      <c r="C18" s="138" t="s">
        <v>253</v>
      </c>
      <c r="D18" s="118" t="s">
        <v>364</v>
      </c>
      <c r="E18" s="264">
        <v>0</v>
      </c>
      <c r="F18" s="265">
        <v>0</v>
      </c>
      <c r="G18" s="263">
        <v>0</v>
      </c>
      <c r="H18" s="262">
        <f t="shared" si="2"/>
        <v>0</v>
      </c>
      <c r="I18" s="264">
        <v>0</v>
      </c>
      <c r="J18" s="262">
        <f t="shared" si="1"/>
        <v>0</v>
      </c>
      <c r="K18" s="89"/>
      <c r="L18" s="89"/>
      <c r="M18" s="89"/>
      <c r="N18" s="89"/>
      <c r="O18" s="89"/>
      <c r="P18" s="89"/>
      <c r="Q18" s="89"/>
    </row>
    <row r="19" spans="1:17" ht="14.25" x14ac:dyDescent="0.2">
      <c r="A19" s="114" t="s">
        <v>89</v>
      </c>
      <c r="B19" s="115" t="s">
        <v>365</v>
      </c>
      <c r="C19" s="137" t="s">
        <v>366</v>
      </c>
      <c r="D19" s="116" t="s">
        <v>367</v>
      </c>
      <c r="E19" s="262">
        <v>0</v>
      </c>
      <c r="F19" s="263">
        <v>56989603.739999995</v>
      </c>
      <c r="G19" s="263">
        <v>56989603.739999995</v>
      </c>
      <c r="H19" s="262">
        <f t="shared" si="2"/>
        <v>0</v>
      </c>
      <c r="I19" s="262">
        <f>I20+I25+I30</f>
        <v>70982704.730000004</v>
      </c>
      <c r="J19" s="262">
        <f t="shared" si="1"/>
        <v>70982704.730000004</v>
      </c>
      <c r="K19" s="89"/>
      <c r="L19" s="89"/>
      <c r="M19" s="89"/>
      <c r="N19" s="89"/>
      <c r="O19" s="89"/>
      <c r="P19" s="89"/>
      <c r="Q19" s="89"/>
    </row>
    <row r="20" spans="1:17" ht="26.45" customHeight="1" x14ac:dyDescent="0.2">
      <c r="A20" s="114" t="s">
        <v>87</v>
      </c>
      <c r="B20" s="115" t="s">
        <v>368</v>
      </c>
      <c r="C20" s="247" t="s">
        <v>249</v>
      </c>
      <c r="D20" s="248" t="s">
        <v>369</v>
      </c>
      <c r="E20" s="262">
        <v>0</v>
      </c>
      <c r="F20" s="263">
        <v>39233278.829999998</v>
      </c>
      <c r="G20" s="263">
        <v>39233278.829999998</v>
      </c>
      <c r="H20" s="262">
        <f t="shared" si="2"/>
        <v>0</v>
      </c>
      <c r="I20" s="262">
        <f>SUM(I21:I24)</f>
        <v>48040178.700000003</v>
      </c>
      <c r="J20" s="262">
        <f t="shared" si="1"/>
        <v>48040178.700000003</v>
      </c>
      <c r="K20" s="89"/>
      <c r="L20" s="89"/>
      <c r="M20" s="89"/>
      <c r="N20" s="89"/>
      <c r="O20" s="89"/>
      <c r="P20" s="89"/>
      <c r="Q20" s="89"/>
    </row>
    <row r="21" spans="1:17" ht="14.25" x14ac:dyDescent="0.2">
      <c r="A21" s="117" t="s">
        <v>84</v>
      </c>
      <c r="B21" s="136"/>
      <c r="C21" s="138" t="s">
        <v>119</v>
      </c>
      <c r="D21" s="118" t="s">
        <v>370</v>
      </c>
      <c r="E21" s="264">
        <v>0</v>
      </c>
      <c r="F21" s="265">
        <v>1970531.66</v>
      </c>
      <c r="G21" s="263">
        <v>1970531.66</v>
      </c>
      <c r="H21" s="262">
        <f t="shared" si="2"/>
        <v>0</v>
      </c>
      <c r="I21" s="264">
        <v>18354570.68</v>
      </c>
      <c r="J21" s="262">
        <f t="shared" si="1"/>
        <v>18354570.68</v>
      </c>
      <c r="K21" s="89"/>
      <c r="L21" s="89"/>
      <c r="M21" s="89"/>
      <c r="N21" s="89"/>
      <c r="O21" s="89"/>
      <c r="P21" s="89"/>
      <c r="Q21" s="89"/>
    </row>
    <row r="22" spans="1:17" ht="14.25" x14ac:dyDescent="0.2">
      <c r="A22" s="117" t="s">
        <v>82</v>
      </c>
      <c r="B22" s="136"/>
      <c r="C22" s="138" t="s">
        <v>117</v>
      </c>
      <c r="D22" s="118" t="s">
        <v>371</v>
      </c>
      <c r="E22" s="264">
        <v>0</v>
      </c>
      <c r="F22" s="265">
        <v>25746359.98</v>
      </c>
      <c r="G22" s="263">
        <v>25746359.98</v>
      </c>
      <c r="H22" s="262">
        <f t="shared" si="2"/>
        <v>0</v>
      </c>
      <c r="I22" s="264">
        <v>12046355.140000001</v>
      </c>
      <c r="J22" s="262">
        <f t="shared" si="1"/>
        <v>12046355.140000001</v>
      </c>
      <c r="K22" s="89"/>
      <c r="L22" s="89"/>
      <c r="M22" s="89"/>
      <c r="N22" s="89"/>
      <c r="O22" s="89"/>
      <c r="P22" s="89"/>
      <c r="Q22" s="89"/>
    </row>
    <row r="23" spans="1:17" ht="14.25" x14ac:dyDescent="0.2">
      <c r="A23" s="117" t="s">
        <v>80</v>
      </c>
      <c r="B23" s="136"/>
      <c r="C23" s="138" t="s">
        <v>275</v>
      </c>
      <c r="D23" s="118" t="s">
        <v>372</v>
      </c>
      <c r="E23" s="264">
        <v>0</v>
      </c>
      <c r="F23" s="265">
        <v>11516387.189999999</v>
      </c>
      <c r="G23" s="263">
        <v>11516387.189999999</v>
      </c>
      <c r="H23" s="262">
        <f t="shared" si="2"/>
        <v>0</v>
      </c>
      <c r="I23" s="264">
        <v>17639252.879999999</v>
      </c>
      <c r="J23" s="262">
        <f t="shared" si="1"/>
        <v>17639252.879999999</v>
      </c>
      <c r="K23" s="89"/>
      <c r="L23" s="89"/>
      <c r="M23" s="89"/>
      <c r="N23" s="89"/>
      <c r="O23" s="89"/>
      <c r="P23" s="89"/>
      <c r="Q23" s="89"/>
    </row>
    <row r="24" spans="1:17" ht="14.25" x14ac:dyDescent="0.2">
      <c r="A24" s="117" t="s">
        <v>78</v>
      </c>
      <c r="B24" s="136"/>
      <c r="C24" s="138" t="s">
        <v>277</v>
      </c>
      <c r="D24" s="118" t="s">
        <v>328</v>
      </c>
      <c r="E24" s="264">
        <v>0</v>
      </c>
      <c r="F24" s="265">
        <v>0</v>
      </c>
      <c r="G24" s="263">
        <v>0</v>
      </c>
      <c r="H24" s="262">
        <f t="shared" si="2"/>
        <v>0</v>
      </c>
      <c r="I24" s="264">
        <v>0</v>
      </c>
      <c r="J24" s="262">
        <f t="shared" si="1"/>
        <v>0</v>
      </c>
      <c r="K24" s="89"/>
      <c r="L24" s="89"/>
      <c r="M24" s="89"/>
      <c r="N24" s="89"/>
      <c r="O24" s="89"/>
      <c r="P24" s="89"/>
      <c r="Q24" s="89"/>
    </row>
    <row r="25" spans="1:17" ht="25.9" customHeight="1" x14ac:dyDescent="0.2">
      <c r="A25" s="114" t="s">
        <v>76</v>
      </c>
      <c r="B25" s="115" t="s">
        <v>373</v>
      </c>
      <c r="C25" s="137" t="s">
        <v>251</v>
      </c>
      <c r="D25" s="116" t="s">
        <v>374</v>
      </c>
      <c r="E25" s="262">
        <v>0</v>
      </c>
      <c r="F25" s="263">
        <v>6249125.6900000004</v>
      </c>
      <c r="G25" s="263">
        <v>6249125.6900000004</v>
      </c>
      <c r="H25" s="262">
        <f t="shared" si="2"/>
        <v>0</v>
      </c>
      <c r="I25" s="262">
        <f>SUM(I26:I29)</f>
        <v>9556904.6699999999</v>
      </c>
      <c r="J25" s="262">
        <f t="shared" si="1"/>
        <v>9556904.6699999999</v>
      </c>
      <c r="K25" s="89"/>
      <c r="L25" s="89"/>
      <c r="M25" s="89"/>
      <c r="N25" s="89"/>
      <c r="O25" s="89"/>
      <c r="P25" s="89"/>
      <c r="Q25" s="89"/>
    </row>
    <row r="26" spans="1:17" ht="14.25" x14ac:dyDescent="0.2">
      <c r="A26" s="117" t="s">
        <v>73</v>
      </c>
      <c r="B26" s="136"/>
      <c r="C26" s="139" t="s">
        <v>88</v>
      </c>
      <c r="D26" s="118" t="s">
        <v>375</v>
      </c>
      <c r="E26" s="264">
        <v>0</v>
      </c>
      <c r="F26" s="265">
        <v>0</v>
      </c>
      <c r="G26" s="263">
        <v>0</v>
      </c>
      <c r="H26" s="262">
        <f t="shared" si="2"/>
        <v>0</v>
      </c>
      <c r="I26" s="264">
        <v>0</v>
      </c>
      <c r="J26" s="262">
        <f t="shared" si="1"/>
        <v>0</v>
      </c>
      <c r="K26" s="89"/>
      <c r="L26" s="89"/>
      <c r="M26" s="89"/>
      <c r="N26" s="89"/>
      <c r="O26" s="89"/>
      <c r="P26" s="89"/>
      <c r="Q26" s="89"/>
    </row>
    <row r="27" spans="1:17" ht="14.25" x14ac:dyDescent="0.2">
      <c r="A27" s="117" t="s">
        <v>70</v>
      </c>
      <c r="B27" s="136"/>
      <c r="C27" s="139" t="s">
        <v>86</v>
      </c>
      <c r="D27" s="118" t="s">
        <v>370</v>
      </c>
      <c r="E27" s="264">
        <v>0</v>
      </c>
      <c r="F27" s="265">
        <v>6249125.6900000004</v>
      </c>
      <c r="G27" s="263">
        <v>6249125.6900000004</v>
      </c>
      <c r="H27" s="262">
        <f t="shared" si="2"/>
        <v>0</v>
      </c>
      <c r="I27" s="264">
        <v>9556904.6699999999</v>
      </c>
      <c r="J27" s="262">
        <f t="shared" si="1"/>
        <v>9556904.6699999999</v>
      </c>
      <c r="K27" s="89"/>
      <c r="L27" s="89"/>
      <c r="M27" s="89"/>
      <c r="N27" s="89"/>
      <c r="O27" s="89"/>
      <c r="P27" s="89"/>
      <c r="Q27" s="89"/>
    </row>
    <row r="28" spans="1:17" ht="14.25" x14ac:dyDescent="0.2">
      <c r="A28" s="117" t="s">
        <v>67</v>
      </c>
      <c r="B28" s="136"/>
      <c r="C28" s="139" t="s">
        <v>147</v>
      </c>
      <c r="D28" s="118" t="s">
        <v>376</v>
      </c>
      <c r="E28" s="264">
        <v>0</v>
      </c>
      <c r="F28" s="265">
        <v>0</v>
      </c>
      <c r="G28" s="263">
        <v>0</v>
      </c>
      <c r="H28" s="262">
        <f t="shared" si="2"/>
        <v>0</v>
      </c>
      <c r="I28" s="264">
        <v>0</v>
      </c>
      <c r="J28" s="262">
        <f t="shared" si="1"/>
        <v>0</v>
      </c>
      <c r="K28" s="89"/>
      <c r="L28" s="89"/>
      <c r="M28" s="89"/>
      <c r="N28" s="89"/>
      <c r="O28" s="89"/>
      <c r="P28" s="89"/>
      <c r="Q28" s="89"/>
    </row>
    <row r="29" spans="1:17" ht="14.25" x14ac:dyDescent="0.2">
      <c r="A29" s="117" t="s">
        <v>65</v>
      </c>
      <c r="B29" s="136"/>
      <c r="C29" s="139" t="s">
        <v>146</v>
      </c>
      <c r="D29" s="118" t="s">
        <v>328</v>
      </c>
      <c r="E29" s="264">
        <v>0</v>
      </c>
      <c r="F29" s="265">
        <v>0</v>
      </c>
      <c r="G29" s="263">
        <v>0</v>
      </c>
      <c r="H29" s="262">
        <f t="shared" si="2"/>
        <v>0</v>
      </c>
      <c r="I29" s="264">
        <v>0</v>
      </c>
      <c r="J29" s="262">
        <f t="shared" si="1"/>
        <v>0</v>
      </c>
      <c r="K29" s="89"/>
      <c r="L29" s="89"/>
      <c r="M29" s="89"/>
      <c r="N29" s="89"/>
      <c r="O29" s="89"/>
      <c r="P29" s="89"/>
      <c r="Q29" s="89"/>
    </row>
    <row r="30" spans="1:17" ht="25.5" x14ac:dyDescent="0.2">
      <c r="A30" s="114" t="s">
        <v>63</v>
      </c>
      <c r="B30" s="115" t="s">
        <v>512</v>
      </c>
      <c r="C30" s="137" t="s">
        <v>253</v>
      </c>
      <c r="D30" s="116" t="s">
        <v>377</v>
      </c>
      <c r="E30" s="262">
        <v>0</v>
      </c>
      <c r="F30" s="263">
        <v>11507199.220000001</v>
      </c>
      <c r="G30" s="263">
        <v>11507199.220000001</v>
      </c>
      <c r="H30" s="262">
        <f t="shared" si="2"/>
        <v>0</v>
      </c>
      <c r="I30" s="262">
        <f>SUM(I31:I35)</f>
        <v>13385621.359999999</v>
      </c>
      <c r="J30" s="262">
        <f t="shared" si="1"/>
        <v>13385621.359999999</v>
      </c>
      <c r="K30" s="89"/>
      <c r="L30" s="89"/>
      <c r="M30" s="89"/>
      <c r="N30" s="89"/>
      <c r="O30" s="89"/>
      <c r="P30" s="89"/>
      <c r="Q30" s="89"/>
    </row>
    <row r="31" spans="1:17" ht="14.25" x14ac:dyDescent="0.2">
      <c r="A31" s="117" t="s">
        <v>61</v>
      </c>
      <c r="B31" s="136"/>
      <c r="C31" s="139" t="s">
        <v>378</v>
      </c>
      <c r="D31" s="118" t="s">
        <v>375</v>
      </c>
      <c r="E31" s="264">
        <v>0</v>
      </c>
      <c r="F31" s="265">
        <v>3751671.69</v>
      </c>
      <c r="G31" s="263">
        <v>3751671.69</v>
      </c>
      <c r="H31" s="262">
        <f t="shared" si="2"/>
        <v>0</v>
      </c>
      <c r="I31" s="264">
        <v>4917688.08</v>
      </c>
      <c r="J31" s="262">
        <f t="shared" si="1"/>
        <v>4917688.08</v>
      </c>
      <c r="K31" s="89"/>
      <c r="L31" s="89"/>
      <c r="M31" s="89"/>
      <c r="N31" s="89"/>
      <c r="O31" s="89"/>
      <c r="P31" s="89"/>
      <c r="Q31" s="89"/>
    </row>
    <row r="32" spans="1:17" ht="14.25" x14ac:dyDescent="0.2">
      <c r="A32" s="117" t="s">
        <v>58</v>
      </c>
      <c r="B32" s="136"/>
      <c r="C32" s="139" t="s">
        <v>379</v>
      </c>
      <c r="D32" s="118" t="s">
        <v>370</v>
      </c>
      <c r="E32" s="264">
        <v>0</v>
      </c>
      <c r="F32" s="265">
        <v>0</v>
      </c>
      <c r="G32" s="263">
        <v>0</v>
      </c>
      <c r="H32" s="262">
        <f t="shared" si="2"/>
        <v>0</v>
      </c>
      <c r="I32" s="264">
        <v>0</v>
      </c>
      <c r="J32" s="262">
        <f t="shared" si="1"/>
        <v>0</v>
      </c>
      <c r="K32" s="89"/>
      <c r="L32" s="89"/>
      <c r="M32" s="89"/>
      <c r="N32" s="89"/>
      <c r="O32" s="89"/>
      <c r="P32" s="89"/>
      <c r="Q32" s="89"/>
    </row>
    <row r="33" spans="1:17" ht="14.25" x14ac:dyDescent="0.2">
      <c r="A33" s="117" t="s">
        <v>56</v>
      </c>
      <c r="B33" s="136"/>
      <c r="C33" s="139" t="s">
        <v>380</v>
      </c>
      <c r="D33" s="118" t="s">
        <v>376</v>
      </c>
      <c r="E33" s="264">
        <v>0</v>
      </c>
      <c r="F33" s="265">
        <v>7755527.5300000003</v>
      </c>
      <c r="G33" s="263">
        <v>7755527.5300000003</v>
      </c>
      <c r="H33" s="262">
        <f t="shared" si="2"/>
        <v>0</v>
      </c>
      <c r="I33" s="264">
        <v>8467933.2799999993</v>
      </c>
      <c r="J33" s="262">
        <f t="shared" si="1"/>
        <v>8467933.2799999993</v>
      </c>
      <c r="K33" s="89"/>
      <c r="L33" s="89"/>
      <c r="M33" s="89"/>
      <c r="N33" s="89"/>
      <c r="O33" s="89"/>
      <c r="P33" s="89"/>
      <c r="Q33" s="89"/>
    </row>
    <row r="34" spans="1:17" ht="14.25" x14ac:dyDescent="0.2">
      <c r="A34" s="117" t="s">
        <v>53</v>
      </c>
      <c r="B34" s="136"/>
      <c r="C34" s="139" t="s">
        <v>381</v>
      </c>
      <c r="D34" s="118" t="s">
        <v>382</v>
      </c>
      <c r="E34" s="264">
        <v>0</v>
      </c>
      <c r="F34" s="265">
        <v>0</v>
      </c>
      <c r="G34" s="263">
        <v>0</v>
      </c>
      <c r="H34" s="262">
        <f t="shared" si="2"/>
        <v>0</v>
      </c>
      <c r="I34" s="264">
        <v>0</v>
      </c>
      <c r="J34" s="262">
        <f t="shared" si="1"/>
        <v>0</v>
      </c>
      <c r="K34" s="89"/>
      <c r="L34" s="89"/>
      <c r="M34" s="89"/>
      <c r="N34" s="89"/>
      <c r="O34" s="89"/>
      <c r="P34" s="89"/>
      <c r="Q34" s="89"/>
    </row>
    <row r="35" spans="1:17" ht="14.25" x14ac:dyDescent="0.2">
      <c r="A35" s="117" t="s">
        <v>50</v>
      </c>
      <c r="B35" s="136"/>
      <c r="C35" s="139" t="s">
        <v>383</v>
      </c>
      <c r="D35" s="118" t="s">
        <v>328</v>
      </c>
      <c r="E35" s="264">
        <v>0</v>
      </c>
      <c r="F35" s="265">
        <v>0</v>
      </c>
      <c r="G35" s="263">
        <v>0</v>
      </c>
      <c r="H35" s="262">
        <f t="shared" si="2"/>
        <v>0</v>
      </c>
      <c r="I35" s="264">
        <v>0</v>
      </c>
      <c r="J35" s="262">
        <f t="shared" si="1"/>
        <v>0</v>
      </c>
      <c r="K35" s="89"/>
      <c r="L35" s="89"/>
      <c r="M35" s="89"/>
      <c r="N35" s="89"/>
      <c r="O35" s="89"/>
      <c r="P35" s="89"/>
      <c r="Q35" s="89"/>
    </row>
    <row r="36" spans="1:17" ht="14.25" x14ac:dyDescent="0.2">
      <c r="A36" s="114" t="s">
        <v>48</v>
      </c>
      <c r="B36" s="115" t="s">
        <v>384</v>
      </c>
      <c r="C36" s="137" t="s">
        <v>10</v>
      </c>
      <c r="D36" s="116" t="s">
        <v>385</v>
      </c>
      <c r="E36" s="262">
        <v>0</v>
      </c>
      <c r="F36" s="263">
        <v>0</v>
      </c>
      <c r="G36" s="263">
        <v>0</v>
      </c>
      <c r="H36" s="262">
        <f t="shared" si="2"/>
        <v>0</v>
      </c>
      <c r="I36" s="262">
        <f>I37+I41+I45</f>
        <v>0</v>
      </c>
      <c r="J36" s="262">
        <f t="shared" si="1"/>
        <v>0</v>
      </c>
      <c r="K36" s="89"/>
      <c r="L36" s="89"/>
      <c r="M36" s="89"/>
      <c r="N36" s="89"/>
      <c r="O36" s="89"/>
      <c r="P36" s="89"/>
      <c r="Q36" s="89"/>
    </row>
    <row r="37" spans="1:17" ht="14.25" x14ac:dyDescent="0.2">
      <c r="A37" s="117" t="s">
        <v>46</v>
      </c>
      <c r="B37" s="136" t="s">
        <v>386</v>
      </c>
      <c r="C37" s="117" t="s">
        <v>249</v>
      </c>
      <c r="D37" s="118" t="s">
        <v>250</v>
      </c>
      <c r="E37" s="264">
        <v>0</v>
      </c>
      <c r="F37" s="265">
        <v>0</v>
      </c>
      <c r="G37" s="265">
        <v>0</v>
      </c>
      <c r="H37" s="262">
        <f t="shared" si="2"/>
        <v>0</v>
      </c>
      <c r="I37" s="264">
        <f>SUM(I38:I40)</f>
        <v>0</v>
      </c>
      <c r="J37" s="264">
        <f t="shared" si="1"/>
        <v>0</v>
      </c>
      <c r="K37" s="122"/>
      <c r="L37" s="89"/>
      <c r="M37" s="89"/>
      <c r="N37" s="89"/>
      <c r="O37" s="89"/>
      <c r="P37" s="89"/>
      <c r="Q37" s="89"/>
    </row>
    <row r="38" spans="1:17" ht="14.25" x14ac:dyDescent="0.2">
      <c r="A38" s="117" t="s">
        <v>43</v>
      </c>
      <c r="B38" s="136"/>
      <c r="C38" s="117" t="s">
        <v>272</v>
      </c>
      <c r="D38" s="118" t="s">
        <v>533</v>
      </c>
      <c r="E38" s="264">
        <v>0</v>
      </c>
      <c r="F38" s="265">
        <v>0</v>
      </c>
      <c r="G38" s="263">
        <v>0</v>
      </c>
      <c r="H38" s="262">
        <f t="shared" si="2"/>
        <v>0</v>
      </c>
      <c r="I38" s="264">
        <v>0</v>
      </c>
      <c r="J38" s="262">
        <f t="shared" si="1"/>
        <v>0</v>
      </c>
      <c r="K38" s="122"/>
      <c r="L38" s="89"/>
      <c r="M38" s="89"/>
      <c r="N38" s="89"/>
      <c r="O38" s="89"/>
      <c r="P38" s="89"/>
      <c r="Q38" s="89"/>
    </row>
    <row r="39" spans="1:17" ht="14.25" x14ac:dyDescent="0.2">
      <c r="A39" s="117" t="s">
        <v>41</v>
      </c>
      <c r="B39" s="136"/>
      <c r="C39" s="117" t="s">
        <v>273</v>
      </c>
      <c r="D39" s="118" t="s">
        <v>387</v>
      </c>
      <c r="E39" s="264">
        <v>0</v>
      </c>
      <c r="F39" s="265">
        <v>0</v>
      </c>
      <c r="G39" s="263">
        <v>0</v>
      </c>
      <c r="H39" s="262">
        <f t="shared" si="2"/>
        <v>0</v>
      </c>
      <c r="I39" s="264">
        <v>0</v>
      </c>
      <c r="J39" s="262">
        <f t="shared" si="1"/>
        <v>0</v>
      </c>
      <c r="K39" s="122"/>
      <c r="L39" s="89"/>
      <c r="M39" s="89"/>
      <c r="N39" s="89"/>
      <c r="O39" s="89"/>
      <c r="P39" s="89"/>
      <c r="Q39" s="89"/>
    </row>
    <row r="40" spans="1:17" ht="14.25" x14ac:dyDescent="0.2">
      <c r="A40" s="117" t="s">
        <v>39</v>
      </c>
      <c r="B40" s="136"/>
      <c r="C40" s="117" t="s">
        <v>275</v>
      </c>
      <c r="D40" s="118" t="s">
        <v>534</v>
      </c>
      <c r="E40" s="264">
        <v>0</v>
      </c>
      <c r="F40" s="265">
        <v>0</v>
      </c>
      <c r="G40" s="263">
        <v>0</v>
      </c>
      <c r="H40" s="262">
        <f t="shared" si="2"/>
        <v>0</v>
      </c>
      <c r="I40" s="264">
        <v>0</v>
      </c>
      <c r="J40" s="262">
        <f t="shared" si="1"/>
        <v>0</v>
      </c>
      <c r="K40" s="122"/>
      <c r="L40" s="89"/>
      <c r="M40" s="89"/>
      <c r="N40" s="89"/>
      <c r="O40" s="89"/>
      <c r="P40" s="89"/>
      <c r="Q40" s="89"/>
    </row>
    <row r="41" spans="1:17" ht="14.25" x14ac:dyDescent="0.2">
      <c r="A41" s="117" t="s">
        <v>37</v>
      </c>
      <c r="B41" s="136" t="s">
        <v>388</v>
      </c>
      <c r="C41" s="117" t="s">
        <v>251</v>
      </c>
      <c r="D41" s="118" t="s">
        <v>252</v>
      </c>
      <c r="E41" s="264">
        <v>0</v>
      </c>
      <c r="F41" s="265">
        <v>0</v>
      </c>
      <c r="G41" s="265">
        <v>0</v>
      </c>
      <c r="H41" s="262">
        <f t="shared" si="2"/>
        <v>0</v>
      </c>
      <c r="I41" s="264">
        <f>SUM(I42:I44)</f>
        <v>0</v>
      </c>
      <c r="J41" s="264">
        <f t="shared" si="1"/>
        <v>0</v>
      </c>
      <c r="K41" s="122"/>
      <c r="L41" s="89"/>
      <c r="M41" s="89"/>
      <c r="N41" s="89"/>
      <c r="O41" s="89"/>
      <c r="P41" s="89"/>
      <c r="Q41" s="89"/>
    </row>
    <row r="42" spans="1:17" ht="14.25" x14ac:dyDescent="0.2">
      <c r="A42" s="117" t="s">
        <v>35</v>
      </c>
      <c r="B42" s="136"/>
      <c r="C42" s="117" t="s">
        <v>150</v>
      </c>
      <c r="D42" s="118" t="s">
        <v>533</v>
      </c>
      <c r="E42" s="264">
        <v>0</v>
      </c>
      <c r="F42" s="265">
        <v>0</v>
      </c>
      <c r="G42" s="263">
        <v>0</v>
      </c>
      <c r="H42" s="262">
        <f t="shared" si="2"/>
        <v>0</v>
      </c>
      <c r="I42" s="264">
        <v>0</v>
      </c>
      <c r="J42" s="262">
        <f t="shared" si="1"/>
        <v>0</v>
      </c>
      <c r="K42" s="122"/>
      <c r="L42" s="89"/>
      <c r="M42" s="89"/>
      <c r="N42" s="89"/>
      <c r="O42" s="89"/>
      <c r="P42" s="89"/>
      <c r="Q42" s="89"/>
    </row>
    <row r="43" spans="1:17" ht="14.25" x14ac:dyDescent="0.2">
      <c r="A43" s="117" t="s">
        <v>34</v>
      </c>
      <c r="B43" s="136"/>
      <c r="C43" s="117" t="s">
        <v>148</v>
      </c>
      <c r="D43" s="118" t="s">
        <v>387</v>
      </c>
      <c r="E43" s="264">
        <v>0</v>
      </c>
      <c r="F43" s="265">
        <v>0</v>
      </c>
      <c r="G43" s="263">
        <v>0</v>
      </c>
      <c r="H43" s="262">
        <f t="shared" si="2"/>
        <v>0</v>
      </c>
      <c r="I43" s="264">
        <v>0</v>
      </c>
      <c r="J43" s="262">
        <f t="shared" si="1"/>
        <v>0</v>
      </c>
      <c r="K43" s="122"/>
      <c r="L43" s="89"/>
      <c r="M43" s="89"/>
      <c r="N43" s="89"/>
      <c r="O43" s="89"/>
      <c r="P43" s="89"/>
      <c r="Q43" s="89"/>
    </row>
    <row r="44" spans="1:17" ht="14.25" x14ac:dyDescent="0.2">
      <c r="A44" s="117" t="s">
        <v>33</v>
      </c>
      <c r="B44" s="136"/>
      <c r="C44" s="117" t="s">
        <v>147</v>
      </c>
      <c r="D44" s="118" t="s">
        <v>534</v>
      </c>
      <c r="E44" s="264">
        <v>0</v>
      </c>
      <c r="F44" s="265">
        <v>0</v>
      </c>
      <c r="G44" s="263">
        <v>0</v>
      </c>
      <c r="H44" s="262">
        <f t="shared" si="2"/>
        <v>0</v>
      </c>
      <c r="I44" s="264">
        <v>0</v>
      </c>
      <c r="J44" s="262">
        <f t="shared" si="1"/>
        <v>0</v>
      </c>
      <c r="K44" s="122"/>
      <c r="L44" s="89"/>
      <c r="M44" s="89"/>
      <c r="N44" s="89"/>
      <c r="O44" s="89"/>
      <c r="P44" s="89"/>
      <c r="Q44" s="89"/>
    </row>
    <row r="45" spans="1:17" ht="14.25" x14ac:dyDescent="0.2">
      <c r="A45" s="117" t="s">
        <v>32</v>
      </c>
      <c r="B45" s="136" t="s">
        <v>389</v>
      </c>
      <c r="C45" s="117" t="s">
        <v>253</v>
      </c>
      <c r="D45" s="118" t="s">
        <v>254</v>
      </c>
      <c r="E45" s="264">
        <v>0</v>
      </c>
      <c r="F45" s="265">
        <v>0</v>
      </c>
      <c r="G45" s="265">
        <v>0</v>
      </c>
      <c r="H45" s="262">
        <f t="shared" si="2"/>
        <v>0</v>
      </c>
      <c r="I45" s="264">
        <f>SUM(I46:I48)</f>
        <v>0</v>
      </c>
      <c r="J45" s="264">
        <f t="shared" si="1"/>
        <v>0</v>
      </c>
      <c r="K45" s="122"/>
      <c r="L45" s="89"/>
      <c r="M45" s="89"/>
      <c r="N45" s="89"/>
      <c r="O45" s="89"/>
      <c r="P45" s="89"/>
      <c r="Q45" s="89"/>
    </row>
    <row r="46" spans="1:17" ht="14.25" x14ac:dyDescent="0.2">
      <c r="A46" s="117" t="s">
        <v>31</v>
      </c>
      <c r="B46" s="136"/>
      <c r="C46" s="117" t="s">
        <v>390</v>
      </c>
      <c r="D46" s="118" t="s">
        <v>533</v>
      </c>
      <c r="E46" s="264">
        <v>0</v>
      </c>
      <c r="F46" s="265">
        <v>0</v>
      </c>
      <c r="G46" s="263">
        <v>0</v>
      </c>
      <c r="H46" s="262">
        <f t="shared" si="2"/>
        <v>0</v>
      </c>
      <c r="I46" s="264">
        <v>0</v>
      </c>
      <c r="J46" s="262">
        <f t="shared" si="1"/>
        <v>0</v>
      </c>
      <c r="K46" s="122"/>
      <c r="L46" s="89"/>
      <c r="M46" s="89"/>
      <c r="N46" s="89"/>
      <c r="O46" s="89"/>
      <c r="P46" s="89"/>
      <c r="Q46" s="89"/>
    </row>
    <row r="47" spans="1:17" ht="14.25" x14ac:dyDescent="0.2">
      <c r="A47" s="117" t="s">
        <v>30</v>
      </c>
      <c r="B47" s="136"/>
      <c r="C47" s="117" t="s">
        <v>391</v>
      </c>
      <c r="D47" s="118" t="s">
        <v>387</v>
      </c>
      <c r="E47" s="264">
        <v>0</v>
      </c>
      <c r="F47" s="265">
        <v>0</v>
      </c>
      <c r="G47" s="263">
        <v>0</v>
      </c>
      <c r="H47" s="262">
        <f t="shared" si="2"/>
        <v>0</v>
      </c>
      <c r="I47" s="264">
        <v>0</v>
      </c>
      <c r="J47" s="262">
        <f t="shared" si="1"/>
        <v>0</v>
      </c>
      <c r="K47" s="122"/>
      <c r="L47" s="89"/>
      <c r="M47" s="89"/>
      <c r="N47" s="89"/>
      <c r="O47" s="89"/>
      <c r="P47" s="89"/>
      <c r="Q47" s="89"/>
    </row>
    <row r="48" spans="1:17" ht="14.25" x14ac:dyDescent="0.2">
      <c r="A48" s="117" t="s">
        <v>29</v>
      </c>
      <c r="B48" s="136"/>
      <c r="C48" s="117" t="s">
        <v>380</v>
      </c>
      <c r="D48" s="118" t="s">
        <v>534</v>
      </c>
      <c r="E48" s="264">
        <v>0</v>
      </c>
      <c r="F48" s="265">
        <v>0</v>
      </c>
      <c r="G48" s="263">
        <v>0</v>
      </c>
      <c r="H48" s="262">
        <f t="shared" si="2"/>
        <v>0</v>
      </c>
      <c r="I48" s="264">
        <v>0</v>
      </c>
      <c r="J48" s="262">
        <f t="shared" si="1"/>
        <v>0</v>
      </c>
      <c r="K48" s="122"/>
      <c r="L48" s="89"/>
      <c r="M48" s="89"/>
      <c r="N48" s="89"/>
      <c r="O48" s="89"/>
      <c r="P48" s="89"/>
      <c r="Q48" s="89"/>
    </row>
    <row r="49" spans="1:17" ht="14.25" x14ac:dyDescent="0.2">
      <c r="A49" s="114" t="s">
        <v>28</v>
      </c>
      <c r="B49" s="115"/>
      <c r="C49" s="137" t="s">
        <v>7</v>
      </c>
      <c r="D49" s="116" t="s">
        <v>392</v>
      </c>
      <c r="E49" s="262">
        <v>0</v>
      </c>
      <c r="F49" s="263">
        <v>18175494.829999998</v>
      </c>
      <c r="G49" s="263">
        <v>18175494.829999998</v>
      </c>
      <c r="H49" s="262">
        <f t="shared" si="2"/>
        <v>0</v>
      </c>
      <c r="I49" s="262">
        <v>4660926.9800000004</v>
      </c>
      <c r="J49" s="262">
        <f t="shared" si="1"/>
        <v>4660926.9800000004</v>
      </c>
      <c r="K49" s="122"/>
      <c r="L49" s="89"/>
      <c r="M49" s="89"/>
      <c r="N49" s="89"/>
      <c r="O49" s="89"/>
      <c r="P49" s="89"/>
      <c r="Q49" s="89"/>
    </row>
    <row r="50" spans="1:17" ht="14.25" x14ac:dyDescent="0.2">
      <c r="A50" s="114" t="s">
        <v>27</v>
      </c>
      <c r="B50" s="115" t="s">
        <v>393</v>
      </c>
      <c r="C50" s="137" t="s">
        <v>234</v>
      </c>
      <c r="D50" s="116" t="s">
        <v>394</v>
      </c>
      <c r="E50" s="262">
        <v>0</v>
      </c>
      <c r="F50" s="263">
        <v>209082.26</v>
      </c>
      <c r="G50" s="263">
        <v>209082.26</v>
      </c>
      <c r="H50" s="262">
        <f t="shared" si="2"/>
        <v>0</v>
      </c>
      <c r="I50" s="262">
        <f>I51+I52</f>
        <v>67623.570000000007</v>
      </c>
      <c r="J50" s="262">
        <f t="shared" si="1"/>
        <v>67623.570000000007</v>
      </c>
      <c r="K50" s="89"/>
      <c r="L50" s="89"/>
      <c r="M50" s="89"/>
      <c r="N50" s="89"/>
      <c r="O50" s="89"/>
      <c r="P50" s="89"/>
      <c r="Q50" s="89"/>
    </row>
    <row r="51" spans="1:17" ht="14.25" x14ac:dyDescent="0.2">
      <c r="A51" s="117" t="s">
        <v>26</v>
      </c>
      <c r="B51" s="136"/>
      <c r="C51" s="138" t="s">
        <v>249</v>
      </c>
      <c r="D51" s="118" t="s">
        <v>395</v>
      </c>
      <c r="E51" s="264">
        <v>0</v>
      </c>
      <c r="F51" s="265">
        <v>209082.26</v>
      </c>
      <c r="G51" s="263">
        <v>209082.26</v>
      </c>
      <c r="H51" s="262">
        <f t="shared" si="2"/>
        <v>0</v>
      </c>
      <c r="I51" s="264">
        <v>67623.570000000007</v>
      </c>
      <c r="J51" s="262">
        <f t="shared" si="1"/>
        <v>67623.570000000007</v>
      </c>
      <c r="K51" s="89"/>
      <c r="L51" s="89"/>
      <c r="M51" s="89"/>
      <c r="N51" s="89"/>
      <c r="O51" s="89"/>
      <c r="P51" s="89"/>
      <c r="Q51" s="89"/>
    </row>
    <row r="52" spans="1:17" ht="14.25" x14ac:dyDescent="0.2">
      <c r="A52" s="117" t="s">
        <v>25</v>
      </c>
      <c r="B52" s="136"/>
      <c r="C52" s="138" t="s">
        <v>251</v>
      </c>
      <c r="D52" s="118" t="s">
        <v>396</v>
      </c>
      <c r="E52" s="264">
        <v>0</v>
      </c>
      <c r="F52" s="265">
        <v>0</v>
      </c>
      <c r="G52" s="263">
        <v>0</v>
      </c>
      <c r="H52" s="262">
        <f t="shared" si="2"/>
        <v>0</v>
      </c>
      <c r="I52" s="264">
        <v>0</v>
      </c>
      <c r="J52" s="262">
        <f t="shared" si="1"/>
        <v>0</v>
      </c>
      <c r="K52" s="89"/>
      <c r="L52" s="89"/>
      <c r="M52" s="89"/>
      <c r="N52" s="89"/>
      <c r="O52" s="89"/>
      <c r="P52" s="89"/>
      <c r="Q52" s="89"/>
    </row>
    <row r="53" spans="1:17" ht="14.25" x14ac:dyDescent="0.2">
      <c r="A53" s="114" t="s">
        <v>22</v>
      </c>
      <c r="B53" s="115"/>
      <c r="C53" s="137" t="s">
        <v>302</v>
      </c>
      <c r="D53" s="116" t="s">
        <v>397</v>
      </c>
      <c r="E53" s="262">
        <v>0</v>
      </c>
      <c r="F53" s="263">
        <v>4245989.29</v>
      </c>
      <c r="G53" s="263">
        <v>4245989.29</v>
      </c>
      <c r="H53" s="262">
        <f t="shared" si="2"/>
        <v>0</v>
      </c>
      <c r="I53" s="262">
        <f>I54+I58+I59</f>
        <v>4085094.73</v>
      </c>
      <c r="J53" s="262">
        <f t="shared" si="1"/>
        <v>4085094.73</v>
      </c>
      <c r="K53" s="89"/>
      <c r="L53" s="89"/>
      <c r="M53" s="89"/>
      <c r="N53" s="89"/>
      <c r="O53" s="89"/>
      <c r="P53" s="89"/>
      <c r="Q53" s="89"/>
    </row>
    <row r="54" spans="1:17" ht="14.25" x14ac:dyDescent="0.2">
      <c r="A54" s="114" t="s">
        <v>20</v>
      </c>
      <c r="B54" s="136" t="s">
        <v>398</v>
      </c>
      <c r="C54" s="137" t="s">
        <v>249</v>
      </c>
      <c r="D54" s="116" t="s">
        <v>399</v>
      </c>
      <c r="E54" s="262">
        <v>0</v>
      </c>
      <c r="F54" s="263">
        <v>554693.07999999996</v>
      </c>
      <c r="G54" s="263">
        <v>554693.07999999996</v>
      </c>
      <c r="H54" s="262">
        <f t="shared" si="2"/>
        <v>0</v>
      </c>
      <c r="I54" s="262">
        <f>SUM(I55:I57)</f>
        <v>398002.87</v>
      </c>
      <c r="J54" s="262">
        <f t="shared" si="1"/>
        <v>398002.87</v>
      </c>
      <c r="K54" s="89"/>
      <c r="L54" s="89"/>
      <c r="M54" s="89"/>
      <c r="N54" s="89"/>
      <c r="O54" s="89"/>
      <c r="P54" s="89"/>
      <c r="Q54" s="89"/>
    </row>
    <row r="55" spans="1:17" ht="14.25" x14ac:dyDescent="0.2">
      <c r="A55" s="117" t="s">
        <v>18</v>
      </c>
      <c r="B55" s="136"/>
      <c r="C55" s="139" t="s">
        <v>119</v>
      </c>
      <c r="D55" s="140" t="s">
        <v>400</v>
      </c>
      <c r="E55" s="264">
        <v>0</v>
      </c>
      <c r="F55" s="265">
        <v>554393.89</v>
      </c>
      <c r="G55" s="263">
        <v>554393.89</v>
      </c>
      <c r="H55" s="262">
        <f t="shared" si="2"/>
        <v>0</v>
      </c>
      <c r="I55" s="264">
        <v>397519.8</v>
      </c>
      <c r="J55" s="262">
        <f t="shared" si="1"/>
        <v>397519.8</v>
      </c>
      <c r="K55" s="89"/>
      <c r="L55" s="89"/>
      <c r="M55" s="89"/>
      <c r="N55" s="89"/>
      <c r="O55" s="89"/>
      <c r="P55" s="89"/>
      <c r="Q55" s="89"/>
    </row>
    <row r="56" spans="1:17" ht="25.5" x14ac:dyDescent="0.2">
      <c r="A56" s="117" t="s">
        <v>16</v>
      </c>
      <c r="B56" s="136"/>
      <c r="C56" s="139" t="s">
        <v>117</v>
      </c>
      <c r="D56" s="140" t="s">
        <v>401</v>
      </c>
      <c r="E56" s="264">
        <v>0</v>
      </c>
      <c r="F56" s="265">
        <v>0</v>
      </c>
      <c r="G56" s="263">
        <v>0</v>
      </c>
      <c r="H56" s="262">
        <f t="shared" si="2"/>
        <v>0</v>
      </c>
      <c r="I56" s="264">
        <v>0</v>
      </c>
      <c r="J56" s="262">
        <f t="shared" si="1"/>
        <v>0</v>
      </c>
      <c r="K56" s="89"/>
      <c r="L56" s="89"/>
      <c r="M56" s="89"/>
      <c r="N56" s="89"/>
      <c r="O56" s="89"/>
      <c r="P56" s="89"/>
      <c r="Q56" s="89"/>
    </row>
    <row r="57" spans="1:17" ht="14.25" x14ac:dyDescent="0.2">
      <c r="A57" s="117" t="s">
        <v>14</v>
      </c>
      <c r="B57" s="136"/>
      <c r="C57" s="139" t="s">
        <v>402</v>
      </c>
      <c r="D57" s="140" t="s">
        <v>403</v>
      </c>
      <c r="E57" s="264">
        <v>0</v>
      </c>
      <c r="F57" s="265">
        <v>299.19</v>
      </c>
      <c r="G57" s="263">
        <v>299.19</v>
      </c>
      <c r="H57" s="262">
        <f t="shared" si="2"/>
        <v>0</v>
      </c>
      <c r="I57" s="264">
        <v>483.07</v>
      </c>
      <c r="J57" s="262">
        <f t="shared" si="1"/>
        <v>483.07</v>
      </c>
      <c r="K57" s="89"/>
      <c r="L57" s="89"/>
      <c r="M57" s="89"/>
      <c r="N57" s="89"/>
      <c r="O57" s="89"/>
      <c r="P57" s="89"/>
      <c r="Q57" s="89"/>
    </row>
    <row r="58" spans="1:17" ht="25.5" x14ac:dyDescent="0.2">
      <c r="A58" s="114" t="s">
        <v>13</v>
      </c>
      <c r="B58" s="136"/>
      <c r="C58" s="137" t="s">
        <v>251</v>
      </c>
      <c r="D58" s="116" t="s">
        <v>404</v>
      </c>
      <c r="E58" s="264">
        <v>0</v>
      </c>
      <c r="F58" s="265">
        <v>0</v>
      </c>
      <c r="G58" s="263">
        <v>0</v>
      </c>
      <c r="H58" s="262">
        <f t="shared" si="2"/>
        <v>0</v>
      </c>
      <c r="I58" s="264">
        <v>0</v>
      </c>
      <c r="J58" s="262">
        <f t="shared" si="1"/>
        <v>0</v>
      </c>
      <c r="K58" s="89"/>
      <c r="L58" s="89"/>
      <c r="M58" s="89"/>
      <c r="N58" s="89"/>
      <c r="O58" s="89"/>
      <c r="P58" s="89"/>
      <c r="Q58" s="89"/>
    </row>
    <row r="59" spans="1:17" ht="14.25" x14ac:dyDescent="0.2">
      <c r="A59" s="114" t="s">
        <v>11</v>
      </c>
      <c r="B59" s="136"/>
      <c r="C59" s="137" t="s">
        <v>253</v>
      </c>
      <c r="D59" s="116" t="s">
        <v>328</v>
      </c>
      <c r="E59" s="264">
        <v>0</v>
      </c>
      <c r="F59" s="265">
        <v>3691296.21</v>
      </c>
      <c r="G59" s="263">
        <v>3691296.21</v>
      </c>
      <c r="H59" s="262">
        <f t="shared" si="2"/>
        <v>0</v>
      </c>
      <c r="I59" s="264">
        <v>3687091.86</v>
      </c>
      <c r="J59" s="262">
        <f t="shared" si="1"/>
        <v>3687091.86</v>
      </c>
      <c r="K59" s="89"/>
      <c r="L59" s="89"/>
      <c r="M59" s="89"/>
      <c r="N59" s="89"/>
      <c r="O59" s="89"/>
      <c r="P59" s="89"/>
      <c r="Q59" s="89"/>
    </row>
    <row r="60" spans="1:17" ht="24" x14ac:dyDescent="0.2">
      <c r="A60" s="114" t="s">
        <v>8</v>
      </c>
      <c r="B60" s="115" t="s">
        <v>513</v>
      </c>
      <c r="C60" s="137" t="s">
        <v>304</v>
      </c>
      <c r="D60" s="116" t="s">
        <v>405</v>
      </c>
      <c r="E60" s="262">
        <v>0</v>
      </c>
      <c r="F60" s="263">
        <v>96259586.310000002</v>
      </c>
      <c r="G60" s="263">
        <v>96259586.310000002</v>
      </c>
      <c r="H60" s="262">
        <f t="shared" si="2"/>
        <v>0</v>
      </c>
      <c r="I60" s="262">
        <f>I6+I9+I13+I36+I49+I50+I53</f>
        <v>95738594.400000006</v>
      </c>
      <c r="J60" s="262">
        <f t="shared" si="1"/>
        <v>95738594.400000006</v>
      </c>
      <c r="K60" s="89"/>
      <c r="L60" s="89"/>
      <c r="M60" s="89"/>
      <c r="N60" s="89"/>
      <c r="O60" s="89"/>
      <c r="P60" s="89"/>
      <c r="Q60" s="89"/>
    </row>
    <row r="61" spans="1:17" ht="14.25" x14ac:dyDescent="0.2">
      <c r="A61" s="114" t="s">
        <v>5</v>
      </c>
      <c r="B61" s="136"/>
      <c r="C61" s="137" t="s">
        <v>306</v>
      </c>
      <c r="D61" s="116" t="s">
        <v>406</v>
      </c>
      <c r="E61" s="262">
        <v>0</v>
      </c>
      <c r="F61" s="263">
        <v>0</v>
      </c>
      <c r="G61" s="263">
        <v>0</v>
      </c>
      <c r="H61" s="262">
        <f t="shared" si="2"/>
        <v>0</v>
      </c>
      <c r="I61" s="262">
        <v>0</v>
      </c>
      <c r="J61" s="262">
        <f t="shared" si="1"/>
        <v>0</v>
      </c>
      <c r="K61" s="89"/>
      <c r="L61" s="89"/>
      <c r="M61" s="89"/>
      <c r="N61" s="89"/>
      <c r="O61" s="89"/>
      <c r="P61" s="89"/>
      <c r="Q61" s="89"/>
    </row>
    <row r="62" spans="1:17" ht="24" x14ac:dyDescent="0.2">
      <c r="A62" s="114" t="s">
        <v>3</v>
      </c>
      <c r="B62" s="115" t="s">
        <v>514</v>
      </c>
      <c r="C62" s="114" t="s">
        <v>308</v>
      </c>
      <c r="D62" s="141" t="s">
        <v>407</v>
      </c>
      <c r="E62" s="262">
        <v>0</v>
      </c>
      <c r="F62" s="263">
        <v>17074818.700000007</v>
      </c>
      <c r="G62" s="263">
        <v>17074818.700000007</v>
      </c>
      <c r="H62" s="262">
        <f t="shared" si="2"/>
        <v>0</v>
      </c>
      <c r="I62" s="262">
        <f>I63+I66+I67+I71+I72+I76+I79</f>
        <v>23664037.560000002</v>
      </c>
      <c r="J62" s="262">
        <f t="shared" si="1"/>
        <v>23664037.560000002</v>
      </c>
      <c r="K62" s="89"/>
      <c r="L62" s="89"/>
      <c r="M62" s="89"/>
      <c r="N62" s="89"/>
      <c r="O62" s="89"/>
      <c r="P62" s="89"/>
      <c r="Q62" s="89"/>
    </row>
    <row r="63" spans="1:17" ht="14.25" x14ac:dyDescent="0.2">
      <c r="A63" s="114" t="s">
        <v>213</v>
      </c>
      <c r="B63" s="115" t="s">
        <v>408</v>
      </c>
      <c r="C63" s="114" t="s">
        <v>249</v>
      </c>
      <c r="D63" s="141" t="s">
        <v>409</v>
      </c>
      <c r="E63" s="262">
        <v>0</v>
      </c>
      <c r="F63" s="263">
        <v>4000000</v>
      </c>
      <c r="G63" s="263">
        <v>4000000</v>
      </c>
      <c r="H63" s="262">
        <f t="shared" si="2"/>
        <v>0</v>
      </c>
      <c r="I63" s="262">
        <f>I64+I65</f>
        <v>4000000</v>
      </c>
      <c r="J63" s="262">
        <f t="shared" si="1"/>
        <v>4000000</v>
      </c>
      <c r="K63" s="89"/>
      <c r="L63" s="89"/>
      <c r="M63" s="89"/>
      <c r="N63" s="89"/>
      <c r="O63" s="89"/>
      <c r="P63" s="89"/>
      <c r="Q63" s="89"/>
    </row>
    <row r="64" spans="1:17" ht="14.25" x14ac:dyDescent="0.2">
      <c r="A64" s="117" t="s">
        <v>214</v>
      </c>
      <c r="B64" s="115"/>
      <c r="C64" s="142" t="s">
        <v>119</v>
      </c>
      <c r="D64" s="143" t="s">
        <v>410</v>
      </c>
      <c r="E64" s="264">
        <v>0</v>
      </c>
      <c r="F64" s="265">
        <v>4000000</v>
      </c>
      <c r="G64" s="263">
        <v>4000000</v>
      </c>
      <c r="H64" s="262">
        <f t="shared" si="2"/>
        <v>0</v>
      </c>
      <c r="I64" s="264">
        <v>4000000</v>
      </c>
      <c r="J64" s="262">
        <f t="shared" si="1"/>
        <v>4000000</v>
      </c>
      <c r="K64" s="89"/>
      <c r="L64" s="89"/>
      <c r="M64" s="89"/>
      <c r="N64" s="89"/>
      <c r="O64" s="89"/>
      <c r="P64" s="89"/>
      <c r="Q64" s="89"/>
    </row>
    <row r="65" spans="1:17" ht="14.25" x14ac:dyDescent="0.2">
      <c r="A65" s="117" t="s">
        <v>215</v>
      </c>
      <c r="B65" s="115"/>
      <c r="C65" s="142" t="s">
        <v>117</v>
      </c>
      <c r="D65" s="143" t="s">
        <v>411</v>
      </c>
      <c r="E65" s="264">
        <v>0</v>
      </c>
      <c r="F65" s="265">
        <v>0</v>
      </c>
      <c r="G65" s="263">
        <v>0</v>
      </c>
      <c r="H65" s="262">
        <f t="shared" si="2"/>
        <v>0</v>
      </c>
      <c r="I65" s="264">
        <v>0</v>
      </c>
      <c r="J65" s="262">
        <f t="shared" si="1"/>
        <v>0</v>
      </c>
      <c r="K65" s="89"/>
      <c r="L65" s="89"/>
      <c r="M65" s="89"/>
      <c r="N65" s="89"/>
      <c r="O65" s="89"/>
      <c r="P65" s="89"/>
      <c r="Q65" s="89"/>
    </row>
    <row r="66" spans="1:17" ht="14.25" x14ac:dyDescent="0.2">
      <c r="A66" s="114" t="s">
        <v>216</v>
      </c>
      <c r="B66" s="115"/>
      <c r="C66" s="114" t="s">
        <v>251</v>
      </c>
      <c r="D66" s="141" t="s">
        <v>412</v>
      </c>
      <c r="E66" s="262">
        <v>0</v>
      </c>
      <c r="F66" s="263">
        <v>0</v>
      </c>
      <c r="G66" s="263">
        <v>0</v>
      </c>
      <c r="H66" s="262">
        <f t="shared" si="2"/>
        <v>0</v>
      </c>
      <c r="I66" s="262">
        <v>0</v>
      </c>
      <c r="J66" s="262">
        <f t="shared" si="1"/>
        <v>0</v>
      </c>
      <c r="K66" s="89"/>
      <c r="L66" s="89"/>
      <c r="M66" s="89"/>
      <c r="N66" s="89"/>
      <c r="O66" s="89"/>
      <c r="P66" s="89"/>
      <c r="Q66" s="89"/>
    </row>
    <row r="67" spans="1:17" ht="14.25" x14ac:dyDescent="0.2">
      <c r="A67" s="114" t="s">
        <v>217</v>
      </c>
      <c r="B67" s="115" t="s">
        <v>413</v>
      </c>
      <c r="C67" s="114" t="s">
        <v>253</v>
      </c>
      <c r="D67" s="141" t="s">
        <v>176</v>
      </c>
      <c r="E67" s="262">
        <v>0</v>
      </c>
      <c r="F67" s="263">
        <v>-146910.91</v>
      </c>
      <c r="G67" s="263">
        <v>-146910.91</v>
      </c>
      <c r="H67" s="262">
        <f t="shared" si="2"/>
        <v>0</v>
      </c>
      <c r="I67" s="262">
        <f>SUM(I68:I70)</f>
        <v>-22800.16</v>
      </c>
      <c r="J67" s="262">
        <f t="shared" si="1"/>
        <v>-22800.16</v>
      </c>
      <c r="K67" s="89"/>
      <c r="L67" s="89"/>
      <c r="M67" s="89"/>
      <c r="N67" s="89"/>
      <c r="O67" s="89"/>
      <c r="P67" s="89"/>
      <c r="Q67" s="89"/>
    </row>
    <row r="68" spans="1:17" ht="14.25" x14ac:dyDescent="0.2">
      <c r="A68" s="117" t="s">
        <v>218</v>
      </c>
      <c r="B68" s="115"/>
      <c r="C68" s="142" t="s">
        <v>378</v>
      </c>
      <c r="D68" s="143" t="s">
        <v>414</v>
      </c>
      <c r="E68" s="264">
        <v>0</v>
      </c>
      <c r="F68" s="265">
        <v>0</v>
      </c>
      <c r="G68" s="263">
        <v>0</v>
      </c>
      <c r="H68" s="262">
        <f t="shared" si="2"/>
        <v>0</v>
      </c>
      <c r="I68" s="264">
        <v>0</v>
      </c>
      <c r="J68" s="262">
        <f t="shared" si="1"/>
        <v>0</v>
      </c>
      <c r="K68" s="89"/>
      <c r="L68" s="89"/>
      <c r="M68" s="89"/>
      <c r="N68" s="89"/>
      <c r="O68" s="89"/>
      <c r="P68" s="89"/>
      <c r="Q68" s="89"/>
    </row>
    <row r="69" spans="1:17" ht="14.25" x14ac:dyDescent="0.2">
      <c r="A69" s="117" t="s">
        <v>219</v>
      </c>
      <c r="B69" s="115"/>
      <c r="C69" s="142" t="s">
        <v>379</v>
      </c>
      <c r="D69" s="143" t="s">
        <v>415</v>
      </c>
      <c r="E69" s="264">
        <v>0</v>
      </c>
      <c r="F69" s="265">
        <v>-146910.91</v>
      </c>
      <c r="G69" s="263">
        <v>-146910.91</v>
      </c>
      <c r="H69" s="262">
        <f t="shared" si="2"/>
        <v>0</v>
      </c>
      <c r="I69" s="264">
        <v>-22800.16</v>
      </c>
      <c r="J69" s="262">
        <f t="shared" si="1"/>
        <v>-22800.16</v>
      </c>
      <c r="K69" s="89"/>
      <c r="L69" s="89"/>
      <c r="M69" s="89"/>
      <c r="N69" s="89"/>
      <c r="O69" s="89"/>
      <c r="P69" s="89"/>
      <c r="Q69" s="89"/>
    </row>
    <row r="70" spans="1:17" ht="14.25" x14ac:dyDescent="0.2">
      <c r="A70" s="117" t="s">
        <v>220</v>
      </c>
      <c r="B70" s="115"/>
      <c r="C70" s="142" t="s">
        <v>416</v>
      </c>
      <c r="D70" s="143" t="s">
        <v>417</v>
      </c>
      <c r="E70" s="264">
        <v>0</v>
      </c>
      <c r="F70" s="265">
        <v>0</v>
      </c>
      <c r="G70" s="263">
        <v>0</v>
      </c>
      <c r="H70" s="262">
        <f t="shared" si="2"/>
        <v>0</v>
      </c>
      <c r="I70" s="264">
        <v>0</v>
      </c>
      <c r="J70" s="262">
        <f t="shared" si="1"/>
        <v>0</v>
      </c>
      <c r="K70" s="89"/>
      <c r="L70" s="89"/>
      <c r="M70" s="89"/>
      <c r="N70" s="89"/>
      <c r="O70" s="89"/>
      <c r="P70" s="89"/>
      <c r="Q70" s="89"/>
    </row>
    <row r="71" spans="1:17" ht="14.25" x14ac:dyDescent="0.2">
      <c r="A71" s="114" t="s">
        <v>221</v>
      </c>
      <c r="B71" s="115"/>
      <c r="C71" s="114" t="s">
        <v>257</v>
      </c>
      <c r="D71" s="141" t="s">
        <v>183</v>
      </c>
      <c r="E71" s="262">
        <v>0</v>
      </c>
      <c r="F71" s="263">
        <v>1093038.4099999999</v>
      </c>
      <c r="G71" s="263">
        <v>1093038.4099999999</v>
      </c>
      <c r="H71" s="262">
        <f t="shared" si="2"/>
        <v>0</v>
      </c>
      <c r="I71" s="262">
        <v>477824.13</v>
      </c>
      <c r="J71" s="262">
        <f t="shared" ref="J71:J116" si="3">H71+I71</f>
        <v>477824.13</v>
      </c>
      <c r="K71" s="122"/>
      <c r="L71" s="89"/>
      <c r="M71" s="89"/>
      <c r="N71" s="89"/>
      <c r="O71" s="89"/>
      <c r="P71" s="89"/>
      <c r="Q71" s="89"/>
    </row>
    <row r="72" spans="1:17" ht="14.25" x14ac:dyDescent="0.2">
      <c r="A72" s="114" t="s">
        <v>222</v>
      </c>
      <c r="B72" s="115" t="s">
        <v>515</v>
      </c>
      <c r="C72" s="114" t="s">
        <v>258</v>
      </c>
      <c r="D72" s="141" t="s">
        <v>418</v>
      </c>
      <c r="E72" s="262">
        <v>0</v>
      </c>
      <c r="F72" s="263">
        <v>7266018.7100000009</v>
      </c>
      <c r="G72" s="263">
        <v>7266018.7100000009</v>
      </c>
      <c r="H72" s="262">
        <f t="shared" si="2"/>
        <v>0</v>
      </c>
      <c r="I72" s="262">
        <f>SUM(I73:I75)</f>
        <v>7268261.7300000004</v>
      </c>
      <c r="J72" s="262">
        <f t="shared" si="3"/>
        <v>7268261.7300000004</v>
      </c>
      <c r="K72" s="89"/>
      <c r="L72" s="89"/>
      <c r="M72" s="89"/>
      <c r="N72" s="89"/>
      <c r="O72" s="89"/>
      <c r="P72" s="89"/>
      <c r="Q72" s="89"/>
    </row>
    <row r="73" spans="1:17" ht="14.25" x14ac:dyDescent="0.2">
      <c r="A73" s="117" t="s">
        <v>223</v>
      </c>
      <c r="B73" s="115"/>
      <c r="C73" s="144" t="s">
        <v>419</v>
      </c>
      <c r="D73" s="143" t="s">
        <v>420</v>
      </c>
      <c r="E73" s="264">
        <v>0</v>
      </c>
      <c r="F73" s="265">
        <v>197756.98</v>
      </c>
      <c r="G73" s="263">
        <v>197756.98</v>
      </c>
      <c r="H73" s="262">
        <f t="shared" si="2"/>
        <v>0</v>
      </c>
      <c r="I73" s="264">
        <v>200000</v>
      </c>
      <c r="J73" s="262">
        <f t="shared" si="3"/>
        <v>200000</v>
      </c>
      <c r="K73" s="89"/>
      <c r="L73" s="89"/>
      <c r="M73" s="89"/>
      <c r="N73" s="89"/>
      <c r="O73" s="89"/>
      <c r="P73" s="89"/>
      <c r="Q73" s="89"/>
    </row>
    <row r="74" spans="1:17" ht="14.25" x14ac:dyDescent="0.2">
      <c r="A74" s="117" t="s">
        <v>224</v>
      </c>
      <c r="B74" s="115"/>
      <c r="C74" s="144" t="s">
        <v>421</v>
      </c>
      <c r="D74" s="143" t="s">
        <v>422</v>
      </c>
      <c r="E74" s="264">
        <v>0</v>
      </c>
      <c r="F74" s="265">
        <v>0</v>
      </c>
      <c r="G74" s="263">
        <v>0</v>
      </c>
      <c r="H74" s="262">
        <f t="shared" ref="H74:H116" si="4">SUM(H75:H77)</f>
        <v>0</v>
      </c>
      <c r="I74" s="264">
        <v>0</v>
      </c>
      <c r="J74" s="262">
        <f t="shared" si="3"/>
        <v>0</v>
      </c>
      <c r="K74" s="89"/>
      <c r="L74" s="89"/>
      <c r="M74" s="89"/>
      <c r="N74" s="89"/>
      <c r="O74" s="89"/>
      <c r="P74" s="89"/>
      <c r="Q74" s="89"/>
    </row>
    <row r="75" spans="1:17" ht="14.25" x14ac:dyDescent="0.2">
      <c r="A75" s="117" t="s">
        <v>225</v>
      </c>
      <c r="B75" s="115"/>
      <c r="C75" s="144" t="s">
        <v>423</v>
      </c>
      <c r="D75" s="143" t="s">
        <v>424</v>
      </c>
      <c r="E75" s="264">
        <v>0</v>
      </c>
      <c r="F75" s="265">
        <v>7068261.7300000004</v>
      </c>
      <c r="G75" s="263">
        <v>7068261.7300000004</v>
      </c>
      <c r="H75" s="262">
        <f t="shared" si="4"/>
        <v>0</v>
      </c>
      <c r="I75" s="264">
        <v>7068261.7300000004</v>
      </c>
      <c r="J75" s="262">
        <f t="shared" si="3"/>
        <v>7068261.7300000004</v>
      </c>
      <c r="K75" s="89"/>
      <c r="L75" s="89"/>
      <c r="M75" s="89"/>
      <c r="N75" s="89"/>
      <c r="O75" s="89"/>
      <c r="P75" s="89"/>
      <c r="Q75" s="89"/>
    </row>
    <row r="76" spans="1:17" ht="14.25" x14ac:dyDescent="0.2">
      <c r="A76" s="114" t="s">
        <v>425</v>
      </c>
      <c r="B76" s="115" t="s">
        <v>516</v>
      </c>
      <c r="C76" s="114" t="s">
        <v>259</v>
      </c>
      <c r="D76" s="141" t="s">
        <v>175</v>
      </c>
      <c r="E76" s="262">
        <v>0</v>
      </c>
      <c r="F76" s="263">
        <v>3553551.57</v>
      </c>
      <c r="G76" s="263">
        <v>3553551.57</v>
      </c>
      <c r="H76" s="262">
        <f t="shared" si="4"/>
        <v>0</v>
      </c>
      <c r="I76" s="262">
        <f>I77+I78</f>
        <v>6270465.8300000001</v>
      </c>
      <c r="J76" s="262">
        <f t="shared" si="3"/>
        <v>6270465.8300000001</v>
      </c>
      <c r="K76" s="89"/>
      <c r="L76" s="89"/>
      <c r="M76" s="89"/>
      <c r="N76" s="89"/>
      <c r="O76" s="89"/>
      <c r="P76" s="89"/>
      <c r="Q76" s="89"/>
    </row>
    <row r="77" spans="1:17" ht="14.25" x14ac:dyDescent="0.2">
      <c r="A77" s="117" t="s">
        <v>426</v>
      </c>
      <c r="B77" s="115"/>
      <c r="C77" s="144" t="s">
        <v>285</v>
      </c>
      <c r="D77" s="143" t="s">
        <v>427</v>
      </c>
      <c r="E77" s="264">
        <v>0</v>
      </c>
      <c r="F77" s="265">
        <v>3553551.57</v>
      </c>
      <c r="G77" s="263">
        <v>3553551.57</v>
      </c>
      <c r="H77" s="262">
        <f t="shared" si="4"/>
        <v>0</v>
      </c>
      <c r="I77" s="264">
        <v>6270465.8300000001</v>
      </c>
      <c r="J77" s="262">
        <f t="shared" si="3"/>
        <v>6270465.8300000001</v>
      </c>
      <c r="K77" s="89"/>
      <c r="L77" s="89"/>
      <c r="M77" s="89"/>
      <c r="N77" s="89"/>
      <c r="O77" s="89"/>
      <c r="P77" s="89"/>
      <c r="Q77" s="89"/>
    </row>
    <row r="78" spans="1:17" ht="14.25" x14ac:dyDescent="0.2">
      <c r="A78" s="117" t="s">
        <v>428</v>
      </c>
      <c r="B78" s="115"/>
      <c r="C78" s="144" t="s">
        <v>287</v>
      </c>
      <c r="D78" s="143" t="s">
        <v>429</v>
      </c>
      <c r="E78" s="264">
        <v>0</v>
      </c>
      <c r="F78" s="265">
        <v>0</v>
      </c>
      <c r="G78" s="263">
        <v>0</v>
      </c>
      <c r="H78" s="262">
        <f t="shared" si="4"/>
        <v>0</v>
      </c>
      <c r="I78" s="264">
        <v>0</v>
      </c>
      <c r="J78" s="262">
        <f t="shared" si="3"/>
        <v>0</v>
      </c>
      <c r="K78" s="89"/>
      <c r="L78" s="89"/>
      <c r="M78" s="89"/>
      <c r="N78" s="89"/>
      <c r="O78" s="89"/>
      <c r="P78" s="89"/>
      <c r="Q78" s="89"/>
    </row>
    <row r="79" spans="1:17" ht="14.25" x14ac:dyDescent="0.2">
      <c r="A79" s="114" t="s">
        <v>430</v>
      </c>
      <c r="B79" s="115" t="s">
        <v>517</v>
      </c>
      <c r="C79" s="114" t="s">
        <v>260</v>
      </c>
      <c r="D79" s="141" t="s">
        <v>431</v>
      </c>
      <c r="E79" s="262">
        <v>0</v>
      </c>
      <c r="F79" s="263">
        <v>1309120.920000005</v>
      </c>
      <c r="G79" s="263">
        <v>1309120.920000005</v>
      </c>
      <c r="H79" s="262">
        <f t="shared" si="4"/>
        <v>0</v>
      </c>
      <c r="I79" s="262">
        <f>I80+I81</f>
        <v>5670286.0300000031</v>
      </c>
      <c r="J79" s="262">
        <f t="shared" si="3"/>
        <v>5670286.0300000031</v>
      </c>
      <c r="K79" s="89"/>
      <c r="L79" s="89"/>
      <c r="M79" s="89"/>
      <c r="N79" s="89"/>
      <c r="O79" s="89"/>
      <c r="P79" s="89"/>
      <c r="Q79" s="89"/>
    </row>
    <row r="80" spans="1:17" ht="14.25" x14ac:dyDescent="0.2">
      <c r="A80" s="117" t="s">
        <v>432</v>
      </c>
      <c r="B80" s="115"/>
      <c r="C80" s="144" t="s">
        <v>433</v>
      </c>
      <c r="D80" s="143" t="s">
        <v>434</v>
      </c>
      <c r="E80" s="264">
        <v>0</v>
      </c>
      <c r="F80" s="265">
        <v>1309120.920000005</v>
      </c>
      <c r="G80" s="263">
        <v>1309120.920000005</v>
      </c>
      <c r="H80" s="262">
        <f t="shared" si="4"/>
        <v>0</v>
      </c>
      <c r="I80" s="264">
        <v>5670286.0300000031</v>
      </c>
      <c r="J80" s="262">
        <f t="shared" si="3"/>
        <v>5670286.0300000031</v>
      </c>
      <c r="K80" s="89"/>
      <c r="L80" s="89"/>
      <c r="M80" s="89"/>
      <c r="N80" s="89"/>
      <c r="O80" s="89"/>
      <c r="P80" s="89"/>
      <c r="Q80" s="89"/>
    </row>
    <row r="81" spans="1:17" ht="14.25" x14ac:dyDescent="0.2">
      <c r="A81" s="117" t="s">
        <v>435</v>
      </c>
      <c r="B81" s="115"/>
      <c r="C81" s="144" t="s">
        <v>436</v>
      </c>
      <c r="D81" s="140" t="s">
        <v>437</v>
      </c>
      <c r="E81" s="264">
        <v>0</v>
      </c>
      <c r="F81" s="265">
        <v>0</v>
      </c>
      <c r="G81" s="263">
        <v>0</v>
      </c>
      <c r="H81" s="262">
        <f t="shared" si="4"/>
        <v>0</v>
      </c>
      <c r="I81" s="264">
        <v>0</v>
      </c>
      <c r="J81" s="262">
        <f t="shared" si="3"/>
        <v>0</v>
      </c>
      <c r="K81" s="89"/>
      <c r="L81" s="89"/>
      <c r="M81" s="89"/>
      <c r="N81" s="89"/>
      <c r="O81" s="89"/>
      <c r="P81" s="89"/>
      <c r="Q81" s="89"/>
    </row>
    <row r="82" spans="1:17" ht="14.25" x14ac:dyDescent="0.2">
      <c r="A82" s="114" t="s">
        <v>438</v>
      </c>
      <c r="B82" s="115"/>
      <c r="C82" s="114" t="s">
        <v>310</v>
      </c>
      <c r="D82" s="141" t="s">
        <v>439</v>
      </c>
      <c r="E82" s="262">
        <v>0</v>
      </c>
      <c r="F82" s="263">
        <v>3068333.63</v>
      </c>
      <c r="G82" s="263">
        <v>3068333.63</v>
      </c>
      <c r="H82" s="262">
        <f t="shared" si="4"/>
        <v>0</v>
      </c>
      <c r="I82" s="262">
        <v>3068333.63</v>
      </c>
      <c r="J82" s="262">
        <f t="shared" si="3"/>
        <v>3068333.63</v>
      </c>
      <c r="K82" s="89"/>
      <c r="L82" s="89"/>
      <c r="M82" s="89"/>
      <c r="N82" s="89"/>
      <c r="O82" s="89"/>
      <c r="P82" s="89"/>
      <c r="Q82" s="89"/>
    </row>
    <row r="83" spans="1:17" ht="14.25" x14ac:dyDescent="0.2">
      <c r="A83" s="114" t="s">
        <v>440</v>
      </c>
      <c r="B83" s="115"/>
      <c r="C83" s="114" t="s">
        <v>313</v>
      </c>
      <c r="D83" s="141" t="s">
        <v>441</v>
      </c>
      <c r="E83" s="262">
        <v>0</v>
      </c>
      <c r="F83" s="263">
        <v>0</v>
      </c>
      <c r="G83" s="263">
        <v>0</v>
      </c>
      <c r="H83" s="262">
        <f t="shared" si="4"/>
        <v>0</v>
      </c>
      <c r="I83" s="262">
        <v>0</v>
      </c>
      <c r="J83" s="262">
        <f t="shared" si="3"/>
        <v>0</v>
      </c>
      <c r="K83" s="89"/>
      <c r="L83" s="89"/>
      <c r="M83" s="89"/>
      <c r="N83" s="89"/>
      <c r="O83" s="89"/>
      <c r="P83" s="89"/>
      <c r="Q83" s="89"/>
    </row>
    <row r="84" spans="1:17" ht="14.25" x14ac:dyDescent="0.2">
      <c r="A84" s="114" t="s">
        <v>442</v>
      </c>
      <c r="B84" s="115" t="s">
        <v>518</v>
      </c>
      <c r="C84" s="114" t="s">
        <v>317</v>
      </c>
      <c r="D84" s="141" t="s">
        <v>443</v>
      </c>
      <c r="E84" s="262">
        <v>0</v>
      </c>
      <c r="F84" s="263">
        <v>69893755.810000002</v>
      </c>
      <c r="G84" s="263">
        <v>69893755.810000002</v>
      </c>
      <c r="H84" s="262">
        <f t="shared" si="4"/>
        <v>0</v>
      </c>
      <c r="I84" s="262">
        <f>I85+I89+I93</f>
        <v>62439737.760000005</v>
      </c>
      <c r="J84" s="262">
        <f t="shared" si="3"/>
        <v>62439737.760000005</v>
      </c>
      <c r="K84" s="122"/>
      <c r="L84" s="89"/>
      <c r="M84" s="89"/>
      <c r="N84" s="89"/>
      <c r="O84" s="89"/>
      <c r="P84" s="89"/>
      <c r="Q84" s="89"/>
    </row>
    <row r="85" spans="1:17" ht="14.25" x14ac:dyDescent="0.2">
      <c r="A85" s="117" t="s">
        <v>444</v>
      </c>
      <c r="B85" s="115" t="s">
        <v>445</v>
      </c>
      <c r="C85" s="117" t="s">
        <v>249</v>
      </c>
      <c r="D85" s="118" t="s">
        <v>250</v>
      </c>
      <c r="E85" s="264">
        <v>0</v>
      </c>
      <c r="F85" s="265">
        <v>0</v>
      </c>
      <c r="G85" s="265">
        <v>0</v>
      </c>
      <c r="H85" s="262">
        <f t="shared" si="4"/>
        <v>0</v>
      </c>
      <c r="I85" s="264">
        <f>SUM(I86:I88)</f>
        <v>0</v>
      </c>
      <c r="J85" s="264">
        <f t="shared" si="3"/>
        <v>0</v>
      </c>
      <c r="K85" s="122"/>
      <c r="L85" s="89"/>
      <c r="M85" s="89"/>
      <c r="N85" s="89"/>
      <c r="O85" s="89"/>
      <c r="P85" s="89"/>
      <c r="Q85" s="89"/>
    </row>
    <row r="86" spans="1:17" ht="14.25" x14ac:dyDescent="0.2">
      <c r="A86" s="117" t="s">
        <v>446</v>
      </c>
      <c r="B86" s="115"/>
      <c r="C86" s="117" t="s">
        <v>272</v>
      </c>
      <c r="D86" s="118" t="s">
        <v>535</v>
      </c>
      <c r="E86" s="264">
        <v>0</v>
      </c>
      <c r="F86" s="265">
        <v>0</v>
      </c>
      <c r="G86" s="263">
        <v>0</v>
      </c>
      <c r="H86" s="262">
        <f t="shared" si="4"/>
        <v>0</v>
      </c>
      <c r="I86" s="264">
        <v>0</v>
      </c>
      <c r="J86" s="262">
        <f t="shared" si="3"/>
        <v>0</v>
      </c>
      <c r="K86" s="334"/>
      <c r="L86" s="89"/>
      <c r="M86" s="89"/>
      <c r="N86" s="89"/>
      <c r="O86" s="89"/>
      <c r="P86" s="89"/>
      <c r="Q86" s="89"/>
    </row>
    <row r="87" spans="1:17" ht="14.25" x14ac:dyDescent="0.2">
      <c r="A87" s="117" t="s">
        <v>447</v>
      </c>
      <c r="B87" s="115"/>
      <c r="C87" s="117" t="s">
        <v>273</v>
      </c>
      <c r="D87" s="118" t="s">
        <v>536</v>
      </c>
      <c r="E87" s="264">
        <v>0</v>
      </c>
      <c r="F87" s="265">
        <v>0</v>
      </c>
      <c r="G87" s="263">
        <v>0</v>
      </c>
      <c r="H87" s="262">
        <f t="shared" si="4"/>
        <v>0</v>
      </c>
      <c r="I87" s="264">
        <v>0</v>
      </c>
      <c r="J87" s="262">
        <f t="shared" si="3"/>
        <v>0</v>
      </c>
      <c r="K87" s="334"/>
      <c r="L87" s="89"/>
      <c r="M87" s="89"/>
      <c r="N87" s="89"/>
      <c r="O87" s="89"/>
      <c r="P87" s="89"/>
      <c r="Q87" s="89"/>
    </row>
    <row r="88" spans="1:17" ht="14.25" x14ac:dyDescent="0.2">
      <c r="A88" s="117" t="s">
        <v>448</v>
      </c>
      <c r="B88" s="115"/>
      <c r="C88" s="117" t="s">
        <v>275</v>
      </c>
      <c r="D88" s="118" t="s">
        <v>537</v>
      </c>
      <c r="E88" s="264">
        <v>0</v>
      </c>
      <c r="F88" s="265">
        <v>0</v>
      </c>
      <c r="G88" s="263">
        <v>0</v>
      </c>
      <c r="H88" s="262">
        <f t="shared" si="4"/>
        <v>0</v>
      </c>
      <c r="I88" s="264">
        <v>0</v>
      </c>
      <c r="J88" s="262">
        <f t="shared" si="3"/>
        <v>0</v>
      </c>
      <c r="K88" s="122"/>
      <c r="L88" s="89"/>
      <c r="M88" s="89"/>
      <c r="N88" s="89"/>
      <c r="O88" s="89"/>
      <c r="P88" s="89"/>
      <c r="Q88" s="89"/>
    </row>
    <row r="89" spans="1:17" ht="14.25" x14ac:dyDescent="0.2">
      <c r="A89" s="117" t="s">
        <v>449</v>
      </c>
      <c r="B89" s="115" t="s">
        <v>450</v>
      </c>
      <c r="C89" s="117" t="s">
        <v>251</v>
      </c>
      <c r="D89" s="118" t="s">
        <v>252</v>
      </c>
      <c r="E89" s="264">
        <v>0</v>
      </c>
      <c r="F89" s="265">
        <v>0</v>
      </c>
      <c r="G89" s="265">
        <v>0</v>
      </c>
      <c r="H89" s="262">
        <f t="shared" si="4"/>
        <v>0</v>
      </c>
      <c r="I89" s="264">
        <f>SUM(I90:I92)</f>
        <v>0</v>
      </c>
      <c r="J89" s="264">
        <f t="shared" si="3"/>
        <v>0</v>
      </c>
      <c r="K89" s="122"/>
      <c r="L89" s="89"/>
      <c r="M89" s="89"/>
      <c r="N89" s="89"/>
      <c r="O89" s="89"/>
      <c r="P89" s="89"/>
      <c r="Q89" s="89"/>
    </row>
    <row r="90" spans="1:17" ht="14.25" x14ac:dyDescent="0.2">
      <c r="A90" s="117" t="s">
        <v>451</v>
      </c>
      <c r="B90" s="115"/>
      <c r="C90" s="117" t="s">
        <v>150</v>
      </c>
      <c r="D90" s="118" t="s">
        <v>535</v>
      </c>
      <c r="E90" s="264">
        <v>0</v>
      </c>
      <c r="F90" s="265">
        <v>0</v>
      </c>
      <c r="G90" s="263">
        <v>0</v>
      </c>
      <c r="H90" s="262">
        <f t="shared" si="4"/>
        <v>0</v>
      </c>
      <c r="I90" s="264">
        <v>0</v>
      </c>
      <c r="J90" s="262">
        <f t="shared" si="3"/>
        <v>0</v>
      </c>
      <c r="K90" s="334"/>
      <c r="L90" s="89"/>
      <c r="M90" s="89"/>
      <c r="N90" s="89"/>
      <c r="O90" s="89"/>
      <c r="P90" s="89"/>
      <c r="Q90" s="89"/>
    </row>
    <row r="91" spans="1:17" ht="14.25" x14ac:dyDescent="0.2">
      <c r="A91" s="117" t="s">
        <v>452</v>
      </c>
      <c r="B91" s="115"/>
      <c r="C91" s="117" t="s">
        <v>148</v>
      </c>
      <c r="D91" s="118" t="s">
        <v>536</v>
      </c>
      <c r="E91" s="264">
        <v>0</v>
      </c>
      <c r="F91" s="265">
        <v>0</v>
      </c>
      <c r="G91" s="263">
        <v>0</v>
      </c>
      <c r="H91" s="262">
        <f t="shared" si="4"/>
        <v>0</v>
      </c>
      <c r="I91" s="264">
        <v>0</v>
      </c>
      <c r="J91" s="262">
        <f t="shared" si="3"/>
        <v>0</v>
      </c>
      <c r="K91" s="334"/>
      <c r="L91" s="89"/>
      <c r="M91" s="89"/>
      <c r="N91" s="89"/>
      <c r="O91" s="89"/>
      <c r="P91" s="89"/>
      <c r="Q91" s="89"/>
    </row>
    <row r="92" spans="1:17" ht="14.25" x14ac:dyDescent="0.2">
      <c r="A92" s="117" t="s">
        <v>453</v>
      </c>
      <c r="B92" s="115"/>
      <c r="C92" s="117" t="s">
        <v>147</v>
      </c>
      <c r="D92" s="118" t="s">
        <v>537</v>
      </c>
      <c r="E92" s="264">
        <v>0</v>
      </c>
      <c r="F92" s="265">
        <v>0</v>
      </c>
      <c r="G92" s="263">
        <v>0</v>
      </c>
      <c r="H92" s="262">
        <f t="shared" si="4"/>
        <v>0</v>
      </c>
      <c r="I92" s="264">
        <v>0</v>
      </c>
      <c r="J92" s="262">
        <f t="shared" si="3"/>
        <v>0</v>
      </c>
      <c r="K92" s="122"/>
      <c r="L92" s="89"/>
      <c r="M92" s="89"/>
      <c r="N92" s="89"/>
      <c r="O92" s="89"/>
      <c r="P92" s="89"/>
      <c r="Q92" s="89"/>
    </row>
    <row r="93" spans="1:17" ht="14.25" x14ac:dyDescent="0.2">
      <c r="A93" s="117" t="s">
        <v>454</v>
      </c>
      <c r="B93" s="115" t="s">
        <v>455</v>
      </c>
      <c r="C93" s="117" t="s">
        <v>253</v>
      </c>
      <c r="D93" s="118" t="s">
        <v>254</v>
      </c>
      <c r="E93" s="264">
        <v>0</v>
      </c>
      <c r="F93" s="265">
        <v>69893755.810000002</v>
      </c>
      <c r="G93" s="265">
        <v>69893755.810000002</v>
      </c>
      <c r="H93" s="262">
        <f t="shared" si="4"/>
        <v>0</v>
      </c>
      <c r="I93" s="264">
        <f>SUM(I94:I96)</f>
        <v>62439737.760000005</v>
      </c>
      <c r="J93" s="264">
        <f t="shared" si="3"/>
        <v>62439737.760000005</v>
      </c>
      <c r="K93" s="122"/>
      <c r="L93" s="89"/>
      <c r="M93" s="89"/>
      <c r="N93" s="89"/>
      <c r="O93" s="89"/>
      <c r="P93" s="89"/>
      <c r="Q93" s="89"/>
    </row>
    <row r="94" spans="1:17" ht="14.25" x14ac:dyDescent="0.2">
      <c r="A94" s="117" t="s">
        <v>456</v>
      </c>
      <c r="B94" s="115"/>
      <c r="C94" s="117" t="s">
        <v>390</v>
      </c>
      <c r="D94" s="118" t="s">
        <v>535</v>
      </c>
      <c r="E94" s="264">
        <v>0</v>
      </c>
      <c r="F94" s="265">
        <v>15966398.98</v>
      </c>
      <c r="G94" s="263">
        <v>15966398.98</v>
      </c>
      <c r="H94" s="262">
        <f t="shared" si="4"/>
        <v>0</v>
      </c>
      <c r="I94" s="264">
        <v>16808641.370000001</v>
      </c>
      <c r="J94" s="262">
        <f t="shared" si="3"/>
        <v>16808641.370000001</v>
      </c>
      <c r="K94" s="334"/>
      <c r="L94" s="89"/>
      <c r="M94" s="89"/>
      <c r="N94" s="89"/>
      <c r="O94" s="89"/>
      <c r="P94" s="89"/>
      <c r="Q94" s="89"/>
    </row>
    <row r="95" spans="1:17" ht="14.25" x14ac:dyDescent="0.2">
      <c r="A95" s="117" t="s">
        <v>457</v>
      </c>
      <c r="B95" s="115"/>
      <c r="C95" s="117" t="s">
        <v>391</v>
      </c>
      <c r="D95" s="118" t="s">
        <v>536</v>
      </c>
      <c r="E95" s="264">
        <v>0</v>
      </c>
      <c r="F95" s="265">
        <v>0</v>
      </c>
      <c r="G95" s="263">
        <v>0</v>
      </c>
      <c r="H95" s="262">
        <f t="shared" si="4"/>
        <v>0</v>
      </c>
      <c r="I95" s="264">
        <v>0</v>
      </c>
      <c r="J95" s="262">
        <f t="shared" si="3"/>
        <v>0</v>
      </c>
      <c r="K95" s="334"/>
      <c r="L95" s="89"/>
      <c r="M95" s="89"/>
      <c r="N95" s="89"/>
      <c r="O95" s="89"/>
      <c r="P95" s="89"/>
      <c r="Q95" s="89"/>
    </row>
    <row r="96" spans="1:17" ht="14.25" x14ac:dyDescent="0.2">
      <c r="A96" s="117" t="s">
        <v>458</v>
      </c>
      <c r="B96" s="115"/>
      <c r="C96" s="117" t="s">
        <v>380</v>
      </c>
      <c r="D96" s="118" t="s">
        <v>537</v>
      </c>
      <c r="E96" s="264">
        <v>0</v>
      </c>
      <c r="F96" s="265">
        <v>53927356.829999998</v>
      </c>
      <c r="G96" s="263">
        <v>53927356.829999998</v>
      </c>
      <c r="H96" s="262">
        <f t="shared" si="4"/>
        <v>0</v>
      </c>
      <c r="I96" s="264">
        <v>45631096.390000001</v>
      </c>
      <c r="J96" s="262">
        <f t="shared" si="3"/>
        <v>45631096.390000001</v>
      </c>
      <c r="K96" s="122"/>
      <c r="L96" s="89"/>
      <c r="M96" s="89"/>
      <c r="N96" s="89"/>
      <c r="O96" s="89"/>
      <c r="P96" s="89"/>
      <c r="Q96" s="89"/>
    </row>
    <row r="97" spans="1:17" ht="14.25" x14ac:dyDescent="0.2">
      <c r="A97" s="114" t="s">
        <v>459</v>
      </c>
      <c r="B97" s="115"/>
      <c r="C97" s="114" t="s">
        <v>322</v>
      </c>
      <c r="D97" s="141" t="s">
        <v>460</v>
      </c>
      <c r="E97" s="262">
        <v>0</v>
      </c>
      <c r="F97" s="263">
        <v>0</v>
      </c>
      <c r="G97" s="263">
        <v>0</v>
      </c>
      <c r="H97" s="262">
        <f t="shared" si="4"/>
        <v>0</v>
      </c>
      <c r="I97" s="262">
        <v>0</v>
      </c>
      <c r="J97" s="262">
        <f t="shared" si="3"/>
        <v>0</v>
      </c>
      <c r="K97" s="89"/>
      <c r="L97" s="89"/>
      <c r="M97" s="89"/>
      <c r="N97" s="89"/>
      <c r="O97" s="89"/>
      <c r="P97" s="89"/>
      <c r="Q97" s="89"/>
    </row>
    <row r="98" spans="1:17" ht="14.25" x14ac:dyDescent="0.2">
      <c r="A98" s="114" t="s">
        <v>461</v>
      </c>
      <c r="B98" s="115"/>
      <c r="C98" s="114" t="s">
        <v>336</v>
      </c>
      <c r="D98" s="141" t="s">
        <v>462</v>
      </c>
      <c r="E98" s="262">
        <v>0</v>
      </c>
      <c r="F98" s="263">
        <v>0</v>
      </c>
      <c r="G98" s="263">
        <v>0</v>
      </c>
      <c r="H98" s="262">
        <f t="shared" si="4"/>
        <v>0</v>
      </c>
      <c r="I98" s="262">
        <v>0</v>
      </c>
      <c r="J98" s="262">
        <f t="shared" si="3"/>
        <v>0</v>
      </c>
      <c r="K98" s="122"/>
      <c r="L98" s="89"/>
      <c r="M98" s="89"/>
      <c r="N98" s="89"/>
      <c r="O98" s="89"/>
      <c r="P98" s="89"/>
      <c r="Q98" s="89"/>
    </row>
    <row r="99" spans="1:17" ht="14.25" x14ac:dyDescent="0.2">
      <c r="A99" s="114" t="s">
        <v>463</v>
      </c>
      <c r="B99" s="115" t="s">
        <v>519</v>
      </c>
      <c r="C99" s="114" t="s">
        <v>338</v>
      </c>
      <c r="D99" s="141" t="s">
        <v>464</v>
      </c>
      <c r="E99" s="262">
        <v>0</v>
      </c>
      <c r="F99" s="263">
        <v>178699.85</v>
      </c>
      <c r="G99" s="263">
        <v>178699.85</v>
      </c>
      <c r="H99" s="262">
        <f t="shared" si="4"/>
        <v>0</v>
      </c>
      <c r="I99" s="262">
        <f>I100+I101</f>
        <v>192671.63</v>
      </c>
      <c r="J99" s="262">
        <f t="shared" si="3"/>
        <v>192671.63</v>
      </c>
      <c r="K99" s="89"/>
      <c r="L99" s="89"/>
      <c r="M99" s="89"/>
      <c r="N99" s="89"/>
      <c r="O99" s="89"/>
      <c r="P99" s="89"/>
      <c r="Q99" s="89"/>
    </row>
    <row r="100" spans="1:17" ht="14.25" x14ac:dyDescent="0.2">
      <c r="A100" s="117" t="s">
        <v>465</v>
      </c>
      <c r="B100" s="115"/>
      <c r="C100" s="117" t="s">
        <v>249</v>
      </c>
      <c r="D100" s="145" t="s">
        <v>466</v>
      </c>
      <c r="E100" s="264">
        <v>0</v>
      </c>
      <c r="F100" s="265">
        <v>159786.85</v>
      </c>
      <c r="G100" s="263">
        <v>159786.85</v>
      </c>
      <c r="H100" s="262">
        <f t="shared" si="4"/>
        <v>0</v>
      </c>
      <c r="I100" s="264">
        <v>173758.63</v>
      </c>
      <c r="J100" s="262">
        <f t="shared" si="3"/>
        <v>173758.63</v>
      </c>
      <c r="K100" s="89"/>
      <c r="L100" s="89"/>
      <c r="M100" s="89"/>
      <c r="N100" s="89"/>
      <c r="O100" s="89"/>
      <c r="P100" s="89"/>
      <c r="Q100" s="89"/>
    </row>
    <row r="101" spans="1:17" ht="14.25" x14ac:dyDescent="0.2">
      <c r="A101" s="117" t="s">
        <v>467</v>
      </c>
      <c r="B101" s="115"/>
      <c r="C101" s="117" t="s">
        <v>251</v>
      </c>
      <c r="D101" s="145" t="s">
        <v>468</v>
      </c>
      <c r="E101" s="264">
        <v>0</v>
      </c>
      <c r="F101" s="265">
        <v>18913</v>
      </c>
      <c r="G101" s="263">
        <v>18913</v>
      </c>
      <c r="H101" s="262">
        <f t="shared" si="4"/>
        <v>0</v>
      </c>
      <c r="I101" s="264">
        <v>18913</v>
      </c>
      <c r="J101" s="262">
        <f t="shared" si="3"/>
        <v>18913</v>
      </c>
      <c r="K101" s="89"/>
      <c r="L101" s="89"/>
      <c r="M101" s="89"/>
      <c r="N101" s="89"/>
      <c r="O101" s="89"/>
      <c r="P101" s="89"/>
      <c r="Q101" s="89"/>
    </row>
    <row r="102" spans="1:17" ht="14.25" x14ac:dyDescent="0.2">
      <c r="A102" s="114" t="s">
        <v>469</v>
      </c>
      <c r="B102" s="115" t="s">
        <v>520</v>
      </c>
      <c r="C102" s="114" t="s">
        <v>470</v>
      </c>
      <c r="D102" s="141" t="s">
        <v>471</v>
      </c>
      <c r="E102" s="262">
        <v>0</v>
      </c>
      <c r="F102" s="263">
        <v>207686.56</v>
      </c>
      <c r="G102" s="263">
        <v>207686.56</v>
      </c>
      <c r="H102" s="262">
        <f t="shared" si="4"/>
        <v>0</v>
      </c>
      <c r="I102" s="262">
        <f>I103+I104</f>
        <v>99883.34</v>
      </c>
      <c r="J102" s="262">
        <f t="shared" si="3"/>
        <v>99883.34</v>
      </c>
      <c r="K102" s="89"/>
      <c r="L102" s="89"/>
      <c r="M102" s="89"/>
      <c r="N102" s="89"/>
      <c r="O102" s="89"/>
      <c r="P102" s="89"/>
      <c r="Q102" s="89"/>
    </row>
    <row r="103" spans="1:17" ht="14.25" x14ac:dyDescent="0.2">
      <c r="A103" s="117" t="s">
        <v>472</v>
      </c>
      <c r="B103" s="115"/>
      <c r="C103" s="117" t="s">
        <v>249</v>
      </c>
      <c r="D103" s="145" t="s">
        <v>473</v>
      </c>
      <c r="E103" s="264">
        <v>0</v>
      </c>
      <c r="F103" s="265">
        <v>207686.56</v>
      </c>
      <c r="G103" s="263">
        <v>207686.56</v>
      </c>
      <c r="H103" s="262">
        <f t="shared" si="4"/>
        <v>0</v>
      </c>
      <c r="I103" s="264">
        <v>99883.34</v>
      </c>
      <c r="J103" s="262">
        <f t="shared" si="3"/>
        <v>99883.34</v>
      </c>
      <c r="K103" s="89"/>
      <c r="L103" s="89"/>
      <c r="M103" s="89"/>
      <c r="N103" s="89"/>
      <c r="O103" s="89"/>
      <c r="P103" s="89"/>
      <c r="Q103" s="89"/>
    </row>
    <row r="104" spans="1:17" ht="14.25" x14ac:dyDescent="0.2">
      <c r="A104" s="117" t="s">
        <v>474</v>
      </c>
      <c r="B104" s="115"/>
      <c r="C104" s="117" t="s">
        <v>251</v>
      </c>
      <c r="D104" s="145" t="s">
        <v>475</v>
      </c>
      <c r="E104" s="264">
        <v>0</v>
      </c>
      <c r="F104" s="265">
        <v>0</v>
      </c>
      <c r="G104" s="263">
        <v>0</v>
      </c>
      <c r="H104" s="262">
        <f t="shared" si="4"/>
        <v>0</v>
      </c>
      <c r="I104" s="264">
        <v>0</v>
      </c>
      <c r="J104" s="262">
        <f t="shared" si="3"/>
        <v>0</v>
      </c>
      <c r="K104" s="89"/>
      <c r="L104" s="89"/>
      <c r="M104" s="89"/>
      <c r="N104" s="89"/>
      <c r="O104" s="89"/>
      <c r="P104" s="89"/>
      <c r="Q104" s="89"/>
    </row>
    <row r="105" spans="1:17" ht="14.25" x14ac:dyDescent="0.2">
      <c r="A105" s="114" t="s">
        <v>476</v>
      </c>
      <c r="B105" s="115" t="s">
        <v>521</v>
      </c>
      <c r="C105" s="114" t="s">
        <v>477</v>
      </c>
      <c r="D105" s="141" t="s">
        <v>478</v>
      </c>
      <c r="E105" s="262">
        <v>0</v>
      </c>
      <c r="F105" s="263">
        <v>3149128.05</v>
      </c>
      <c r="G105" s="263">
        <v>3149128.05</v>
      </c>
      <c r="H105" s="262">
        <f t="shared" si="4"/>
        <v>0</v>
      </c>
      <c r="I105" s="262">
        <f>SUM(I106:I110)</f>
        <v>2871389.9299999997</v>
      </c>
      <c r="J105" s="262">
        <f t="shared" si="3"/>
        <v>2871389.9299999997</v>
      </c>
      <c r="K105" s="89"/>
      <c r="L105" s="89"/>
      <c r="M105" s="89"/>
      <c r="N105" s="89"/>
      <c r="O105" s="89"/>
      <c r="P105" s="89"/>
      <c r="Q105" s="89"/>
    </row>
    <row r="106" spans="1:17" ht="14.25" x14ac:dyDescent="0.2">
      <c r="A106" s="117" t="s">
        <v>479</v>
      </c>
      <c r="B106" s="115"/>
      <c r="C106" s="117" t="s">
        <v>249</v>
      </c>
      <c r="D106" s="145" t="s">
        <v>480</v>
      </c>
      <c r="E106" s="264">
        <v>0</v>
      </c>
      <c r="F106" s="265">
        <v>2002.3</v>
      </c>
      <c r="G106" s="263">
        <v>2002.3</v>
      </c>
      <c r="H106" s="262">
        <f t="shared" si="4"/>
        <v>0</v>
      </c>
      <c r="I106" s="264">
        <v>2002.3</v>
      </c>
      <c r="J106" s="262">
        <f t="shared" si="3"/>
        <v>2002.3</v>
      </c>
      <c r="K106" s="89"/>
      <c r="L106" s="89"/>
      <c r="M106" s="89"/>
      <c r="N106" s="89"/>
      <c r="O106" s="89"/>
      <c r="P106" s="89"/>
      <c r="Q106" s="89"/>
    </row>
    <row r="107" spans="1:17" ht="14.25" x14ac:dyDescent="0.2">
      <c r="A107" s="117" t="s">
        <v>481</v>
      </c>
      <c r="B107" s="115"/>
      <c r="C107" s="117" t="s">
        <v>251</v>
      </c>
      <c r="D107" s="145" t="s">
        <v>482</v>
      </c>
      <c r="E107" s="264">
        <v>0</v>
      </c>
      <c r="F107" s="265">
        <v>2774.12</v>
      </c>
      <c r="G107" s="263">
        <v>2774.12</v>
      </c>
      <c r="H107" s="262">
        <f t="shared" si="4"/>
        <v>0</v>
      </c>
      <c r="I107" s="264">
        <v>2774.12</v>
      </c>
      <c r="J107" s="262">
        <f t="shared" si="3"/>
        <v>2774.12</v>
      </c>
      <c r="K107" s="89"/>
      <c r="L107" s="89"/>
      <c r="M107" s="89"/>
      <c r="N107" s="89"/>
      <c r="O107" s="89"/>
      <c r="P107" s="89"/>
      <c r="Q107" s="89"/>
    </row>
    <row r="108" spans="1:17" ht="14.25" x14ac:dyDescent="0.2">
      <c r="A108" s="117" t="s">
        <v>483</v>
      </c>
      <c r="B108" s="115"/>
      <c r="C108" s="117" t="s">
        <v>253</v>
      </c>
      <c r="D108" s="118" t="s">
        <v>484</v>
      </c>
      <c r="E108" s="264">
        <v>0</v>
      </c>
      <c r="F108" s="265">
        <v>0</v>
      </c>
      <c r="G108" s="263">
        <v>0</v>
      </c>
      <c r="H108" s="262">
        <f t="shared" si="4"/>
        <v>0</v>
      </c>
      <c r="I108" s="264">
        <v>0</v>
      </c>
      <c r="J108" s="262">
        <f t="shared" si="3"/>
        <v>0</v>
      </c>
      <c r="K108" s="89"/>
      <c r="L108" s="89"/>
      <c r="M108" s="89"/>
      <c r="N108" s="89"/>
      <c r="O108" s="89"/>
      <c r="P108" s="89"/>
      <c r="Q108" s="89"/>
    </row>
    <row r="109" spans="1:17" ht="14.25" x14ac:dyDescent="0.2">
      <c r="A109" s="117" t="s">
        <v>485</v>
      </c>
      <c r="B109" s="115"/>
      <c r="C109" s="117" t="s">
        <v>257</v>
      </c>
      <c r="D109" s="145" t="s">
        <v>486</v>
      </c>
      <c r="E109" s="264">
        <v>0</v>
      </c>
      <c r="F109" s="265">
        <v>0</v>
      </c>
      <c r="G109" s="263">
        <v>0</v>
      </c>
      <c r="H109" s="262">
        <f t="shared" si="4"/>
        <v>0</v>
      </c>
      <c r="I109" s="264">
        <v>0</v>
      </c>
      <c r="J109" s="262">
        <f t="shared" si="3"/>
        <v>0</v>
      </c>
      <c r="K109" s="89"/>
      <c r="L109" s="89"/>
      <c r="M109" s="89"/>
      <c r="N109" s="89"/>
      <c r="O109" s="89"/>
      <c r="P109" s="89"/>
      <c r="Q109" s="89"/>
    </row>
    <row r="110" spans="1:17" ht="14.25" x14ac:dyDescent="0.2">
      <c r="A110" s="117" t="s">
        <v>487</v>
      </c>
      <c r="B110" s="115"/>
      <c r="C110" s="117" t="s">
        <v>258</v>
      </c>
      <c r="D110" s="145" t="s">
        <v>488</v>
      </c>
      <c r="E110" s="264">
        <v>0</v>
      </c>
      <c r="F110" s="265">
        <v>3144351.63</v>
      </c>
      <c r="G110" s="263">
        <v>3144351.63</v>
      </c>
      <c r="H110" s="262">
        <f t="shared" si="4"/>
        <v>0</v>
      </c>
      <c r="I110" s="264">
        <v>2866613.51</v>
      </c>
      <c r="J110" s="262">
        <f t="shared" si="3"/>
        <v>2866613.51</v>
      </c>
      <c r="K110" s="89"/>
      <c r="L110" s="89"/>
      <c r="M110" s="89"/>
      <c r="N110" s="89"/>
      <c r="O110" s="89"/>
      <c r="P110" s="89"/>
      <c r="Q110" s="89"/>
    </row>
    <row r="111" spans="1:17" ht="14.25" x14ac:dyDescent="0.2">
      <c r="A111" s="114" t="s">
        <v>489</v>
      </c>
      <c r="B111" s="115" t="s">
        <v>522</v>
      </c>
      <c r="C111" s="114" t="s">
        <v>490</v>
      </c>
      <c r="D111" s="141" t="s">
        <v>491</v>
      </c>
      <c r="E111" s="262">
        <v>0</v>
      </c>
      <c r="F111" s="263">
        <v>2687163.71</v>
      </c>
      <c r="G111" s="263">
        <v>2687163.71</v>
      </c>
      <c r="H111" s="262">
        <f t="shared" si="4"/>
        <v>0</v>
      </c>
      <c r="I111" s="262">
        <f>SUM(I112:I114)</f>
        <v>3402540.55</v>
      </c>
      <c r="J111" s="262">
        <f t="shared" si="3"/>
        <v>3402540.55</v>
      </c>
      <c r="K111" s="89"/>
      <c r="L111" s="89"/>
      <c r="M111" s="89"/>
      <c r="N111" s="89"/>
      <c r="O111" s="89"/>
      <c r="P111" s="89"/>
      <c r="Q111" s="89"/>
    </row>
    <row r="112" spans="1:17" ht="14.25" x14ac:dyDescent="0.2">
      <c r="A112" s="117" t="s">
        <v>492</v>
      </c>
      <c r="B112" s="115"/>
      <c r="C112" s="117" t="s">
        <v>249</v>
      </c>
      <c r="D112" s="145" t="s">
        <v>493</v>
      </c>
      <c r="E112" s="264">
        <v>0</v>
      </c>
      <c r="F112" s="265">
        <v>0</v>
      </c>
      <c r="G112" s="263">
        <v>0</v>
      </c>
      <c r="H112" s="262">
        <f t="shared" si="4"/>
        <v>0</v>
      </c>
      <c r="I112" s="264">
        <v>0</v>
      </c>
      <c r="J112" s="262">
        <f t="shared" si="3"/>
        <v>0</v>
      </c>
      <c r="K112" s="89"/>
      <c r="L112" s="89"/>
      <c r="M112" s="89"/>
      <c r="N112" s="89"/>
      <c r="O112" s="89"/>
      <c r="P112" s="89"/>
      <c r="Q112" s="89"/>
    </row>
    <row r="113" spans="1:17" ht="14.25" x14ac:dyDescent="0.2">
      <c r="A113" s="117" t="s">
        <v>494</v>
      </c>
      <c r="B113" s="115"/>
      <c r="C113" s="117" t="s">
        <v>251</v>
      </c>
      <c r="D113" s="145" t="s">
        <v>495</v>
      </c>
      <c r="E113" s="264">
        <v>0</v>
      </c>
      <c r="F113" s="265">
        <v>959547.1</v>
      </c>
      <c r="G113" s="263">
        <v>959547.1</v>
      </c>
      <c r="H113" s="262">
        <f t="shared" si="4"/>
        <v>0</v>
      </c>
      <c r="I113" s="264">
        <v>917327.7</v>
      </c>
      <c r="J113" s="262">
        <f t="shared" si="3"/>
        <v>917327.7</v>
      </c>
      <c r="K113" s="89"/>
      <c r="L113" s="89"/>
      <c r="M113" s="89"/>
      <c r="N113" s="89"/>
      <c r="O113" s="89"/>
      <c r="P113" s="89"/>
      <c r="Q113" s="89"/>
    </row>
    <row r="114" spans="1:17" ht="14.25" x14ac:dyDescent="0.2">
      <c r="A114" s="117" t="s">
        <v>496</v>
      </c>
      <c r="B114" s="115"/>
      <c r="C114" s="117" t="s">
        <v>253</v>
      </c>
      <c r="D114" s="145" t="s">
        <v>497</v>
      </c>
      <c r="E114" s="264">
        <v>0</v>
      </c>
      <c r="F114" s="265">
        <v>1727616.61</v>
      </c>
      <c r="G114" s="263">
        <v>1727616.61</v>
      </c>
      <c r="H114" s="262">
        <f t="shared" si="4"/>
        <v>0</v>
      </c>
      <c r="I114" s="264">
        <v>2485212.85</v>
      </c>
      <c r="J114" s="262">
        <f t="shared" si="3"/>
        <v>2485212.85</v>
      </c>
      <c r="K114" s="89"/>
      <c r="L114" s="89"/>
      <c r="M114" s="89"/>
      <c r="N114" s="89"/>
      <c r="O114" s="89"/>
      <c r="P114" s="89"/>
      <c r="Q114" s="89"/>
    </row>
    <row r="115" spans="1:17" ht="36" x14ac:dyDescent="0.2">
      <c r="A115" s="114" t="s">
        <v>498</v>
      </c>
      <c r="B115" s="115" t="s">
        <v>523</v>
      </c>
      <c r="C115" s="114" t="s">
        <v>499</v>
      </c>
      <c r="D115" s="141" t="s">
        <v>500</v>
      </c>
      <c r="E115" s="262">
        <v>0</v>
      </c>
      <c r="F115" s="263">
        <v>96259586.310000002</v>
      </c>
      <c r="G115" s="263">
        <v>96259586.310000002</v>
      </c>
      <c r="H115" s="262">
        <f t="shared" si="4"/>
        <v>0</v>
      </c>
      <c r="I115" s="262">
        <f>I62+I82+I83+I84+I97+I98+I99+I102+I105+I111</f>
        <v>95738594.399999991</v>
      </c>
      <c r="J115" s="262">
        <f t="shared" si="3"/>
        <v>95738594.399999991</v>
      </c>
      <c r="K115" s="89"/>
      <c r="L115" s="89"/>
      <c r="M115" s="89"/>
      <c r="N115" s="89"/>
      <c r="O115" s="89"/>
      <c r="P115" s="89"/>
      <c r="Q115" s="89"/>
    </row>
    <row r="116" spans="1:17" ht="14.25" x14ac:dyDescent="0.2">
      <c r="A116" s="114" t="s">
        <v>501</v>
      </c>
      <c r="B116" s="115"/>
      <c r="C116" s="114" t="s">
        <v>502</v>
      </c>
      <c r="D116" s="141" t="s">
        <v>406</v>
      </c>
      <c r="E116" s="262">
        <v>0</v>
      </c>
      <c r="F116" s="263">
        <v>0</v>
      </c>
      <c r="G116" s="263">
        <v>0</v>
      </c>
      <c r="H116" s="262">
        <f t="shared" si="4"/>
        <v>0</v>
      </c>
      <c r="I116" s="262">
        <v>0</v>
      </c>
      <c r="J116" s="262">
        <f t="shared" si="3"/>
        <v>0</v>
      </c>
      <c r="K116" s="89"/>
      <c r="L116" s="89"/>
      <c r="M116" s="89"/>
      <c r="N116" s="89"/>
      <c r="O116" s="89"/>
      <c r="P116" s="89"/>
      <c r="Q116" s="89"/>
    </row>
    <row r="117" spans="1:17" ht="16.5" customHeight="1" x14ac:dyDescent="0.2">
      <c r="A117" s="89" t="s">
        <v>503</v>
      </c>
      <c r="B117" s="123"/>
      <c r="C117" s="124"/>
      <c r="D117" s="125"/>
      <c r="E117" s="126"/>
      <c r="F117" s="126"/>
      <c r="G117" s="89"/>
      <c r="H117" s="89"/>
      <c r="I117" s="89"/>
      <c r="J117" s="89"/>
      <c r="K117" s="89"/>
      <c r="L117" s="89"/>
      <c r="M117" s="89"/>
      <c r="N117" s="89"/>
      <c r="O117" s="89"/>
      <c r="P117" s="89"/>
      <c r="Q117" s="89"/>
    </row>
    <row r="118" spans="1:17" ht="16.5" customHeight="1" x14ac:dyDescent="0.2">
      <c r="A118" s="89"/>
      <c r="B118" s="123"/>
      <c r="C118" s="124"/>
      <c r="D118" s="125"/>
      <c r="E118" s="126"/>
      <c r="F118" s="126"/>
      <c r="G118" s="89"/>
      <c r="H118" s="89"/>
      <c r="I118" s="89"/>
      <c r="J118" s="89"/>
      <c r="K118" s="89"/>
      <c r="L118" s="89"/>
      <c r="M118" s="89"/>
      <c r="N118" s="89"/>
      <c r="O118" s="89"/>
      <c r="P118" s="89"/>
      <c r="Q118" s="89"/>
    </row>
    <row r="119" spans="1:17" ht="19.5" customHeight="1" x14ac:dyDescent="0.2">
      <c r="A119" s="89"/>
      <c r="B119" s="105"/>
      <c r="C119" s="105"/>
      <c r="D119" s="106"/>
      <c r="E119" s="127"/>
      <c r="F119" s="127"/>
      <c r="G119" s="127"/>
      <c r="H119" s="127"/>
      <c r="I119" s="127"/>
      <c r="J119" s="127"/>
      <c r="K119" s="89"/>
      <c r="L119" s="89"/>
      <c r="M119" s="89"/>
      <c r="N119" s="89"/>
      <c r="O119" s="89"/>
      <c r="P119" s="89"/>
      <c r="Q119" s="89"/>
    </row>
    <row r="120" spans="1:17" ht="25.5" customHeight="1" x14ac:dyDescent="0.2">
      <c r="A120" s="217" t="s">
        <v>0</v>
      </c>
      <c r="B120" s="217"/>
      <c r="C120" s="217"/>
      <c r="D120" s="218"/>
      <c r="E120" s="217"/>
      <c r="F120" s="219"/>
      <c r="G120" s="219"/>
      <c r="H120" s="220"/>
      <c r="I120" s="220"/>
      <c r="J120" s="220"/>
      <c r="K120" s="89"/>
      <c r="L120" s="89"/>
      <c r="M120" s="89"/>
      <c r="N120" s="89"/>
      <c r="O120" s="89"/>
      <c r="P120" s="89"/>
      <c r="Q120" s="89"/>
    </row>
    <row r="121" spans="1:17" ht="14.25" x14ac:dyDescent="0.2">
      <c r="A121" s="219"/>
      <c r="B121" s="217"/>
      <c r="C121" s="217"/>
      <c r="D121" s="218"/>
      <c r="E121" s="217"/>
      <c r="F121" s="220"/>
      <c r="G121" s="217"/>
      <c r="H121" s="217"/>
      <c r="I121" s="221"/>
      <c r="J121" s="217"/>
      <c r="K121" s="89"/>
      <c r="L121" s="89"/>
      <c r="M121" s="89"/>
      <c r="N121" s="89"/>
      <c r="O121" s="89"/>
      <c r="P121" s="89"/>
      <c r="Q121" s="89"/>
    </row>
    <row r="122" spans="1:17" ht="14.25" x14ac:dyDescent="0.2">
      <c r="A122" s="217"/>
      <c r="B122" s="217"/>
      <c r="C122" s="217"/>
      <c r="D122" s="218"/>
      <c r="E122" s="217"/>
      <c r="F122" s="222"/>
      <c r="G122" s="217"/>
      <c r="H122" s="223"/>
      <c r="I122" s="221"/>
      <c r="J122" s="224"/>
      <c r="K122" s="89"/>
      <c r="L122" s="89"/>
      <c r="M122" s="89"/>
      <c r="N122" s="89"/>
      <c r="O122" s="89"/>
      <c r="P122" s="89"/>
      <c r="Q122" s="89"/>
    </row>
    <row r="123" spans="1:17" ht="12.75" customHeight="1" x14ac:dyDescent="0.2">
      <c r="A123" s="220" t="s">
        <v>341</v>
      </c>
      <c r="B123" s="225"/>
      <c r="C123" s="217"/>
      <c r="D123" s="218"/>
      <c r="E123" s="220"/>
      <c r="F123" s="220"/>
      <c r="G123" s="220"/>
      <c r="H123" s="219"/>
      <c r="I123" s="219"/>
      <c r="J123" s="219"/>
      <c r="K123" s="89"/>
      <c r="L123" s="89"/>
      <c r="M123" s="89"/>
      <c r="N123" s="89"/>
      <c r="O123" s="89"/>
      <c r="P123" s="89"/>
      <c r="Q123" s="89"/>
    </row>
    <row r="124" spans="1:17" ht="12.75" customHeight="1" x14ac:dyDescent="0.2">
      <c r="A124" s="89"/>
      <c r="B124" s="128"/>
      <c r="C124" s="89"/>
      <c r="D124" s="107"/>
      <c r="E124" s="111"/>
      <c r="F124" s="111"/>
      <c r="G124" s="111"/>
      <c r="H124" s="111"/>
      <c r="I124" s="111"/>
      <c r="J124" s="111"/>
      <c r="K124" s="89"/>
      <c r="L124" s="89"/>
      <c r="M124" s="89"/>
      <c r="N124" s="89"/>
      <c r="O124" s="89"/>
      <c r="P124" s="89"/>
      <c r="Q124" s="89"/>
    </row>
    <row r="125" spans="1:17" ht="12.75" customHeight="1" x14ac:dyDescent="0.2">
      <c r="A125" s="89"/>
      <c r="B125" s="128"/>
      <c r="C125" s="89"/>
      <c r="D125" s="107"/>
      <c r="E125" s="111"/>
      <c r="F125" s="111"/>
      <c r="G125" s="111"/>
      <c r="H125" s="111"/>
      <c r="I125" s="111"/>
      <c r="J125" s="111"/>
      <c r="K125" s="89"/>
      <c r="L125" s="89"/>
      <c r="M125" s="89"/>
      <c r="N125" s="89"/>
      <c r="O125" s="89"/>
      <c r="P125" s="89"/>
      <c r="Q125" s="89"/>
    </row>
    <row r="126" spans="1:17" ht="12.75" customHeight="1" x14ac:dyDescent="0.2">
      <c r="A126" s="89"/>
      <c r="B126" s="128"/>
      <c r="C126" s="89"/>
      <c r="D126" s="107"/>
      <c r="E126" s="111"/>
      <c r="F126" s="111"/>
      <c r="G126" s="111"/>
      <c r="H126" s="111"/>
      <c r="I126" s="111"/>
      <c r="J126" s="111"/>
      <c r="K126" s="89"/>
      <c r="L126" s="89"/>
      <c r="M126" s="89"/>
      <c r="N126" s="89"/>
      <c r="O126" s="89"/>
      <c r="P126" s="89"/>
      <c r="Q126" s="89"/>
    </row>
    <row r="127" spans="1:17" ht="12.75" customHeight="1" x14ac:dyDescent="0.2">
      <c r="A127" s="89"/>
      <c r="B127" s="128"/>
      <c r="C127" s="89"/>
      <c r="D127" s="107"/>
      <c r="E127" s="111"/>
      <c r="F127" s="111"/>
      <c r="G127" s="111"/>
      <c r="H127" s="111"/>
      <c r="I127" s="111"/>
      <c r="J127" s="111"/>
      <c r="K127" s="89"/>
      <c r="L127" s="89"/>
      <c r="M127" s="89"/>
      <c r="N127" s="89"/>
      <c r="O127" s="89"/>
      <c r="P127" s="89"/>
      <c r="Q127" s="89"/>
    </row>
    <row r="128" spans="1:17" ht="12.75" customHeight="1" x14ac:dyDescent="0.2">
      <c r="A128" s="89"/>
      <c r="B128" s="128"/>
      <c r="C128" s="89"/>
      <c r="D128" s="107"/>
      <c r="E128" s="111"/>
      <c r="F128" s="111"/>
      <c r="G128" s="111"/>
      <c r="H128" s="111"/>
      <c r="I128" s="111"/>
      <c r="J128" s="111"/>
      <c r="K128" s="89"/>
      <c r="L128" s="89"/>
      <c r="M128" s="89"/>
      <c r="N128" s="89"/>
      <c r="O128" s="89"/>
      <c r="P128" s="89"/>
      <c r="Q128" s="89"/>
    </row>
    <row r="129" spans="1:17" ht="12.75" customHeight="1" x14ac:dyDescent="0.2">
      <c r="A129" s="89"/>
      <c r="B129" s="128"/>
      <c r="C129" s="89"/>
      <c r="D129" s="107"/>
      <c r="E129" s="111"/>
      <c r="F129" s="111"/>
      <c r="G129" s="111"/>
      <c r="H129" s="111"/>
      <c r="I129" s="111"/>
      <c r="J129" s="111"/>
      <c r="K129" s="89"/>
      <c r="L129" s="89"/>
      <c r="M129" s="89"/>
      <c r="N129" s="89"/>
      <c r="O129" s="89"/>
      <c r="P129" s="89"/>
      <c r="Q129" s="89"/>
    </row>
    <row r="130" spans="1:17" ht="12.75" customHeight="1" x14ac:dyDescent="0.2">
      <c r="A130" s="89"/>
      <c r="B130" s="128"/>
      <c r="C130" s="89"/>
      <c r="D130" s="107"/>
      <c r="E130" s="111"/>
      <c r="F130" s="111"/>
      <c r="G130" s="111"/>
      <c r="H130" s="111"/>
      <c r="I130" s="111"/>
      <c r="J130" s="111"/>
      <c r="K130" s="89"/>
      <c r="L130" s="89"/>
      <c r="M130" s="89"/>
      <c r="N130" s="89"/>
      <c r="O130" s="89"/>
      <c r="P130" s="89"/>
      <c r="Q130" s="89"/>
    </row>
    <row r="131" spans="1:17" ht="12.75" customHeight="1" x14ac:dyDescent="0.2">
      <c r="A131" s="89"/>
      <c r="B131" s="128"/>
      <c r="C131" s="89"/>
      <c r="D131" s="107"/>
      <c r="E131" s="111"/>
      <c r="F131" s="111"/>
      <c r="G131" s="111"/>
      <c r="H131" s="111"/>
      <c r="I131" s="111"/>
      <c r="J131" s="111"/>
      <c r="K131" s="89"/>
      <c r="L131" s="89"/>
      <c r="M131" s="89"/>
      <c r="N131" s="89"/>
      <c r="O131" s="89"/>
      <c r="P131" s="89"/>
      <c r="Q131" s="89"/>
    </row>
    <row r="132" spans="1:17" ht="12.75" customHeight="1" x14ac:dyDescent="0.2">
      <c r="A132" s="89"/>
      <c r="B132" s="128"/>
      <c r="C132" s="89"/>
      <c r="D132" s="107"/>
      <c r="E132" s="111"/>
      <c r="F132" s="111"/>
      <c r="G132" s="111"/>
      <c r="H132" s="111"/>
      <c r="I132" s="111"/>
      <c r="J132" s="111"/>
      <c r="K132" s="89"/>
      <c r="L132" s="89"/>
      <c r="M132" s="89"/>
      <c r="N132" s="89"/>
      <c r="O132" s="89"/>
      <c r="P132" s="89"/>
      <c r="Q132" s="89"/>
    </row>
    <row r="133" spans="1:17" ht="12.75" customHeight="1" x14ac:dyDescent="0.2">
      <c r="A133" s="89"/>
      <c r="B133" s="128"/>
      <c r="C133" s="89"/>
      <c r="D133" s="107"/>
      <c r="E133" s="111"/>
      <c r="F133" s="111"/>
      <c r="G133" s="111"/>
      <c r="H133" s="111"/>
      <c r="I133" s="111"/>
      <c r="J133" s="111"/>
      <c r="K133" s="89"/>
      <c r="L133" s="89"/>
      <c r="M133" s="89"/>
      <c r="N133" s="89"/>
      <c r="O133" s="89"/>
      <c r="P133" s="89"/>
      <c r="Q133" s="89"/>
    </row>
    <row r="134" spans="1:17" ht="12.75" customHeight="1" x14ac:dyDescent="0.2">
      <c r="A134" s="89"/>
      <c r="B134" s="128"/>
      <c r="C134" s="89"/>
      <c r="D134" s="107"/>
      <c r="E134" s="111"/>
      <c r="F134" s="111"/>
      <c r="G134" s="111"/>
      <c r="H134" s="111"/>
      <c r="I134" s="111"/>
      <c r="J134" s="111"/>
      <c r="K134" s="89"/>
      <c r="L134" s="89"/>
      <c r="M134" s="89"/>
      <c r="N134" s="89"/>
      <c r="O134" s="89"/>
      <c r="P134" s="89"/>
      <c r="Q134" s="89"/>
    </row>
    <row r="135" spans="1:17" ht="12.75" customHeight="1" x14ac:dyDescent="0.2">
      <c r="A135" s="89"/>
      <c r="B135" s="128"/>
      <c r="C135" s="89"/>
      <c r="D135" s="107"/>
      <c r="E135" s="111"/>
      <c r="F135" s="111"/>
      <c r="G135" s="111"/>
      <c r="H135" s="111"/>
      <c r="I135" s="111"/>
      <c r="J135" s="111"/>
      <c r="K135" s="89"/>
      <c r="L135" s="89"/>
      <c r="M135" s="89"/>
      <c r="N135" s="89"/>
      <c r="O135" s="89"/>
      <c r="P135" s="89"/>
      <c r="Q135" s="89"/>
    </row>
    <row r="136" spans="1:17" ht="12.75" customHeight="1" x14ac:dyDescent="0.2">
      <c r="A136" s="89"/>
      <c r="B136" s="128"/>
      <c r="C136" s="89"/>
      <c r="D136" s="107"/>
      <c r="E136" s="111"/>
      <c r="F136" s="111"/>
      <c r="G136" s="111"/>
      <c r="H136" s="111"/>
      <c r="I136" s="111"/>
      <c r="J136" s="111"/>
      <c r="K136" s="89"/>
      <c r="L136" s="89"/>
      <c r="M136" s="89"/>
      <c r="N136" s="89"/>
      <c r="O136" s="89"/>
      <c r="P136" s="89"/>
      <c r="Q136" s="89"/>
    </row>
    <row r="137" spans="1:17" ht="12.75" customHeight="1" x14ac:dyDescent="0.2">
      <c r="A137" s="89"/>
      <c r="B137" s="128"/>
      <c r="C137" s="89"/>
      <c r="D137" s="107"/>
      <c r="E137" s="111"/>
      <c r="F137" s="111"/>
      <c r="G137" s="111"/>
      <c r="H137" s="111"/>
      <c r="I137" s="111"/>
      <c r="J137" s="111"/>
      <c r="K137" s="89"/>
      <c r="L137" s="89"/>
      <c r="M137" s="89"/>
      <c r="N137" s="89"/>
      <c r="O137" s="89"/>
      <c r="P137" s="89"/>
      <c r="Q137" s="89"/>
    </row>
    <row r="138" spans="1:17" ht="12.75" customHeight="1" x14ac:dyDescent="0.2">
      <c r="A138" s="89"/>
      <c r="B138" s="128"/>
      <c r="C138" s="89"/>
      <c r="D138" s="107"/>
      <c r="E138" s="111"/>
      <c r="F138" s="111"/>
      <c r="G138" s="111"/>
      <c r="H138" s="111"/>
      <c r="I138" s="111"/>
      <c r="J138" s="111"/>
      <c r="K138" s="89"/>
      <c r="L138" s="89"/>
      <c r="M138" s="89"/>
      <c r="N138" s="89"/>
      <c r="O138" s="89"/>
      <c r="P138" s="89"/>
      <c r="Q138" s="89"/>
    </row>
    <row r="139" spans="1:17" ht="12.75" customHeight="1" x14ac:dyDescent="0.2">
      <c r="A139" s="89"/>
      <c r="B139" s="128"/>
      <c r="C139" s="89"/>
      <c r="D139" s="107"/>
      <c r="E139" s="111"/>
      <c r="F139" s="111"/>
      <c r="G139" s="111"/>
      <c r="H139" s="111"/>
      <c r="I139" s="111"/>
      <c r="J139" s="111"/>
      <c r="K139" s="89"/>
      <c r="L139" s="89"/>
      <c r="M139" s="89"/>
      <c r="N139" s="89"/>
      <c r="O139" s="89"/>
      <c r="P139" s="89"/>
      <c r="Q139" s="89"/>
    </row>
    <row r="140" spans="1:17" ht="12.75" customHeight="1" x14ac:dyDescent="0.2">
      <c r="A140" s="89"/>
      <c r="B140" s="128"/>
      <c r="C140" s="89"/>
      <c r="D140" s="107"/>
      <c r="E140" s="111"/>
      <c r="F140" s="111"/>
      <c r="G140" s="111"/>
      <c r="H140" s="111"/>
      <c r="I140" s="111"/>
      <c r="J140" s="111"/>
      <c r="K140" s="89"/>
      <c r="L140" s="89"/>
      <c r="M140" s="89"/>
      <c r="N140" s="89"/>
      <c r="O140" s="89"/>
      <c r="P140" s="89"/>
      <c r="Q140" s="89"/>
    </row>
    <row r="141" spans="1:17" ht="12.75" customHeight="1" x14ac:dyDescent="0.2">
      <c r="A141" s="89"/>
      <c r="B141" s="128"/>
      <c r="C141" s="89"/>
      <c r="D141" s="107"/>
      <c r="E141" s="111"/>
      <c r="F141" s="111"/>
      <c r="G141" s="111"/>
      <c r="H141" s="111"/>
      <c r="I141" s="111"/>
      <c r="J141" s="111"/>
      <c r="K141" s="89"/>
      <c r="L141" s="89"/>
      <c r="M141" s="89"/>
      <c r="N141" s="89"/>
      <c r="O141" s="89"/>
      <c r="P141" s="89"/>
      <c r="Q141" s="89"/>
    </row>
    <row r="142" spans="1:17" ht="12.75" customHeight="1" x14ac:dyDescent="0.2">
      <c r="A142" s="89"/>
      <c r="B142" s="128"/>
      <c r="C142" s="89"/>
      <c r="D142" s="107"/>
      <c r="E142" s="111"/>
      <c r="F142" s="111"/>
      <c r="G142" s="111"/>
      <c r="H142" s="111"/>
      <c r="I142" s="111"/>
      <c r="J142" s="111"/>
      <c r="K142" s="89"/>
      <c r="L142" s="89"/>
      <c r="M142" s="89"/>
      <c r="N142" s="89"/>
      <c r="O142" s="89"/>
      <c r="P142" s="89"/>
      <c r="Q142" s="89"/>
    </row>
    <row r="143" spans="1:17" ht="12.75" customHeight="1" x14ac:dyDescent="0.2">
      <c r="A143" s="89"/>
      <c r="B143" s="128"/>
      <c r="C143" s="89"/>
      <c r="D143" s="107"/>
      <c r="E143" s="111"/>
      <c r="F143" s="111"/>
      <c r="G143" s="111"/>
      <c r="H143" s="111"/>
      <c r="I143" s="111"/>
      <c r="J143" s="111"/>
      <c r="K143" s="89"/>
      <c r="L143" s="89"/>
      <c r="M143" s="89"/>
      <c r="N143" s="89"/>
      <c r="O143" s="89"/>
      <c r="P143" s="89"/>
      <c r="Q143" s="89"/>
    </row>
    <row r="144" spans="1:17" ht="12.75" customHeight="1" x14ac:dyDescent="0.2">
      <c r="A144" s="89"/>
      <c r="B144" s="128"/>
      <c r="C144" s="89"/>
      <c r="D144" s="107"/>
      <c r="E144" s="111"/>
      <c r="F144" s="111"/>
      <c r="G144" s="111"/>
      <c r="H144" s="111"/>
      <c r="I144" s="111"/>
      <c r="J144" s="111"/>
      <c r="K144" s="89"/>
      <c r="L144" s="89"/>
      <c r="M144" s="89"/>
      <c r="N144" s="89"/>
      <c r="O144" s="89"/>
      <c r="P144" s="89"/>
      <c r="Q144" s="89"/>
    </row>
    <row r="145" spans="1:17" ht="12.75" customHeight="1" x14ac:dyDescent="0.2">
      <c r="A145" s="89"/>
      <c r="B145" s="128"/>
      <c r="C145" s="89"/>
      <c r="D145" s="107"/>
      <c r="E145" s="111"/>
      <c r="F145" s="111"/>
      <c r="G145" s="111"/>
      <c r="H145" s="111"/>
      <c r="I145" s="111"/>
      <c r="J145" s="111"/>
      <c r="K145" s="89"/>
      <c r="L145" s="89"/>
      <c r="M145" s="89"/>
      <c r="N145" s="89"/>
      <c r="O145" s="89"/>
      <c r="P145" s="89"/>
      <c r="Q145" s="89"/>
    </row>
    <row r="146" spans="1:17" ht="12.75" customHeight="1" x14ac:dyDescent="0.2">
      <c r="A146" s="89"/>
      <c r="B146" s="128"/>
      <c r="C146" s="89"/>
      <c r="D146" s="107"/>
      <c r="E146" s="111"/>
      <c r="F146" s="111"/>
      <c r="G146" s="111"/>
      <c r="H146" s="111"/>
      <c r="I146" s="111"/>
      <c r="J146" s="111"/>
      <c r="K146" s="89"/>
      <c r="L146" s="89"/>
      <c r="M146" s="89"/>
      <c r="N146" s="89"/>
      <c r="O146" s="89"/>
      <c r="P146" s="89"/>
      <c r="Q146" s="89"/>
    </row>
    <row r="147" spans="1:17" ht="12.75" customHeight="1" x14ac:dyDescent="0.2">
      <c r="A147" s="89"/>
      <c r="B147" s="128"/>
      <c r="C147" s="89"/>
      <c r="D147" s="107"/>
      <c r="E147" s="111"/>
      <c r="F147" s="111"/>
      <c r="G147" s="111"/>
      <c r="H147" s="111"/>
      <c r="I147" s="111"/>
      <c r="J147" s="111"/>
      <c r="K147" s="89"/>
      <c r="L147" s="89"/>
      <c r="M147" s="89"/>
      <c r="N147" s="89"/>
      <c r="O147" s="89"/>
      <c r="P147" s="89"/>
      <c r="Q147" s="89"/>
    </row>
    <row r="148" spans="1:17" ht="12.75" customHeight="1" x14ac:dyDescent="0.2">
      <c r="A148" s="89"/>
      <c r="B148" s="128"/>
      <c r="C148" s="89"/>
      <c r="D148" s="107"/>
      <c r="E148" s="111"/>
      <c r="F148" s="111"/>
      <c r="G148" s="111"/>
      <c r="H148" s="111"/>
      <c r="I148" s="111"/>
      <c r="J148" s="111"/>
      <c r="K148" s="89"/>
      <c r="L148" s="89"/>
      <c r="M148" s="89"/>
      <c r="N148" s="89"/>
      <c r="O148" s="89"/>
      <c r="P148" s="89"/>
      <c r="Q148" s="89"/>
    </row>
    <row r="149" spans="1:17" ht="12.75" customHeight="1" x14ac:dyDescent="0.2">
      <c r="A149" s="89"/>
      <c r="B149" s="128"/>
      <c r="C149" s="89"/>
      <c r="D149" s="107"/>
      <c r="E149" s="111"/>
      <c r="F149" s="111"/>
      <c r="G149" s="111"/>
      <c r="H149" s="111"/>
      <c r="I149" s="111"/>
      <c r="J149" s="111"/>
      <c r="K149" s="89"/>
      <c r="L149" s="89"/>
      <c r="M149" s="89"/>
      <c r="N149" s="89"/>
      <c r="O149" s="89"/>
      <c r="P149" s="89"/>
      <c r="Q149" s="89"/>
    </row>
    <row r="150" spans="1:17" ht="12.75" customHeight="1" x14ac:dyDescent="0.2">
      <c r="A150" s="89"/>
      <c r="B150" s="128"/>
      <c r="C150" s="89"/>
      <c r="D150" s="107"/>
      <c r="E150" s="111"/>
      <c r="F150" s="111"/>
      <c r="G150" s="111"/>
      <c r="H150" s="111"/>
      <c r="I150" s="111"/>
      <c r="J150" s="111"/>
      <c r="K150" s="89"/>
      <c r="L150" s="89"/>
      <c r="M150" s="89"/>
      <c r="N150" s="89"/>
      <c r="O150" s="89"/>
      <c r="P150" s="89"/>
      <c r="Q150" s="89"/>
    </row>
    <row r="151" spans="1:17" ht="12.75" customHeight="1" x14ac:dyDescent="0.2">
      <c r="A151" s="89"/>
      <c r="B151" s="128"/>
      <c r="C151" s="89"/>
      <c r="D151" s="107"/>
      <c r="E151" s="111"/>
      <c r="F151" s="111"/>
      <c r="G151" s="111"/>
      <c r="H151" s="111"/>
      <c r="I151" s="111"/>
      <c r="J151" s="111"/>
      <c r="K151" s="89"/>
      <c r="L151" s="89"/>
      <c r="M151" s="89"/>
      <c r="N151" s="89"/>
      <c r="O151" s="89"/>
      <c r="P151" s="89"/>
      <c r="Q151" s="89"/>
    </row>
    <row r="152" spans="1:17" ht="12.75" customHeight="1" x14ac:dyDescent="0.2">
      <c r="A152" s="89"/>
      <c r="B152" s="128"/>
      <c r="C152" s="89"/>
      <c r="D152" s="107"/>
      <c r="E152" s="111"/>
      <c r="F152" s="111"/>
      <c r="G152" s="111"/>
      <c r="H152" s="111"/>
      <c r="I152" s="111"/>
      <c r="J152" s="111"/>
      <c r="K152" s="89"/>
      <c r="L152" s="89"/>
      <c r="M152" s="89"/>
      <c r="N152" s="89"/>
      <c r="O152" s="89"/>
      <c r="P152" s="89"/>
      <c r="Q152" s="89"/>
    </row>
    <row r="153" spans="1:17" ht="12.75" customHeight="1" x14ac:dyDescent="0.2">
      <c r="A153" s="89"/>
      <c r="B153" s="128"/>
      <c r="C153" s="89"/>
      <c r="D153" s="107"/>
      <c r="E153" s="111"/>
      <c r="F153" s="111"/>
      <c r="G153" s="111"/>
      <c r="H153" s="111"/>
      <c r="I153" s="111"/>
      <c r="J153" s="111"/>
      <c r="K153" s="89"/>
      <c r="L153" s="89"/>
      <c r="M153" s="89"/>
      <c r="N153" s="89"/>
      <c r="O153" s="89"/>
      <c r="P153" s="89"/>
      <c r="Q153" s="89"/>
    </row>
    <row r="154" spans="1:17" ht="12.75" customHeight="1" x14ac:dyDescent="0.2">
      <c r="A154" s="89"/>
      <c r="B154" s="128"/>
      <c r="C154" s="89"/>
      <c r="D154" s="107"/>
      <c r="E154" s="111"/>
      <c r="F154" s="111"/>
      <c r="G154" s="111"/>
      <c r="H154" s="111"/>
      <c r="I154" s="111"/>
      <c r="J154" s="111"/>
      <c r="K154" s="89"/>
      <c r="L154" s="89"/>
      <c r="M154" s="89"/>
      <c r="N154" s="89"/>
      <c r="O154" s="89"/>
      <c r="P154" s="89"/>
      <c r="Q154" s="89"/>
    </row>
    <row r="155" spans="1:17" ht="12.75" customHeight="1" x14ac:dyDescent="0.2">
      <c r="A155" s="89"/>
      <c r="B155" s="128"/>
      <c r="C155" s="89"/>
      <c r="D155" s="107"/>
      <c r="E155" s="111"/>
      <c r="F155" s="111"/>
      <c r="G155" s="111"/>
      <c r="H155" s="111"/>
      <c r="I155" s="111"/>
      <c r="J155" s="111"/>
      <c r="K155" s="89"/>
      <c r="L155" s="89"/>
      <c r="M155" s="89"/>
      <c r="N155" s="89"/>
      <c r="O155" s="89"/>
      <c r="P155" s="89"/>
      <c r="Q155" s="89"/>
    </row>
    <row r="156" spans="1:17" ht="12.75" customHeight="1" x14ac:dyDescent="0.2">
      <c r="A156" s="89"/>
      <c r="B156" s="128"/>
      <c r="C156" s="89"/>
      <c r="D156" s="107"/>
      <c r="E156" s="111"/>
      <c r="F156" s="111"/>
      <c r="G156" s="111"/>
      <c r="H156" s="111"/>
      <c r="I156" s="111"/>
      <c r="J156" s="111"/>
      <c r="K156" s="89"/>
      <c r="L156" s="89"/>
      <c r="M156" s="89"/>
      <c r="N156" s="89"/>
      <c r="O156" s="89"/>
      <c r="P156" s="89"/>
      <c r="Q156" s="89"/>
    </row>
    <row r="157" spans="1:17" ht="12.75" customHeight="1" x14ac:dyDescent="0.2">
      <c r="A157" s="89"/>
      <c r="B157" s="128"/>
      <c r="C157" s="89"/>
      <c r="D157" s="107"/>
      <c r="E157" s="111"/>
      <c r="F157" s="111"/>
      <c r="G157" s="111"/>
      <c r="H157" s="111"/>
      <c r="I157" s="111"/>
      <c r="J157" s="111"/>
      <c r="K157" s="89"/>
      <c r="L157" s="89"/>
      <c r="M157" s="89"/>
      <c r="N157" s="89"/>
      <c r="O157" s="89"/>
      <c r="P157" s="89"/>
      <c r="Q157" s="89"/>
    </row>
    <row r="158" spans="1:17" ht="12.75" customHeight="1" x14ac:dyDescent="0.2">
      <c r="A158" s="89"/>
      <c r="B158" s="128"/>
      <c r="C158" s="89"/>
      <c r="D158" s="107"/>
      <c r="E158" s="111"/>
      <c r="F158" s="111"/>
      <c r="G158" s="111"/>
      <c r="H158" s="111"/>
      <c r="I158" s="111"/>
      <c r="J158" s="111"/>
      <c r="K158" s="89"/>
      <c r="L158" s="89"/>
      <c r="M158" s="89"/>
      <c r="N158" s="89"/>
      <c r="O158" s="89"/>
      <c r="P158" s="89"/>
      <c r="Q158" s="89"/>
    </row>
    <row r="159" spans="1:17" ht="12.75" customHeight="1" x14ac:dyDescent="0.2">
      <c r="A159" s="89"/>
      <c r="B159" s="128"/>
      <c r="C159" s="89"/>
      <c r="D159" s="107"/>
      <c r="E159" s="111"/>
      <c r="F159" s="111"/>
      <c r="G159" s="111"/>
      <c r="H159" s="111"/>
      <c r="I159" s="111"/>
      <c r="J159" s="111"/>
      <c r="K159" s="89"/>
      <c r="L159" s="89"/>
      <c r="M159" s="89"/>
      <c r="N159" s="89"/>
      <c r="O159" s="89"/>
      <c r="P159" s="89"/>
      <c r="Q159" s="89"/>
    </row>
    <row r="160" spans="1:17" ht="12.75" customHeight="1" x14ac:dyDescent="0.2">
      <c r="A160" s="89"/>
      <c r="B160" s="128"/>
      <c r="C160" s="89"/>
      <c r="D160" s="107"/>
      <c r="E160" s="111"/>
      <c r="F160" s="111"/>
      <c r="G160" s="111"/>
      <c r="H160" s="111"/>
      <c r="I160" s="111"/>
      <c r="J160" s="111"/>
      <c r="K160" s="89"/>
      <c r="L160" s="89"/>
      <c r="M160" s="89"/>
      <c r="N160" s="89"/>
      <c r="O160" s="89"/>
      <c r="P160" s="89"/>
      <c r="Q160" s="89"/>
    </row>
    <row r="161" spans="1:17" ht="12.75" customHeight="1" x14ac:dyDescent="0.2">
      <c r="A161" s="89"/>
      <c r="B161" s="128"/>
      <c r="C161" s="89"/>
      <c r="D161" s="107"/>
      <c r="E161" s="111"/>
      <c r="F161" s="111"/>
      <c r="G161" s="111"/>
      <c r="H161" s="111"/>
      <c r="I161" s="111"/>
      <c r="J161" s="111"/>
      <c r="K161" s="89"/>
      <c r="L161" s="89"/>
      <c r="M161" s="89"/>
      <c r="N161" s="89"/>
      <c r="O161" s="89"/>
      <c r="P161" s="89"/>
      <c r="Q161" s="89"/>
    </row>
    <row r="162" spans="1:17" ht="12.75" customHeight="1" x14ac:dyDescent="0.2">
      <c r="A162" s="89"/>
      <c r="B162" s="128"/>
      <c r="C162" s="89"/>
      <c r="D162" s="107"/>
      <c r="E162" s="111"/>
      <c r="F162" s="111"/>
      <c r="G162" s="111"/>
      <c r="H162" s="111"/>
      <c r="I162" s="111"/>
      <c r="J162" s="111"/>
      <c r="K162" s="89"/>
      <c r="L162" s="89"/>
      <c r="M162" s="89"/>
      <c r="N162" s="89"/>
      <c r="O162" s="89"/>
      <c r="P162" s="89"/>
      <c r="Q162" s="89"/>
    </row>
    <row r="163" spans="1:17" ht="12.75" customHeight="1" x14ac:dyDescent="0.2">
      <c r="A163" s="89"/>
      <c r="B163" s="128"/>
      <c r="C163" s="89"/>
      <c r="D163" s="107"/>
      <c r="E163" s="111"/>
      <c r="F163" s="111"/>
      <c r="G163" s="111"/>
      <c r="H163" s="111"/>
      <c r="I163" s="111"/>
      <c r="J163" s="111"/>
      <c r="K163" s="89"/>
      <c r="L163" s="89"/>
      <c r="M163" s="89"/>
      <c r="N163" s="89"/>
      <c r="O163" s="89"/>
      <c r="P163" s="89"/>
      <c r="Q163" s="89"/>
    </row>
    <row r="164" spans="1:17" ht="12.75" customHeight="1" x14ac:dyDescent="0.2">
      <c r="A164" s="89"/>
      <c r="B164" s="128"/>
      <c r="C164" s="89"/>
      <c r="D164" s="107"/>
      <c r="E164" s="111"/>
      <c r="F164" s="111"/>
      <c r="G164" s="111"/>
      <c r="H164" s="111"/>
      <c r="I164" s="111"/>
      <c r="J164" s="111"/>
      <c r="K164" s="89"/>
      <c r="L164" s="89"/>
      <c r="M164" s="89"/>
      <c r="N164" s="89"/>
      <c r="O164" s="89"/>
      <c r="P164" s="89"/>
      <c r="Q164" s="89"/>
    </row>
    <row r="165" spans="1:17" ht="12.75" customHeight="1" x14ac:dyDescent="0.2">
      <c r="A165" s="89"/>
      <c r="B165" s="128"/>
      <c r="C165" s="89"/>
      <c r="D165" s="107"/>
      <c r="E165" s="111"/>
      <c r="F165" s="111"/>
      <c r="G165" s="111"/>
      <c r="H165" s="111"/>
      <c r="I165" s="111"/>
      <c r="J165" s="111"/>
      <c r="K165" s="89"/>
      <c r="L165" s="89"/>
      <c r="M165" s="89"/>
      <c r="N165" s="89"/>
      <c r="O165" s="89"/>
      <c r="P165" s="89"/>
      <c r="Q165" s="89"/>
    </row>
    <row r="166" spans="1:17" ht="12.75" customHeight="1" x14ac:dyDescent="0.2">
      <c r="A166" s="89"/>
      <c r="B166" s="128"/>
      <c r="C166" s="89"/>
      <c r="D166" s="107"/>
      <c r="E166" s="111"/>
      <c r="F166" s="111"/>
      <c r="G166" s="111"/>
      <c r="H166" s="111"/>
      <c r="I166" s="111"/>
      <c r="J166" s="111"/>
      <c r="K166" s="89"/>
      <c r="L166" s="89"/>
      <c r="M166" s="89"/>
      <c r="N166" s="89"/>
      <c r="O166" s="89"/>
      <c r="P166" s="89"/>
      <c r="Q166" s="89"/>
    </row>
    <row r="167" spans="1:17" ht="12.75" customHeight="1" x14ac:dyDescent="0.2">
      <c r="A167" s="89"/>
      <c r="B167" s="128"/>
      <c r="C167" s="89"/>
      <c r="D167" s="107"/>
      <c r="E167" s="111"/>
      <c r="F167" s="111"/>
      <c r="G167" s="111"/>
      <c r="H167" s="111"/>
      <c r="I167" s="111"/>
      <c r="J167" s="111"/>
      <c r="K167" s="89"/>
      <c r="L167" s="89"/>
      <c r="M167" s="89"/>
      <c r="N167" s="89"/>
      <c r="O167" s="89"/>
      <c r="P167" s="89"/>
      <c r="Q167" s="89"/>
    </row>
    <row r="168" spans="1:17" ht="12.75" customHeight="1" x14ac:dyDescent="0.2">
      <c r="A168" s="89"/>
      <c r="B168" s="128"/>
      <c r="C168" s="89"/>
      <c r="D168" s="107"/>
      <c r="E168" s="111"/>
      <c r="F168" s="111"/>
      <c r="G168" s="111"/>
      <c r="H168" s="111"/>
      <c r="I168" s="111"/>
      <c r="J168" s="111"/>
      <c r="K168" s="89"/>
      <c r="L168" s="89"/>
      <c r="M168" s="89"/>
      <c r="N168" s="89"/>
      <c r="O168" s="89"/>
      <c r="P168" s="89"/>
      <c r="Q168" s="89"/>
    </row>
    <row r="169" spans="1:17" ht="12.75" customHeight="1" x14ac:dyDescent="0.2">
      <c r="A169" s="89"/>
      <c r="B169" s="128"/>
      <c r="C169" s="89"/>
      <c r="D169" s="107"/>
      <c r="E169" s="111"/>
      <c r="F169" s="111"/>
      <c r="G169" s="111"/>
      <c r="H169" s="111"/>
      <c r="I169" s="111"/>
      <c r="J169" s="111"/>
      <c r="K169" s="89"/>
      <c r="L169" s="89"/>
      <c r="M169" s="89"/>
      <c r="N169" s="89"/>
      <c r="O169" s="89"/>
      <c r="P169" s="89"/>
      <c r="Q169" s="89"/>
    </row>
    <row r="170" spans="1:17" ht="12.75" customHeight="1" x14ac:dyDescent="0.2">
      <c r="A170" s="89"/>
      <c r="B170" s="128"/>
      <c r="C170" s="89"/>
      <c r="D170" s="107"/>
      <c r="E170" s="111"/>
      <c r="F170" s="111"/>
      <c r="G170" s="111"/>
      <c r="H170" s="111"/>
      <c r="I170" s="111"/>
      <c r="J170" s="111"/>
      <c r="K170" s="89"/>
      <c r="L170" s="89"/>
      <c r="M170" s="89"/>
      <c r="N170" s="89"/>
      <c r="O170" s="89"/>
      <c r="P170" s="89"/>
      <c r="Q170" s="89"/>
    </row>
    <row r="171" spans="1:17" ht="12.75" customHeight="1" x14ac:dyDescent="0.2">
      <c r="A171" s="89"/>
      <c r="B171" s="128"/>
      <c r="C171" s="89"/>
      <c r="D171" s="107"/>
      <c r="E171" s="111"/>
      <c r="F171" s="111"/>
      <c r="G171" s="111"/>
      <c r="H171" s="111"/>
      <c r="I171" s="111"/>
      <c r="J171" s="111"/>
      <c r="K171" s="89"/>
      <c r="L171" s="89"/>
      <c r="M171" s="89"/>
      <c r="N171" s="89"/>
      <c r="O171" s="89"/>
      <c r="P171" s="89"/>
      <c r="Q171" s="89"/>
    </row>
    <row r="172" spans="1:17" ht="12.75" customHeight="1" x14ac:dyDescent="0.2">
      <c r="A172" s="89"/>
      <c r="B172" s="128"/>
      <c r="C172" s="89"/>
      <c r="D172" s="107"/>
      <c r="E172" s="111"/>
      <c r="F172" s="111"/>
      <c r="G172" s="111"/>
      <c r="H172" s="111"/>
      <c r="I172" s="111"/>
      <c r="J172" s="111"/>
      <c r="K172" s="89"/>
      <c r="L172" s="89"/>
      <c r="M172" s="89"/>
      <c r="N172" s="89"/>
      <c r="O172" s="89"/>
      <c r="P172" s="89"/>
      <c r="Q172" s="89"/>
    </row>
    <row r="173" spans="1:17" ht="12.75" customHeight="1" x14ac:dyDescent="0.2">
      <c r="A173" s="89"/>
      <c r="B173" s="128"/>
      <c r="C173" s="89"/>
      <c r="D173" s="107"/>
      <c r="E173" s="111"/>
      <c r="F173" s="111"/>
      <c r="G173" s="111"/>
      <c r="H173" s="111"/>
      <c r="I173" s="111"/>
      <c r="J173" s="111"/>
      <c r="K173" s="89"/>
      <c r="L173" s="89"/>
      <c r="M173" s="89"/>
      <c r="N173" s="89"/>
      <c r="O173" s="89"/>
      <c r="P173" s="89"/>
      <c r="Q173" s="89"/>
    </row>
    <row r="174" spans="1:17" ht="12.75" customHeight="1" x14ac:dyDescent="0.2">
      <c r="A174" s="89"/>
      <c r="B174" s="128"/>
      <c r="C174" s="89"/>
      <c r="D174" s="107"/>
      <c r="E174" s="111"/>
      <c r="F174" s="111"/>
      <c r="G174" s="111"/>
      <c r="H174" s="111"/>
      <c r="I174" s="111"/>
      <c r="J174" s="111"/>
      <c r="K174" s="89"/>
      <c r="L174" s="89"/>
      <c r="M174" s="89"/>
      <c r="N174" s="89"/>
      <c r="O174" s="89"/>
      <c r="P174" s="89"/>
      <c r="Q174" s="89"/>
    </row>
    <row r="175" spans="1:17" ht="12.75" customHeight="1" x14ac:dyDescent="0.2">
      <c r="A175" s="89"/>
      <c r="B175" s="128"/>
      <c r="C175" s="89"/>
      <c r="D175" s="107"/>
      <c r="E175" s="111"/>
      <c r="F175" s="111"/>
      <c r="G175" s="111"/>
      <c r="H175" s="111"/>
      <c r="I175" s="111"/>
      <c r="J175" s="111"/>
      <c r="K175" s="89"/>
      <c r="L175" s="89"/>
      <c r="M175" s="89"/>
      <c r="N175" s="89"/>
      <c r="O175" s="89"/>
      <c r="P175" s="89"/>
      <c r="Q175" s="89"/>
    </row>
    <row r="176" spans="1:17" ht="12.75" customHeight="1" x14ac:dyDescent="0.2">
      <c r="A176" s="89"/>
      <c r="B176" s="128"/>
      <c r="C176" s="89"/>
      <c r="D176" s="107"/>
      <c r="E176" s="111"/>
      <c r="F176" s="111"/>
      <c r="G176" s="111"/>
      <c r="H176" s="111"/>
      <c r="I176" s="111"/>
      <c r="J176" s="111"/>
      <c r="K176" s="89"/>
      <c r="L176" s="89"/>
      <c r="M176" s="89"/>
      <c r="N176" s="89"/>
      <c r="O176" s="89"/>
      <c r="P176" s="89"/>
      <c r="Q176" s="89"/>
    </row>
    <row r="177" spans="1:17" ht="12.75" customHeight="1" x14ac:dyDescent="0.2">
      <c r="A177" s="89"/>
      <c r="B177" s="128"/>
      <c r="C177" s="89"/>
      <c r="D177" s="107"/>
      <c r="E177" s="111"/>
      <c r="F177" s="111"/>
      <c r="G177" s="111"/>
      <c r="H177" s="111"/>
      <c r="I177" s="111"/>
      <c r="J177" s="111"/>
      <c r="K177" s="89"/>
      <c r="L177" s="89"/>
      <c r="M177" s="89"/>
      <c r="N177" s="89"/>
      <c r="O177" s="89"/>
      <c r="P177" s="89"/>
      <c r="Q177" s="89"/>
    </row>
    <row r="178" spans="1:17" ht="12.75" customHeight="1" x14ac:dyDescent="0.2">
      <c r="A178" s="89"/>
      <c r="B178" s="128"/>
      <c r="C178" s="89"/>
      <c r="D178" s="107"/>
      <c r="E178" s="111"/>
      <c r="F178" s="111"/>
      <c r="G178" s="111"/>
      <c r="H178" s="111"/>
      <c r="I178" s="111"/>
      <c r="J178" s="111"/>
      <c r="K178" s="89"/>
      <c r="L178" s="89"/>
      <c r="M178" s="89"/>
      <c r="N178" s="89"/>
      <c r="O178" s="89"/>
      <c r="P178" s="89"/>
      <c r="Q178" s="89"/>
    </row>
    <row r="179" spans="1:17" ht="12.75" customHeight="1" x14ac:dyDescent="0.2">
      <c r="A179" s="89"/>
      <c r="B179" s="128"/>
      <c r="C179" s="89"/>
      <c r="D179" s="107"/>
      <c r="E179" s="111"/>
      <c r="F179" s="111"/>
      <c r="G179" s="111"/>
      <c r="H179" s="111"/>
      <c r="I179" s="111"/>
      <c r="J179" s="111"/>
      <c r="K179" s="89"/>
      <c r="L179" s="89"/>
      <c r="M179" s="89"/>
      <c r="N179" s="89"/>
      <c r="O179" s="89"/>
      <c r="P179" s="89"/>
      <c r="Q179" s="89"/>
    </row>
    <row r="180" spans="1:17" ht="12.75" customHeight="1" x14ac:dyDescent="0.2">
      <c r="A180" s="89"/>
      <c r="B180" s="128"/>
      <c r="C180" s="89"/>
      <c r="D180" s="107"/>
      <c r="E180" s="111"/>
      <c r="F180" s="111"/>
      <c r="G180" s="111"/>
      <c r="H180" s="111"/>
      <c r="I180" s="111"/>
      <c r="J180" s="111"/>
      <c r="K180" s="89"/>
      <c r="L180" s="89"/>
      <c r="M180" s="89"/>
      <c r="N180" s="89"/>
      <c r="O180" s="89"/>
      <c r="P180" s="89"/>
      <c r="Q180" s="89"/>
    </row>
    <row r="181" spans="1:17" ht="12.75" customHeight="1" x14ac:dyDescent="0.2">
      <c r="A181" s="89"/>
      <c r="B181" s="128"/>
      <c r="C181" s="89"/>
      <c r="D181" s="107"/>
      <c r="E181" s="111"/>
      <c r="F181" s="111"/>
      <c r="G181" s="111"/>
      <c r="H181" s="111"/>
      <c r="I181" s="111"/>
      <c r="J181" s="111"/>
      <c r="K181" s="89"/>
      <c r="L181" s="89"/>
      <c r="M181" s="89"/>
      <c r="N181" s="89"/>
      <c r="O181" s="89"/>
      <c r="P181" s="89"/>
      <c r="Q181" s="89"/>
    </row>
    <row r="182" spans="1:17" ht="12.75" customHeight="1" x14ac:dyDescent="0.2">
      <c r="A182" s="89"/>
      <c r="B182" s="128"/>
      <c r="C182" s="89"/>
      <c r="D182" s="107"/>
      <c r="E182" s="111"/>
      <c r="F182" s="111"/>
      <c r="G182" s="111"/>
      <c r="H182" s="111"/>
      <c r="I182" s="111"/>
      <c r="J182" s="111"/>
      <c r="K182" s="89"/>
      <c r="L182" s="89"/>
      <c r="M182" s="89"/>
      <c r="N182" s="89"/>
      <c r="O182" s="89"/>
      <c r="P182" s="89"/>
      <c r="Q182" s="89"/>
    </row>
    <row r="183" spans="1:17" ht="12.75" customHeight="1" x14ac:dyDescent="0.2">
      <c r="A183" s="89"/>
      <c r="B183" s="128"/>
      <c r="C183" s="89"/>
      <c r="D183" s="107"/>
      <c r="E183" s="111"/>
      <c r="F183" s="111"/>
      <c r="G183" s="111"/>
      <c r="H183" s="111"/>
      <c r="I183" s="111"/>
      <c r="J183" s="111"/>
      <c r="K183" s="89"/>
      <c r="L183" s="89"/>
      <c r="M183" s="89"/>
      <c r="N183" s="89"/>
      <c r="O183" s="89"/>
      <c r="P183" s="89"/>
      <c r="Q183" s="89"/>
    </row>
    <row r="184" spans="1:17" ht="12.75" customHeight="1" x14ac:dyDescent="0.2">
      <c r="A184" s="89"/>
      <c r="B184" s="128"/>
      <c r="C184" s="89"/>
      <c r="D184" s="107"/>
      <c r="E184" s="111"/>
      <c r="F184" s="111"/>
      <c r="G184" s="111"/>
      <c r="H184" s="111"/>
      <c r="I184" s="111"/>
      <c r="J184" s="111"/>
      <c r="K184" s="89"/>
      <c r="L184" s="89"/>
      <c r="M184" s="89"/>
      <c r="N184" s="89"/>
      <c r="O184" s="89"/>
      <c r="P184" s="89"/>
      <c r="Q184" s="89"/>
    </row>
    <row r="185" spans="1:17" ht="12.75" customHeight="1" x14ac:dyDescent="0.2">
      <c r="A185" s="89"/>
      <c r="B185" s="128"/>
      <c r="C185" s="89"/>
      <c r="D185" s="107"/>
      <c r="E185" s="111"/>
      <c r="F185" s="111"/>
      <c r="G185" s="111"/>
      <c r="H185" s="111"/>
      <c r="I185" s="111"/>
      <c r="J185" s="111"/>
      <c r="K185" s="89"/>
      <c r="L185" s="89"/>
      <c r="M185" s="89"/>
      <c r="N185" s="89"/>
      <c r="O185" s="89"/>
      <c r="P185" s="89"/>
      <c r="Q185" s="89"/>
    </row>
    <row r="186" spans="1:17" ht="12.75" customHeight="1" x14ac:dyDescent="0.2">
      <c r="A186" s="89"/>
      <c r="B186" s="128"/>
      <c r="C186" s="89"/>
      <c r="D186" s="107"/>
      <c r="E186" s="111"/>
      <c r="F186" s="111"/>
      <c r="G186" s="111"/>
      <c r="H186" s="111"/>
      <c r="I186" s="111"/>
      <c r="J186" s="111"/>
      <c r="K186" s="89"/>
      <c r="L186" s="89"/>
      <c r="M186" s="89"/>
      <c r="N186" s="89"/>
      <c r="O186" s="89"/>
      <c r="P186" s="89"/>
      <c r="Q186" s="89"/>
    </row>
    <row r="187" spans="1:17" ht="12.75" customHeight="1" x14ac:dyDescent="0.2">
      <c r="A187" s="89"/>
      <c r="B187" s="128"/>
      <c r="C187" s="89"/>
      <c r="D187" s="107"/>
      <c r="E187" s="111"/>
      <c r="F187" s="111"/>
      <c r="G187" s="111"/>
      <c r="H187" s="111"/>
      <c r="I187" s="111"/>
      <c r="J187" s="111"/>
      <c r="K187" s="89"/>
      <c r="L187" s="89"/>
      <c r="M187" s="89"/>
      <c r="N187" s="89"/>
      <c r="O187" s="89"/>
      <c r="P187" s="89"/>
      <c r="Q187" s="89"/>
    </row>
    <row r="188" spans="1:17" ht="12.75" customHeight="1" x14ac:dyDescent="0.2">
      <c r="A188" s="89"/>
      <c r="B188" s="128"/>
      <c r="C188" s="89"/>
      <c r="D188" s="107"/>
      <c r="E188" s="111"/>
      <c r="F188" s="111"/>
      <c r="G188" s="111"/>
      <c r="H188" s="111"/>
      <c r="I188" s="111"/>
      <c r="J188" s="111"/>
      <c r="K188" s="89"/>
      <c r="L188" s="89"/>
      <c r="M188" s="89"/>
      <c r="N188" s="89"/>
      <c r="O188" s="89"/>
      <c r="P188" s="89"/>
      <c r="Q188" s="89"/>
    </row>
    <row r="189" spans="1:17" ht="12.75" customHeight="1" x14ac:dyDescent="0.2">
      <c r="A189" s="89"/>
      <c r="B189" s="128"/>
      <c r="C189" s="89"/>
      <c r="D189" s="107"/>
      <c r="E189" s="111"/>
      <c r="F189" s="111"/>
      <c r="G189" s="111"/>
      <c r="H189" s="111"/>
      <c r="I189" s="111"/>
      <c r="J189" s="111"/>
      <c r="K189" s="89"/>
      <c r="L189" s="89"/>
      <c r="M189" s="89"/>
      <c r="N189" s="89"/>
      <c r="O189" s="89"/>
      <c r="P189" s="89"/>
      <c r="Q189" s="89"/>
    </row>
    <row r="190" spans="1:17" ht="12.75" customHeight="1" x14ac:dyDescent="0.2">
      <c r="A190" s="89"/>
      <c r="B190" s="128"/>
      <c r="C190" s="89"/>
      <c r="D190" s="107"/>
      <c r="E190" s="111"/>
      <c r="F190" s="111"/>
      <c r="G190" s="111"/>
      <c r="H190" s="111"/>
      <c r="I190" s="111"/>
      <c r="J190" s="111"/>
      <c r="K190" s="89"/>
      <c r="L190" s="89"/>
      <c r="M190" s="89"/>
      <c r="N190" s="89"/>
      <c r="O190" s="89"/>
      <c r="P190" s="89"/>
      <c r="Q190" s="89"/>
    </row>
    <row r="191" spans="1:17" ht="12.75" customHeight="1" x14ac:dyDescent="0.2">
      <c r="A191" s="89"/>
      <c r="B191" s="128"/>
      <c r="C191" s="89"/>
      <c r="D191" s="107"/>
      <c r="E191" s="111"/>
      <c r="F191" s="111"/>
      <c r="G191" s="111"/>
      <c r="H191" s="111"/>
      <c r="I191" s="111"/>
      <c r="J191" s="111"/>
      <c r="K191" s="89"/>
      <c r="L191" s="89"/>
      <c r="M191" s="89"/>
      <c r="N191" s="89"/>
      <c r="O191" s="89"/>
      <c r="P191" s="89"/>
      <c r="Q191" s="89"/>
    </row>
    <row r="192" spans="1:17" ht="12.75" customHeight="1" x14ac:dyDescent="0.2">
      <c r="A192" s="89"/>
      <c r="B192" s="128"/>
      <c r="C192" s="89"/>
      <c r="D192" s="107"/>
      <c r="E192" s="111"/>
      <c r="F192" s="111"/>
      <c r="G192" s="111"/>
      <c r="H192" s="111"/>
      <c r="I192" s="111"/>
      <c r="J192" s="111"/>
      <c r="K192" s="89"/>
      <c r="L192" s="89"/>
      <c r="M192" s="89"/>
      <c r="N192" s="89"/>
      <c r="O192" s="89"/>
      <c r="P192" s="89"/>
      <c r="Q192" s="89"/>
    </row>
    <row r="193" spans="1:17" ht="12.75" customHeight="1" x14ac:dyDescent="0.2">
      <c r="A193" s="89"/>
      <c r="B193" s="128"/>
      <c r="C193" s="89"/>
      <c r="D193" s="107"/>
      <c r="E193" s="111"/>
      <c r="F193" s="111"/>
      <c r="G193" s="111"/>
      <c r="H193" s="111"/>
      <c r="I193" s="111"/>
      <c r="J193" s="111"/>
      <c r="K193" s="89"/>
      <c r="L193" s="89"/>
      <c r="M193" s="89"/>
      <c r="N193" s="89"/>
      <c r="O193" s="89"/>
      <c r="P193" s="89"/>
      <c r="Q193" s="89"/>
    </row>
    <row r="194" spans="1:17" ht="12.75" customHeight="1" x14ac:dyDescent="0.2">
      <c r="A194" s="89"/>
      <c r="B194" s="128"/>
      <c r="C194" s="89"/>
      <c r="D194" s="107"/>
      <c r="E194" s="111"/>
      <c r="F194" s="111"/>
      <c r="G194" s="111"/>
      <c r="H194" s="111"/>
      <c r="I194" s="111"/>
      <c r="J194" s="111"/>
      <c r="K194" s="89"/>
      <c r="L194" s="89"/>
      <c r="M194" s="89"/>
      <c r="N194" s="89"/>
      <c r="O194" s="89"/>
      <c r="P194" s="89"/>
      <c r="Q194" s="89"/>
    </row>
    <row r="195" spans="1:17" ht="12.75" customHeight="1" x14ac:dyDescent="0.2">
      <c r="A195" s="89"/>
      <c r="B195" s="128"/>
      <c r="C195" s="89"/>
      <c r="D195" s="107"/>
      <c r="E195" s="111"/>
      <c r="F195" s="111"/>
      <c r="G195" s="111"/>
      <c r="H195" s="111"/>
      <c r="I195" s="111"/>
      <c r="J195" s="111"/>
      <c r="K195" s="89"/>
      <c r="L195" s="89"/>
      <c r="M195" s="89"/>
      <c r="N195" s="89"/>
      <c r="O195" s="89"/>
      <c r="P195" s="89"/>
      <c r="Q195" s="89"/>
    </row>
    <row r="196" spans="1:17" ht="12.75" customHeight="1" x14ac:dyDescent="0.2">
      <c r="A196" s="89"/>
      <c r="B196" s="128"/>
      <c r="C196" s="89"/>
      <c r="D196" s="107"/>
      <c r="E196" s="111"/>
      <c r="F196" s="111"/>
      <c r="G196" s="111"/>
      <c r="H196" s="111"/>
      <c r="I196" s="111"/>
      <c r="J196" s="111"/>
      <c r="K196" s="89"/>
      <c r="L196" s="89"/>
      <c r="M196" s="89"/>
      <c r="N196" s="89"/>
      <c r="O196" s="89"/>
      <c r="P196" s="89"/>
      <c r="Q196" s="89"/>
    </row>
    <row r="197" spans="1:17" ht="12.75" customHeight="1" x14ac:dyDescent="0.2">
      <c r="A197" s="89"/>
      <c r="B197" s="128"/>
      <c r="C197" s="89"/>
      <c r="D197" s="107"/>
      <c r="E197" s="111"/>
      <c r="F197" s="111"/>
      <c r="G197" s="111"/>
      <c r="H197" s="111"/>
      <c r="I197" s="111"/>
      <c r="J197" s="111"/>
      <c r="K197" s="89"/>
      <c r="L197" s="89"/>
      <c r="M197" s="89"/>
      <c r="N197" s="89"/>
      <c r="O197" s="89"/>
      <c r="P197" s="89"/>
      <c r="Q197" s="89"/>
    </row>
    <row r="198" spans="1:17" ht="12.75" customHeight="1" x14ac:dyDescent="0.2">
      <c r="A198" s="89"/>
      <c r="B198" s="128"/>
      <c r="C198" s="89"/>
      <c r="D198" s="107"/>
      <c r="E198" s="111"/>
      <c r="F198" s="111"/>
      <c r="G198" s="111"/>
      <c r="H198" s="111"/>
      <c r="I198" s="111"/>
      <c r="J198" s="111"/>
      <c r="K198" s="89"/>
      <c r="L198" s="89"/>
      <c r="M198" s="89"/>
      <c r="N198" s="89"/>
      <c r="O198" s="89"/>
      <c r="P198" s="89"/>
      <c r="Q198" s="89"/>
    </row>
    <row r="199" spans="1:17" ht="12.75" customHeight="1" x14ac:dyDescent="0.2">
      <c r="A199" s="89"/>
      <c r="B199" s="128"/>
      <c r="C199" s="89"/>
      <c r="D199" s="107"/>
      <c r="E199" s="111"/>
      <c r="F199" s="111"/>
      <c r="G199" s="111"/>
      <c r="H199" s="111"/>
      <c r="I199" s="111"/>
      <c r="J199" s="111"/>
      <c r="K199" s="89"/>
      <c r="L199" s="89"/>
      <c r="M199" s="89"/>
      <c r="N199" s="89"/>
      <c r="O199" s="89"/>
      <c r="P199" s="89"/>
      <c r="Q199" s="89"/>
    </row>
    <row r="200" spans="1:17" ht="12.75" customHeight="1" x14ac:dyDescent="0.2">
      <c r="A200" s="89"/>
      <c r="B200" s="128"/>
      <c r="C200" s="89"/>
      <c r="D200" s="107"/>
      <c r="E200" s="111"/>
      <c r="F200" s="111"/>
      <c r="G200" s="111"/>
      <c r="H200" s="111"/>
      <c r="I200" s="111"/>
      <c r="J200" s="111"/>
      <c r="K200" s="89"/>
      <c r="L200" s="89"/>
      <c r="M200" s="89"/>
      <c r="N200" s="89"/>
      <c r="O200" s="89"/>
      <c r="P200" s="89"/>
      <c r="Q200" s="89"/>
    </row>
    <row r="201" spans="1:17" ht="12.75" customHeight="1" x14ac:dyDescent="0.2">
      <c r="A201" s="89"/>
      <c r="B201" s="128"/>
      <c r="C201" s="89"/>
      <c r="D201" s="107"/>
      <c r="E201" s="111"/>
      <c r="F201" s="111"/>
      <c r="G201" s="111"/>
      <c r="H201" s="111"/>
      <c r="I201" s="111"/>
      <c r="J201" s="111"/>
      <c r="K201" s="89"/>
      <c r="L201" s="89"/>
      <c r="M201" s="89"/>
      <c r="N201" s="89"/>
      <c r="O201" s="89"/>
      <c r="P201" s="89"/>
      <c r="Q201" s="89"/>
    </row>
    <row r="202" spans="1:17" ht="12.75" customHeight="1" x14ac:dyDescent="0.2">
      <c r="A202" s="89"/>
      <c r="B202" s="128"/>
      <c r="C202" s="89"/>
      <c r="D202" s="107"/>
      <c r="E202" s="111"/>
      <c r="F202" s="111"/>
      <c r="G202" s="111"/>
      <c r="H202" s="111"/>
      <c r="I202" s="111"/>
      <c r="J202" s="111"/>
      <c r="K202" s="89"/>
      <c r="L202" s="89"/>
      <c r="M202" s="89"/>
      <c r="N202" s="89"/>
      <c r="O202" s="89"/>
      <c r="P202" s="89"/>
      <c r="Q202" s="89"/>
    </row>
    <row r="203" spans="1:17" ht="12.75" customHeight="1" x14ac:dyDescent="0.2">
      <c r="A203" s="89"/>
      <c r="B203" s="128"/>
      <c r="C203" s="89"/>
      <c r="D203" s="107"/>
      <c r="E203" s="111"/>
      <c r="F203" s="111"/>
      <c r="G203" s="111"/>
      <c r="H203" s="111"/>
      <c r="I203" s="111"/>
      <c r="J203" s="111"/>
      <c r="K203" s="89"/>
      <c r="L203" s="89"/>
      <c r="M203" s="89"/>
      <c r="N203" s="89"/>
      <c r="O203" s="89"/>
      <c r="P203" s="89"/>
      <c r="Q203" s="89"/>
    </row>
    <row r="204" spans="1:17" ht="12.75" customHeight="1" x14ac:dyDescent="0.2">
      <c r="A204" s="89"/>
      <c r="B204" s="128"/>
      <c r="C204" s="89"/>
      <c r="D204" s="107"/>
      <c r="E204" s="111"/>
      <c r="F204" s="111"/>
      <c r="G204" s="111"/>
      <c r="H204" s="111"/>
      <c r="I204" s="111"/>
      <c r="J204" s="111"/>
      <c r="K204" s="89"/>
      <c r="L204" s="89"/>
      <c r="M204" s="89"/>
      <c r="N204" s="89"/>
      <c r="O204" s="89"/>
      <c r="P204" s="89"/>
      <c r="Q204" s="89"/>
    </row>
    <row r="205" spans="1:17" ht="12.75" customHeight="1" x14ac:dyDescent="0.2">
      <c r="A205" s="89"/>
      <c r="B205" s="128"/>
      <c r="C205" s="89"/>
      <c r="D205" s="107"/>
      <c r="E205" s="111"/>
      <c r="F205" s="111"/>
      <c r="G205" s="111"/>
      <c r="H205" s="111"/>
      <c r="I205" s="111"/>
      <c r="J205" s="111"/>
      <c r="K205" s="89"/>
      <c r="L205" s="89"/>
      <c r="M205" s="89"/>
      <c r="N205" s="89"/>
      <c r="O205" s="89"/>
      <c r="P205" s="89"/>
      <c r="Q205" s="89"/>
    </row>
    <row r="206" spans="1:17" ht="12.75" customHeight="1" x14ac:dyDescent="0.2">
      <c r="A206" s="89"/>
      <c r="B206" s="128"/>
      <c r="C206" s="89"/>
      <c r="D206" s="107"/>
      <c r="E206" s="111"/>
      <c r="F206" s="111"/>
      <c r="G206" s="111"/>
      <c r="H206" s="111"/>
      <c r="I206" s="111"/>
      <c r="J206" s="111"/>
      <c r="K206" s="89"/>
      <c r="L206" s="89"/>
      <c r="M206" s="89"/>
      <c r="N206" s="89"/>
      <c r="O206" s="89"/>
      <c r="P206" s="89"/>
      <c r="Q206" s="89"/>
    </row>
    <row r="207" spans="1:17" ht="12.75" customHeight="1" x14ac:dyDescent="0.2">
      <c r="A207" s="89"/>
      <c r="B207" s="128"/>
      <c r="C207" s="89"/>
      <c r="D207" s="107"/>
      <c r="E207" s="111"/>
      <c r="F207" s="111"/>
      <c r="G207" s="111"/>
      <c r="H207" s="111"/>
      <c r="I207" s="111"/>
      <c r="J207" s="111"/>
      <c r="K207" s="89"/>
      <c r="L207" s="89"/>
      <c r="M207" s="89"/>
      <c r="N207" s="89"/>
      <c r="O207" s="89"/>
      <c r="P207" s="89"/>
      <c r="Q207" s="89"/>
    </row>
    <row r="208" spans="1:17" ht="12.75" customHeight="1" x14ac:dyDescent="0.2">
      <c r="A208" s="89"/>
      <c r="B208" s="128"/>
      <c r="C208" s="89"/>
      <c r="D208" s="107"/>
      <c r="E208" s="111"/>
      <c r="F208" s="111"/>
      <c r="G208" s="111"/>
      <c r="H208" s="111"/>
      <c r="I208" s="111"/>
      <c r="J208" s="111"/>
      <c r="K208" s="89"/>
      <c r="L208" s="89"/>
      <c r="M208" s="89"/>
      <c r="N208" s="89"/>
      <c r="O208" s="89"/>
      <c r="P208" s="89"/>
      <c r="Q208" s="89"/>
    </row>
    <row r="209" spans="1:17" ht="12.75" customHeight="1" x14ac:dyDescent="0.2">
      <c r="A209" s="89"/>
      <c r="B209" s="128"/>
      <c r="C209" s="89"/>
      <c r="D209" s="107"/>
      <c r="E209" s="111"/>
      <c r="F209" s="111"/>
      <c r="G209" s="111"/>
      <c r="H209" s="111"/>
      <c r="I209" s="111"/>
      <c r="J209" s="111"/>
      <c r="K209" s="89"/>
      <c r="L209" s="89"/>
      <c r="M209" s="89"/>
      <c r="N209" s="89"/>
      <c r="O209" s="89"/>
      <c r="P209" s="89"/>
      <c r="Q209" s="89"/>
    </row>
    <row r="210" spans="1:17" ht="12.75" customHeight="1" x14ac:dyDescent="0.2">
      <c r="A210" s="89"/>
      <c r="B210" s="128"/>
      <c r="C210" s="89"/>
      <c r="D210" s="107"/>
      <c r="E210" s="111"/>
      <c r="F210" s="111"/>
      <c r="G210" s="111"/>
      <c r="H210" s="111"/>
      <c r="I210" s="111"/>
      <c r="J210" s="111"/>
      <c r="K210" s="89"/>
      <c r="L210" s="89"/>
      <c r="M210" s="89"/>
      <c r="N210" s="89"/>
      <c r="O210" s="89"/>
      <c r="P210" s="89"/>
      <c r="Q210" s="89"/>
    </row>
    <row r="211" spans="1:17" ht="12.75" customHeight="1" x14ac:dyDescent="0.2">
      <c r="A211" s="89"/>
      <c r="B211" s="128"/>
      <c r="C211" s="89"/>
      <c r="D211" s="107"/>
      <c r="E211" s="111"/>
      <c r="F211" s="111"/>
      <c r="G211" s="111"/>
      <c r="H211" s="111"/>
      <c r="I211" s="111"/>
      <c r="J211" s="111"/>
      <c r="K211" s="89"/>
      <c r="L211" s="89"/>
      <c r="M211" s="89"/>
      <c r="N211" s="89"/>
      <c r="O211" s="89"/>
      <c r="P211" s="89"/>
      <c r="Q211" s="89"/>
    </row>
    <row r="212" spans="1:17" ht="12.75" customHeight="1" x14ac:dyDescent="0.2">
      <c r="A212" s="89"/>
      <c r="B212" s="128"/>
      <c r="C212" s="89"/>
      <c r="D212" s="107"/>
      <c r="E212" s="111"/>
      <c r="F212" s="111"/>
      <c r="G212" s="111"/>
      <c r="H212" s="111"/>
      <c r="I212" s="111"/>
      <c r="J212" s="111"/>
      <c r="K212" s="89"/>
      <c r="L212" s="89"/>
      <c r="M212" s="89"/>
      <c r="N212" s="89"/>
      <c r="O212" s="89"/>
      <c r="P212" s="89"/>
      <c r="Q212" s="89"/>
    </row>
    <row r="213" spans="1:17" ht="12.75" customHeight="1" x14ac:dyDescent="0.2">
      <c r="A213" s="89"/>
      <c r="B213" s="128"/>
      <c r="C213" s="89"/>
      <c r="D213" s="107"/>
      <c r="E213" s="111"/>
      <c r="F213" s="111"/>
      <c r="G213" s="111"/>
      <c r="H213" s="111"/>
      <c r="I213" s="111"/>
      <c r="J213" s="111"/>
      <c r="K213" s="89"/>
      <c r="L213" s="89"/>
      <c r="M213" s="89"/>
      <c r="N213" s="89"/>
      <c r="O213" s="89"/>
      <c r="P213" s="89"/>
      <c r="Q213" s="89"/>
    </row>
    <row r="214" spans="1:17" ht="12.75" customHeight="1" x14ac:dyDescent="0.2">
      <c r="A214" s="89"/>
      <c r="B214" s="128"/>
      <c r="C214" s="89"/>
      <c r="D214" s="107"/>
      <c r="E214" s="111"/>
      <c r="F214" s="111"/>
      <c r="G214" s="111"/>
      <c r="H214" s="111"/>
      <c r="I214" s="111"/>
      <c r="J214" s="111"/>
      <c r="K214" s="89"/>
      <c r="L214" s="89"/>
      <c r="M214" s="89"/>
      <c r="N214" s="89"/>
      <c r="O214" s="89"/>
      <c r="P214" s="89"/>
      <c r="Q214" s="89"/>
    </row>
    <row r="215" spans="1:17" ht="12.75" customHeight="1" x14ac:dyDescent="0.2">
      <c r="A215" s="89"/>
      <c r="B215" s="128"/>
      <c r="C215" s="89"/>
      <c r="D215" s="107"/>
      <c r="E215" s="111"/>
      <c r="F215" s="111"/>
      <c r="G215" s="111"/>
      <c r="H215" s="111"/>
      <c r="I215" s="111"/>
      <c r="J215" s="111"/>
      <c r="K215" s="89"/>
      <c r="L215" s="89"/>
      <c r="M215" s="89"/>
      <c r="N215" s="89"/>
      <c r="O215" s="89"/>
      <c r="P215" s="89"/>
      <c r="Q215" s="89"/>
    </row>
    <row r="216" spans="1:17" ht="12.75" customHeight="1" x14ac:dyDescent="0.2">
      <c r="A216" s="89"/>
      <c r="B216" s="128"/>
      <c r="C216" s="89"/>
      <c r="D216" s="107"/>
      <c r="E216" s="111"/>
      <c r="F216" s="111"/>
      <c r="G216" s="111"/>
      <c r="H216" s="111"/>
      <c r="I216" s="111"/>
      <c r="J216" s="111"/>
      <c r="K216" s="89"/>
      <c r="L216" s="89"/>
      <c r="M216" s="89"/>
      <c r="N216" s="89"/>
      <c r="O216" s="89"/>
      <c r="P216" s="89"/>
      <c r="Q216" s="89"/>
    </row>
    <row r="217" spans="1:17" ht="12.75" customHeight="1" x14ac:dyDescent="0.2">
      <c r="A217" s="89"/>
      <c r="B217" s="128"/>
      <c r="C217" s="89"/>
      <c r="D217" s="107"/>
      <c r="E217" s="111"/>
      <c r="F217" s="111"/>
      <c r="G217" s="111"/>
      <c r="H217" s="111"/>
      <c r="I217" s="111"/>
      <c r="J217" s="111"/>
      <c r="K217" s="89"/>
      <c r="L217" s="89"/>
      <c r="M217" s="89"/>
      <c r="N217" s="89"/>
      <c r="O217" s="89"/>
      <c r="P217" s="89"/>
      <c r="Q217" s="89"/>
    </row>
    <row r="218" spans="1:17" ht="12.75" customHeight="1" x14ac:dyDescent="0.2">
      <c r="A218" s="89"/>
      <c r="B218" s="128"/>
      <c r="C218" s="89"/>
      <c r="D218" s="107"/>
      <c r="E218" s="111"/>
      <c r="F218" s="111"/>
      <c r="G218" s="111"/>
      <c r="H218" s="111"/>
      <c r="I218" s="111"/>
      <c r="J218" s="111"/>
      <c r="K218" s="89"/>
      <c r="L218" s="89"/>
      <c r="M218" s="89"/>
      <c r="N218" s="89"/>
      <c r="O218" s="89"/>
      <c r="P218" s="89"/>
      <c r="Q218" s="89"/>
    </row>
    <row r="219" spans="1:17" ht="12.75" customHeight="1" x14ac:dyDescent="0.2">
      <c r="A219" s="89"/>
      <c r="B219" s="128"/>
      <c r="C219" s="89"/>
      <c r="D219" s="107"/>
      <c r="E219" s="111"/>
      <c r="F219" s="111"/>
      <c r="G219" s="111"/>
      <c r="H219" s="111"/>
      <c r="I219" s="111"/>
      <c r="J219" s="111"/>
      <c r="K219" s="89"/>
      <c r="L219" s="89"/>
      <c r="M219" s="89"/>
      <c r="N219" s="89"/>
      <c r="O219" s="89"/>
      <c r="P219" s="89"/>
      <c r="Q219" s="89"/>
    </row>
    <row r="220" spans="1:17" ht="12.75" customHeight="1" x14ac:dyDescent="0.2">
      <c r="A220" s="89"/>
      <c r="B220" s="128"/>
      <c r="C220" s="89"/>
      <c r="D220" s="107"/>
      <c r="E220" s="111"/>
      <c r="F220" s="111"/>
      <c r="G220" s="111"/>
      <c r="H220" s="111"/>
      <c r="I220" s="111"/>
      <c r="J220" s="111"/>
      <c r="K220" s="89"/>
      <c r="L220" s="89"/>
      <c r="M220" s="89"/>
      <c r="N220" s="89"/>
      <c r="O220" s="89"/>
      <c r="P220" s="89"/>
      <c r="Q220" s="89"/>
    </row>
    <row r="221" spans="1:17" ht="12.75" customHeight="1" x14ac:dyDescent="0.2">
      <c r="A221" s="89"/>
      <c r="B221" s="128"/>
      <c r="C221" s="89"/>
      <c r="D221" s="107"/>
      <c r="E221" s="111"/>
      <c r="F221" s="111"/>
      <c r="G221" s="111"/>
      <c r="H221" s="111"/>
      <c r="I221" s="111"/>
      <c r="J221" s="111"/>
      <c r="K221" s="89"/>
      <c r="L221" s="89"/>
      <c r="M221" s="89"/>
      <c r="N221" s="89"/>
      <c r="O221" s="89"/>
      <c r="P221" s="89"/>
      <c r="Q221" s="89"/>
    </row>
    <row r="222" spans="1:17" ht="12.75" customHeight="1" x14ac:dyDescent="0.2">
      <c r="A222" s="89"/>
      <c r="B222" s="128"/>
      <c r="C222" s="89"/>
      <c r="D222" s="107"/>
      <c r="E222" s="111"/>
      <c r="F222" s="111"/>
      <c r="G222" s="111"/>
      <c r="H222" s="111"/>
      <c r="I222" s="111"/>
      <c r="J222" s="111"/>
      <c r="K222" s="89"/>
      <c r="L222" s="89"/>
      <c r="M222" s="89"/>
      <c r="N222" s="89"/>
      <c r="O222" s="89"/>
      <c r="P222" s="89"/>
      <c r="Q222" s="89"/>
    </row>
    <row r="223" spans="1:17" ht="12.75" customHeight="1" x14ac:dyDescent="0.2">
      <c r="A223" s="89"/>
      <c r="B223" s="128"/>
      <c r="C223" s="89"/>
      <c r="D223" s="107"/>
      <c r="E223" s="111"/>
      <c r="F223" s="111"/>
      <c r="G223" s="111"/>
      <c r="H223" s="111"/>
      <c r="I223" s="111"/>
      <c r="J223" s="111"/>
      <c r="K223" s="89"/>
      <c r="L223" s="89"/>
      <c r="M223" s="89"/>
      <c r="N223" s="89"/>
      <c r="O223" s="89"/>
      <c r="P223" s="89"/>
      <c r="Q223" s="89"/>
    </row>
    <row r="224" spans="1:17" ht="12.75" customHeight="1" x14ac:dyDescent="0.2">
      <c r="A224" s="89"/>
      <c r="B224" s="128"/>
      <c r="C224" s="89"/>
      <c r="D224" s="107"/>
      <c r="E224" s="111"/>
      <c r="F224" s="111"/>
      <c r="G224" s="111"/>
      <c r="H224" s="111"/>
      <c r="I224" s="111"/>
      <c r="J224" s="111"/>
      <c r="K224" s="89"/>
      <c r="L224" s="89"/>
      <c r="M224" s="89"/>
      <c r="N224" s="89"/>
      <c r="O224" s="89"/>
      <c r="P224" s="89"/>
      <c r="Q224" s="89"/>
    </row>
    <row r="225" spans="1:17" ht="12.75" customHeight="1" x14ac:dyDescent="0.2">
      <c r="A225" s="89"/>
      <c r="B225" s="128"/>
      <c r="C225" s="89"/>
      <c r="D225" s="107"/>
      <c r="E225" s="111"/>
      <c r="F225" s="111"/>
      <c r="G225" s="111"/>
      <c r="H225" s="111"/>
      <c r="I225" s="111"/>
      <c r="J225" s="111"/>
      <c r="K225" s="89"/>
      <c r="L225" s="89"/>
      <c r="M225" s="89"/>
      <c r="N225" s="89"/>
      <c r="O225" s="89"/>
      <c r="P225" s="89"/>
      <c r="Q225" s="89"/>
    </row>
    <row r="226" spans="1:17" ht="12.75" customHeight="1" x14ac:dyDescent="0.2">
      <c r="A226" s="89"/>
      <c r="B226" s="128"/>
      <c r="C226" s="89"/>
      <c r="D226" s="107"/>
      <c r="E226" s="111"/>
      <c r="F226" s="111"/>
      <c r="G226" s="111"/>
      <c r="H226" s="111"/>
      <c r="I226" s="111"/>
      <c r="J226" s="111"/>
      <c r="K226" s="89"/>
      <c r="L226" s="89"/>
      <c r="M226" s="89"/>
      <c r="N226" s="89"/>
      <c r="O226" s="89"/>
      <c r="P226" s="89"/>
      <c r="Q226" s="89"/>
    </row>
    <row r="227" spans="1:17" ht="12.75" customHeight="1" x14ac:dyDescent="0.2">
      <c r="A227" s="89"/>
      <c r="B227" s="128"/>
      <c r="C227" s="89"/>
      <c r="D227" s="107"/>
      <c r="E227" s="111"/>
      <c r="F227" s="111"/>
      <c r="G227" s="111"/>
      <c r="H227" s="111"/>
      <c r="I227" s="111"/>
      <c r="J227" s="111"/>
      <c r="K227" s="89"/>
      <c r="L227" s="89"/>
      <c r="M227" s="89"/>
      <c r="N227" s="89"/>
      <c r="O227" s="89"/>
      <c r="P227" s="89"/>
      <c r="Q227" s="89"/>
    </row>
    <row r="228" spans="1:17" ht="12.75" customHeight="1" x14ac:dyDescent="0.2">
      <c r="A228" s="89"/>
      <c r="B228" s="128"/>
      <c r="C228" s="89"/>
      <c r="D228" s="107"/>
      <c r="E228" s="111"/>
      <c r="F228" s="111"/>
      <c r="G228" s="111"/>
      <c r="H228" s="111"/>
      <c r="I228" s="111"/>
      <c r="J228" s="111"/>
      <c r="K228" s="89"/>
      <c r="L228" s="89"/>
      <c r="M228" s="89"/>
      <c r="N228" s="89"/>
      <c r="O228" s="89"/>
      <c r="P228" s="89"/>
      <c r="Q228" s="89"/>
    </row>
    <row r="229" spans="1:17" ht="12.75" customHeight="1" x14ac:dyDescent="0.2">
      <c r="A229" s="89"/>
      <c r="B229" s="128"/>
      <c r="C229" s="89"/>
      <c r="D229" s="107"/>
      <c r="E229" s="111"/>
      <c r="F229" s="111"/>
      <c r="G229" s="111"/>
      <c r="H229" s="111"/>
      <c r="I229" s="111"/>
      <c r="J229" s="111"/>
      <c r="K229" s="89"/>
      <c r="L229" s="89"/>
      <c r="M229" s="89"/>
      <c r="N229" s="89"/>
      <c r="O229" s="89"/>
      <c r="P229" s="89"/>
      <c r="Q229" s="89"/>
    </row>
    <row r="230" spans="1:17" ht="12.75" customHeight="1" x14ac:dyDescent="0.2">
      <c r="A230" s="89"/>
      <c r="B230" s="128"/>
      <c r="C230" s="89"/>
      <c r="D230" s="107"/>
      <c r="E230" s="111"/>
      <c r="F230" s="111"/>
      <c r="G230" s="111"/>
      <c r="H230" s="111"/>
      <c r="I230" s="111"/>
      <c r="J230" s="111"/>
      <c r="K230" s="89"/>
      <c r="L230" s="89"/>
      <c r="M230" s="89"/>
      <c r="N230" s="89"/>
      <c r="O230" s="89"/>
      <c r="P230" s="89"/>
      <c r="Q230" s="89"/>
    </row>
    <row r="231" spans="1:17" ht="12.75" customHeight="1" x14ac:dyDescent="0.2">
      <c r="A231" s="89"/>
      <c r="B231" s="128"/>
      <c r="C231" s="89"/>
      <c r="D231" s="107"/>
      <c r="E231" s="111"/>
      <c r="F231" s="111"/>
      <c r="G231" s="111"/>
      <c r="H231" s="111"/>
      <c r="I231" s="111"/>
      <c r="J231" s="111"/>
      <c r="K231" s="89"/>
      <c r="L231" s="89"/>
      <c r="M231" s="89"/>
      <c r="N231" s="89"/>
      <c r="O231" s="89"/>
      <c r="P231" s="89"/>
      <c r="Q231" s="89"/>
    </row>
    <row r="232" spans="1:17" ht="12.75" customHeight="1" x14ac:dyDescent="0.2">
      <c r="A232" s="89"/>
      <c r="B232" s="128"/>
      <c r="C232" s="89"/>
      <c r="D232" s="107"/>
      <c r="E232" s="111"/>
      <c r="F232" s="111"/>
      <c r="G232" s="111"/>
      <c r="H232" s="111"/>
      <c r="I232" s="111"/>
      <c r="J232" s="111"/>
      <c r="K232" s="89"/>
      <c r="L232" s="89"/>
      <c r="M232" s="89"/>
      <c r="N232" s="89"/>
      <c r="O232" s="89"/>
      <c r="P232" s="89"/>
      <c r="Q232" s="89"/>
    </row>
    <row r="233" spans="1:17" ht="12.75" customHeight="1" x14ac:dyDescent="0.2">
      <c r="A233" s="89"/>
      <c r="B233" s="128"/>
      <c r="C233" s="89"/>
      <c r="D233" s="107"/>
      <c r="E233" s="111"/>
      <c r="F233" s="111"/>
      <c r="G233" s="111"/>
      <c r="H233" s="111"/>
      <c r="I233" s="111"/>
      <c r="J233" s="111"/>
      <c r="K233" s="89"/>
      <c r="L233" s="89"/>
      <c r="M233" s="89"/>
      <c r="N233" s="89"/>
      <c r="O233" s="89"/>
      <c r="P233" s="89"/>
      <c r="Q233" s="89"/>
    </row>
    <row r="234" spans="1:17" ht="12.75" customHeight="1" x14ac:dyDescent="0.2">
      <c r="A234" s="89"/>
      <c r="B234" s="128"/>
      <c r="C234" s="89"/>
      <c r="D234" s="107"/>
      <c r="E234" s="111"/>
      <c r="F234" s="111"/>
      <c r="G234" s="111"/>
      <c r="H234" s="111"/>
      <c r="I234" s="111"/>
      <c r="J234" s="111"/>
      <c r="K234" s="89"/>
      <c r="L234" s="89"/>
      <c r="M234" s="89"/>
      <c r="N234" s="89"/>
      <c r="O234" s="89"/>
      <c r="P234" s="89"/>
      <c r="Q234" s="89"/>
    </row>
    <row r="235" spans="1:17" ht="12.75" customHeight="1" x14ac:dyDescent="0.2">
      <c r="A235" s="89"/>
      <c r="B235" s="128"/>
      <c r="C235" s="89"/>
      <c r="D235" s="107"/>
      <c r="E235" s="111"/>
      <c r="F235" s="111"/>
      <c r="G235" s="111"/>
      <c r="H235" s="111"/>
      <c r="I235" s="111"/>
      <c r="J235" s="111"/>
      <c r="K235" s="89"/>
      <c r="L235" s="89"/>
      <c r="M235" s="89"/>
      <c r="N235" s="89"/>
      <c r="O235" s="89"/>
      <c r="P235" s="89"/>
      <c r="Q235" s="89"/>
    </row>
    <row r="236" spans="1:17" ht="12.75" customHeight="1" x14ac:dyDescent="0.2">
      <c r="A236" s="89"/>
      <c r="B236" s="128"/>
      <c r="C236" s="89"/>
      <c r="D236" s="107"/>
      <c r="E236" s="111"/>
      <c r="F236" s="111"/>
      <c r="G236" s="111"/>
      <c r="H236" s="111"/>
      <c r="I236" s="111"/>
      <c r="J236" s="111"/>
      <c r="K236" s="89"/>
      <c r="L236" s="89"/>
      <c r="M236" s="89"/>
      <c r="N236" s="89"/>
      <c r="O236" s="89"/>
      <c r="P236" s="89"/>
      <c r="Q236" s="89"/>
    </row>
    <row r="237" spans="1:17" ht="12.75" customHeight="1" x14ac:dyDescent="0.2">
      <c r="A237" s="89"/>
      <c r="B237" s="128"/>
      <c r="C237" s="89"/>
      <c r="D237" s="107"/>
      <c r="E237" s="111"/>
      <c r="F237" s="111"/>
      <c r="G237" s="111"/>
      <c r="H237" s="111"/>
      <c r="I237" s="111"/>
      <c r="J237" s="111"/>
      <c r="K237" s="89"/>
      <c r="L237" s="89"/>
      <c r="M237" s="89"/>
      <c r="N237" s="89"/>
      <c r="O237" s="89"/>
      <c r="P237" s="89"/>
      <c r="Q237" s="89"/>
    </row>
    <row r="238" spans="1:17" ht="12.75" customHeight="1" x14ac:dyDescent="0.2">
      <c r="A238" s="89"/>
      <c r="B238" s="128"/>
      <c r="C238" s="89"/>
      <c r="D238" s="107"/>
      <c r="E238" s="111"/>
      <c r="F238" s="111"/>
      <c r="G238" s="111"/>
      <c r="H238" s="111"/>
      <c r="I238" s="111"/>
      <c r="J238" s="111"/>
      <c r="K238" s="89"/>
      <c r="L238" s="89"/>
      <c r="M238" s="89"/>
      <c r="N238" s="89"/>
      <c r="O238" s="89"/>
      <c r="P238" s="89"/>
      <c r="Q238" s="89"/>
    </row>
    <row r="239" spans="1:17" ht="12.75" customHeight="1" x14ac:dyDescent="0.2">
      <c r="A239" s="89"/>
      <c r="B239" s="128"/>
      <c r="C239" s="89"/>
      <c r="D239" s="107"/>
      <c r="E239" s="111"/>
      <c r="F239" s="111"/>
      <c r="G239" s="111"/>
      <c r="H239" s="111"/>
      <c r="I239" s="111"/>
      <c r="J239" s="111"/>
      <c r="K239" s="89"/>
      <c r="L239" s="89"/>
      <c r="M239" s="89"/>
      <c r="N239" s="89"/>
      <c r="O239" s="89"/>
      <c r="P239" s="89"/>
      <c r="Q239" s="89"/>
    </row>
    <row r="240" spans="1:17" ht="12.75" customHeight="1" x14ac:dyDescent="0.2">
      <c r="A240" s="89"/>
      <c r="B240" s="128"/>
      <c r="C240" s="89"/>
      <c r="D240" s="107"/>
      <c r="E240" s="111"/>
      <c r="F240" s="111"/>
      <c r="G240" s="111"/>
      <c r="H240" s="111"/>
      <c r="I240" s="111"/>
      <c r="J240" s="111"/>
      <c r="K240" s="89"/>
      <c r="L240" s="89"/>
      <c r="M240" s="89"/>
      <c r="N240" s="89"/>
      <c r="O240" s="89"/>
      <c r="P240" s="89"/>
      <c r="Q240" s="89"/>
    </row>
    <row r="241" spans="1:17" ht="12.75" customHeight="1" x14ac:dyDescent="0.2">
      <c r="A241" s="89"/>
      <c r="B241" s="128"/>
      <c r="C241" s="89"/>
      <c r="D241" s="107"/>
      <c r="E241" s="111"/>
      <c r="F241" s="111"/>
      <c r="G241" s="111"/>
      <c r="H241" s="111"/>
      <c r="I241" s="111"/>
      <c r="J241" s="111"/>
      <c r="K241" s="89"/>
      <c r="L241" s="89"/>
      <c r="M241" s="89"/>
      <c r="N241" s="89"/>
      <c r="O241" s="89"/>
      <c r="P241" s="89"/>
      <c r="Q241" s="89"/>
    </row>
    <row r="242" spans="1:17" ht="12.75" customHeight="1" x14ac:dyDescent="0.2">
      <c r="A242" s="89"/>
      <c r="B242" s="128"/>
      <c r="C242" s="89"/>
      <c r="D242" s="107"/>
      <c r="E242" s="111"/>
      <c r="F242" s="111"/>
      <c r="G242" s="111"/>
      <c r="H242" s="111"/>
      <c r="I242" s="111"/>
      <c r="J242" s="111"/>
      <c r="K242" s="89"/>
      <c r="L242" s="89"/>
      <c r="M242" s="89"/>
      <c r="N242" s="89"/>
      <c r="O242" s="89"/>
      <c r="P242" s="89"/>
      <c r="Q242" s="89"/>
    </row>
    <row r="243" spans="1:17" ht="12.75" customHeight="1" x14ac:dyDescent="0.2">
      <c r="A243" s="89"/>
      <c r="B243" s="128"/>
      <c r="C243" s="89"/>
      <c r="D243" s="107"/>
      <c r="E243" s="111"/>
      <c r="F243" s="111"/>
      <c r="G243" s="111"/>
      <c r="H243" s="111"/>
      <c r="I243" s="111"/>
      <c r="J243" s="111"/>
      <c r="K243" s="89"/>
      <c r="L243" s="89"/>
      <c r="M243" s="89"/>
      <c r="N243" s="89"/>
      <c r="O243" s="89"/>
      <c r="P243" s="89"/>
      <c r="Q243" s="89"/>
    </row>
    <row r="244" spans="1:17" ht="12.75" customHeight="1" x14ac:dyDescent="0.2">
      <c r="A244" s="89"/>
      <c r="B244" s="128"/>
      <c r="C244" s="89"/>
      <c r="D244" s="107"/>
      <c r="E244" s="111"/>
      <c r="F244" s="111"/>
      <c r="G244" s="111"/>
      <c r="H244" s="111"/>
      <c r="I244" s="111"/>
      <c r="J244" s="111"/>
      <c r="K244" s="89"/>
      <c r="L244" s="89"/>
      <c r="M244" s="89"/>
      <c r="N244" s="89"/>
      <c r="O244" s="89"/>
      <c r="P244" s="89"/>
      <c r="Q244" s="89"/>
    </row>
    <row r="245" spans="1:17" ht="12.75" customHeight="1" x14ac:dyDescent="0.2">
      <c r="A245" s="89"/>
      <c r="B245" s="128"/>
      <c r="C245" s="89"/>
      <c r="D245" s="107"/>
      <c r="E245" s="111"/>
      <c r="F245" s="111"/>
      <c r="G245" s="111"/>
      <c r="H245" s="111"/>
      <c r="I245" s="111"/>
      <c r="J245" s="111"/>
      <c r="K245" s="89"/>
      <c r="L245" s="89"/>
      <c r="M245" s="89"/>
      <c r="N245" s="89"/>
      <c r="O245" s="89"/>
      <c r="P245" s="89"/>
      <c r="Q245" s="89"/>
    </row>
    <row r="246" spans="1:17" ht="12.75" customHeight="1" x14ac:dyDescent="0.2">
      <c r="A246" s="89"/>
      <c r="B246" s="128"/>
      <c r="C246" s="89"/>
      <c r="D246" s="107"/>
      <c r="E246" s="111"/>
      <c r="F246" s="111"/>
      <c r="G246" s="111"/>
      <c r="H246" s="111"/>
      <c r="I246" s="111"/>
      <c r="J246" s="111"/>
      <c r="K246" s="89"/>
      <c r="L246" s="89"/>
      <c r="M246" s="89"/>
      <c r="N246" s="89"/>
      <c r="O246" s="89"/>
      <c r="P246" s="89"/>
      <c r="Q246" s="89"/>
    </row>
    <row r="247" spans="1:17" ht="12.75" customHeight="1" x14ac:dyDescent="0.2">
      <c r="A247" s="89"/>
      <c r="B247" s="128"/>
      <c r="C247" s="89"/>
      <c r="D247" s="107"/>
      <c r="E247" s="111"/>
      <c r="F247" s="111"/>
      <c r="G247" s="111"/>
      <c r="H247" s="111"/>
      <c r="I247" s="111"/>
      <c r="J247" s="111"/>
      <c r="K247" s="89"/>
      <c r="L247" s="89"/>
      <c r="M247" s="89"/>
      <c r="N247" s="89"/>
      <c r="O247" s="89"/>
      <c r="P247" s="89"/>
      <c r="Q247" s="89"/>
    </row>
    <row r="248" spans="1:17" ht="12.75" customHeight="1" x14ac:dyDescent="0.2">
      <c r="A248" s="89"/>
      <c r="B248" s="128"/>
      <c r="C248" s="89"/>
      <c r="D248" s="107"/>
      <c r="E248" s="111"/>
      <c r="F248" s="111"/>
      <c r="G248" s="111"/>
      <c r="H248" s="111"/>
      <c r="I248" s="111"/>
      <c r="J248" s="111"/>
      <c r="K248" s="89"/>
      <c r="L248" s="89"/>
      <c r="M248" s="89"/>
      <c r="N248" s="89"/>
      <c r="O248" s="89"/>
      <c r="P248" s="89"/>
      <c r="Q248" s="89"/>
    </row>
    <row r="249" spans="1:17" ht="12.75" customHeight="1" x14ac:dyDescent="0.2">
      <c r="A249" s="89"/>
      <c r="B249" s="128"/>
      <c r="C249" s="89"/>
      <c r="D249" s="107"/>
      <c r="E249" s="111"/>
      <c r="F249" s="111"/>
      <c r="G249" s="111"/>
      <c r="H249" s="111"/>
      <c r="I249" s="111"/>
      <c r="J249" s="111"/>
      <c r="K249" s="89"/>
      <c r="L249" s="89"/>
      <c r="M249" s="89"/>
      <c r="N249" s="89"/>
      <c r="O249" s="89"/>
      <c r="P249" s="89"/>
      <c r="Q249" s="89"/>
    </row>
    <row r="250" spans="1:17" ht="12.75" customHeight="1" x14ac:dyDescent="0.2">
      <c r="A250" s="89"/>
      <c r="B250" s="128"/>
      <c r="C250" s="89"/>
      <c r="D250" s="107"/>
      <c r="E250" s="111"/>
      <c r="F250" s="111"/>
      <c r="G250" s="111"/>
      <c r="H250" s="111"/>
      <c r="I250" s="111"/>
      <c r="J250" s="111"/>
      <c r="K250" s="89"/>
      <c r="L250" s="89"/>
      <c r="M250" s="89"/>
      <c r="N250" s="89"/>
      <c r="O250" s="89"/>
      <c r="P250" s="89"/>
      <c r="Q250" s="89"/>
    </row>
    <row r="251" spans="1:17" ht="12.75" customHeight="1" x14ac:dyDescent="0.2">
      <c r="A251" s="89"/>
      <c r="B251" s="128"/>
      <c r="C251" s="89"/>
      <c r="D251" s="107"/>
      <c r="E251" s="111"/>
      <c r="F251" s="111"/>
      <c r="G251" s="111"/>
      <c r="H251" s="111"/>
      <c r="I251" s="111"/>
      <c r="J251" s="111"/>
      <c r="K251" s="89"/>
      <c r="L251" s="89"/>
      <c r="M251" s="89"/>
      <c r="N251" s="89"/>
      <c r="O251" s="89"/>
      <c r="P251" s="89"/>
      <c r="Q251" s="89"/>
    </row>
    <row r="252" spans="1:17" ht="12.75" customHeight="1" x14ac:dyDescent="0.2">
      <c r="A252" s="89"/>
      <c r="B252" s="128"/>
      <c r="C252" s="89"/>
      <c r="D252" s="107"/>
      <c r="E252" s="111"/>
      <c r="F252" s="111"/>
      <c r="G252" s="111"/>
      <c r="H252" s="111"/>
      <c r="I252" s="111"/>
      <c r="J252" s="111"/>
      <c r="K252" s="89"/>
      <c r="L252" s="89"/>
      <c r="M252" s="89"/>
      <c r="N252" s="89"/>
      <c r="O252" s="89"/>
      <c r="P252" s="89"/>
      <c r="Q252" s="89"/>
    </row>
    <row r="253" spans="1:17" ht="12.75" customHeight="1" x14ac:dyDescent="0.2">
      <c r="A253" s="89"/>
      <c r="B253" s="128"/>
      <c r="C253" s="89"/>
      <c r="D253" s="107"/>
      <c r="E253" s="111"/>
      <c r="F253" s="111"/>
      <c r="G253" s="111"/>
      <c r="H253" s="111"/>
      <c r="I253" s="111"/>
      <c r="J253" s="111"/>
      <c r="K253" s="89"/>
      <c r="L253" s="89"/>
      <c r="M253" s="89"/>
      <c r="N253" s="89"/>
      <c r="O253" s="89"/>
      <c r="P253" s="89"/>
      <c r="Q253" s="89"/>
    </row>
    <row r="254" spans="1:17" ht="12.75" customHeight="1" x14ac:dyDescent="0.2">
      <c r="A254" s="89"/>
      <c r="B254" s="128"/>
      <c r="C254" s="89"/>
      <c r="D254" s="107"/>
      <c r="E254" s="111"/>
      <c r="F254" s="111"/>
      <c r="G254" s="111"/>
      <c r="H254" s="111"/>
      <c r="I254" s="111"/>
      <c r="J254" s="111"/>
      <c r="K254" s="89"/>
      <c r="L254" s="89"/>
      <c r="M254" s="89"/>
      <c r="N254" s="89"/>
      <c r="O254" s="89"/>
      <c r="P254" s="89"/>
      <c r="Q254" s="89"/>
    </row>
    <row r="255" spans="1:17" ht="12.75" customHeight="1" x14ac:dyDescent="0.2">
      <c r="A255" s="89"/>
      <c r="B255" s="128"/>
      <c r="C255" s="89"/>
      <c r="D255" s="107"/>
      <c r="E255" s="111"/>
      <c r="F255" s="111"/>
      <c r="G255" s="111"/>
      <c r="H255" s="111"/>
      <c r="I255" s="111"/>
      <c r="J255" s="111"/>
      <c r="K255" s="89"/>
      <c r="L255" s="89"/>
      <c r="M255" s="89"/>
      <c r="N255" s="89"/>
      <c r="O255" s="89"/>
      <c r="P255" s="89"/>
      <c r="Q255" s="89"/>
    </row>
    <row r="256" spans="1:17" ht="12.75" customHeight="1" x14ac:dyDescent="0.2">
      <c r="A256" s="89"/>
      <c r="B256" s="128"/>
      <c r="C256" s="89"/>
      <c r="D256" s="107"/>
      <c r="E256" s="111"/>
      <c r="F256" s="111"/>
      <c r="G256" s="111"/>
      <c r="H256" s="111"/>
      <c r="I256" s="111"/>
      <c r="J256" s="111"/>
      <c r="K256" s="89"/>
      <c r="L256" s="89"/>
      <c r="M256" s="89"/>
      <c r="N256" s="89"/>
      <c r="O256" s="89"/>
      <c r="P256" s="89"/>
      <c r="Q256" s="89"/>
    </row>
    <row r="257" spans="1:17" ht="12.75" customHeight="1" x14ac:dyDescent="0.2">
      <c r="A257" s="89"/>
      <c r="B257" s="128"/>
      <c r="C257" s="89"/>
      <c r="D257" s="107"/>
      <c r="E257" s="111"/>
      <c r="F257" s="111"/>
      <c r="G257" s="111"/>
      <c r="H257" s="111"/>
      <c r="I257" s="111"/>
      <c r="J257" s="111"/>
      <c r="K257" s="89"/>
      <c r="L257" s="89"/>
      <c r="M257" s="89"/>
      <c r="N257" s="89"/>
      <c r="O257" s="89"/>
      <c r="P257" s="89"/>
      <c r="Q257" s="89"/>
    </row>
    <row r="258" spans="1:17" ht="12.75" customHeight="1" x14ac:dyDescent="0.2">
      <c r="A258" s="89"/>
      <c r="B258" s="128"/>
      <c r="C258" s="89"/>
      <c r="D258" s="107"/>
      <c r="E258" s="111"/>
      <c r="F258" s="111"/>
      <c r="G258" s="111"/>
      <c r="H258" s="111"/>
      <c r="I258" s="111"/>
      <c r="J258" s="111"/>
      <c r="K258" s="89"/>
      <c r="L258" s="89"/>
      <c r="M258" s="89"/>
      <c r="N258" s="89"/>
      <c r="O258" s="89"/>
      <c r="P258" s="89"/>
      <c r="Q258" s="89"/>
    </row>
    <row r="259" spans="1:17" ht="12.75" customHeight="1" x14ac:dyDescent="0.2">
      <c r="A259" s="89"/>
      <c r="B259" s="128"/>
      <c r="C259" s="89"/>
      <c r="D259" s="107"/>
      <c r="E259" s="111"/>
      <c r="F259" s="111"/>
      <c r="G259" s="111"/>
      <c r="H259" s="111"/>
      <c r="I259" s="111"/>
      <c r="J259" s="111"/>
      <c r="K259" s="89"/>
      <c r="L259" s="89"/>
      <c r="M259" s="89"/>
      <c r="N259" s="89"/>
      <c r="O259" s="89"/>
      <c r="P259" s="89"/>
      <c r="Q259" s="89"/>
    </row>
    <row r="260" spans="1:17" ht="12.75" customHeight="1" x14ac:dyDescent="0.2">
      <c r="A260" s="89"/>
      <c r="B260" s="128"/>
      <c r="C260" s="89"/>
      <c r="D260" s="107"/>
      <c r="E260" s="111"/>
      <c r="F260" s="111"/>
      <c r="G260" s="111"/>
      <c r="H260" s="111"/>
      <c r="I260" s="111"/>
      <c r="J260" s="111"/>
      <c r="K260" s="89"/>
      <c r="L260" s="89"/>
      <c r="M260" s="89"/>
      <c r="N260" s="89"/>
      <c r="O260" s="89"/>
      <c r="P260" s="89"/>
      <c r="Q260" s="89"/>
    </row>
    <row r="261" spans="1:17" ht="12.75" customHeight="1" x14ac:dyDescent="0.2">
      <c r="A261" s="89"/>
      <c r="B261" s="128"/>
      <c r="C261" s="89"/>
      <c r="D261" s="107"/>
      <c r="E261" s="111"/>
      <c r="F261" s="111"/>
      <c r="G261" s="111"/>
      <c r="H261" s="111"/>
      <c r="I261" s="111"/>
      <c r="J261" s="111"/>
      <c r="K261" s="89"/>
      <c r="L261" s="89"/>
      <c r="M261" s="89"/>
      <c r="N261" s="89"/>
      <c r="O261" s="89"/>
      <c r="P261" s="89"/>
      <c r="Q261" s="89"/>
    </row>
    <row r="262" spans="1:17" ht="12.75" customHeight="1" x14ac:dyDescent="0.2">
      <c r="A262" s="89"/>
      <c r="B262" s="128"/>
      <c r="C262" s="89"/>
      <c r="D262" s="107"/>
      <c r="E262" s="111"/>
      <c r="F262" s="111"/>
      <c r="G262" s="111"/>
      <c r="H262" s="111"/>
      <c r="I262" s="111"/>
      <c r="J262" s="111"/>
      <c r="K262" s="89"/>
      <c r="L262" s="89"/>
      <c r="M262" s="89"/>
      <c r="N262" s="89"/>
      <c r="O262" s="89"/>
      <c r="P262" s="89"/>
      <c r="Q262" s="89"/>
    </row>
    <row r="263" spans="1:17" ht="12.75" customHeight="1" x14ac:dyDescent="0.2">
      <c r="A263" s="89"/>
      <c r="B263" s="128"/>
      <c r="C263" s="89"/>
      <c r="D263" s="107"/>
      <c r="E263" s="111"/>
      <c r="F263" s="111"/>
      <c r="G263" s="111"/>
      <c r="H263" s="111"/>
      <c r="I263" s="111"/>
      <c r="J263" s="111"/>
      <c r="K263" s="89"/>
      <c r="L263" s="89"/>
      <c r="M263" s="89"/>
      <c r="N263" s="89"/>
      <c r="O263" s="89"/>
      <c r="P263" s="89"/>
      <c r="Q263" s="89"/>
    </row>
    <row r="264" spans="1:17" ht="12.75" customHeight="1" x14ac:dyDescent="0.2">
      <c r="A264" s="89"/>
      <c r="B264" s="128"/>
      <c r="C264" s="89"/>
      <c r="D264" s="107"/>
      <c r="E264" s="111"/>
      <c r="F264" s="111"/>
      <c r="G264" s="111"/>
      <c r="H264" s="111"/>
      <c r="I264" s="111"/>
      <c r="J264" s="111"/>
      <c r="K264" s="89"/>
      <c r="L264" s="89"/>
      <c r="M264" s="89"/>
      <c r="N264" s="89"/>
      <c r="O264" s="89"/>
      <c r="P264" s="89"/>
      <c r="Q264" s="89"/>
    </row>
    <row r="265" spans="1:17" ht="12.75" customHeight="1" x14ac:dyDescent="0.2">
      <c r="A265" s="89"/>
      <c r="B265" s="128"/>
      <c r="C265" s="89"/>
      <c r="D265" s="107"/>
      <c r="E265" s="111"/>
      <c r="F265" s="111"/>
      <c r="G265" s="111"/>
      <c r="H265" s="111"/>
      <c r="I265" s="111"/>
      <c r="J265" s="111"/>
      <c r="K265" s="89"/>
      <c r="L265" s="89"/>
      <c r="M265" s="89"/>
      <c r="N265" s="89"/>
      <c r="O265" s="89"/>
      <c r="P265" s="89"/>
      <c r="Q265" s="89"/>
    </row>
    <row r="266" spans="1:17" ht="12.75" customHeight="1" x14ac:dyDescent="0.2">
      <c r="A266" s="89"/>
      <c r="B266" s="128"/>
      <c r="C266" s="89"/>
      <c r="D266" s="107"/>
      <c r="E266" s="111"/>
      <c r="F266" s="111"/>
      <c r="G266" s="111"/>
      <c r="H266" s="111"/>
      <c r="I266" s="111"/>
      <c r="J266" s="111"/>
      <c r="K266" s="89"/>
      <c r="L266" s="89"/>
      <c r="M266" s="89"/>
      <c r="N266" s="89"/>
      <c r="O266" s="89"/>
      <c r="P266" s="89"/>
      <c r="Q266" s="89"/>
    </row>
    <row r="267" spans="1:17" ht="12.75" customHeight="1" x14ac:dyDescent="0.2">
      <c r="A267" s="89"/>
      <c r="B267" s="128"/>
      <c r="C267" s="89"/>
      <c r="D267" s="107"/>
      <c r="E267" s="111"/>
      <c r="F267" s="111"/>
      <c r="G267" s="111"/>
      <c r="H267" s="111"/>
      <c r="I267" s="111"/>
      <c r="J267" s="111"/>
      <c r="K267" s="89"/>
      <c r="L267" s="89"/>
      <c r="M267" s="89"/>
      <c r="N267" s="89"/>
      <c r="O267" s="89"/>
      <c r="P267" s="89"/>
      <c r="Q267" s="89"/>
    </row>
    <row r="268" spans="1:17" ht="12.75" customHeight="1" x14ac:dyDescent="0.2">
      <c r="A268" s="89"/>
      <c r="B268" s="128"/>
      <c r="C268" s="89"/>
      <c r="D268" s="107"/>
      <c r="E268" s="111"/>
      <c r="F268" s="111"/>
      <c r="G268" s="111"/>
      <c r="H268" s="111"/>
      <c r="I268" s="111"/>
      <c r="J268" s="111"/>
      <c r="K268" s="89"/>
      <c r="L268" s="89"/>
      <c r="M268" s="89"/>
      <c r="N268" s="89"/>
      <c r="O268" s="89"/>
      <c r="P268" s="89"/>
      <c r="Q268" s="89"/>
    </row>
    <row r="269" spans="1:17" ht="12.75" customHeight="1" x14ac:dyDescent="0.2">
      <c r="A269" s="89"/>
      <c r="B269" s="128"/>
      <c r="C269" s="89"/>
      <c r="D269" s="107"/>
      <c r="E269" s="111"/>
      <c r="F269" s="111"/>
      <c r="G269" s="111"/>
      <c r="H269" s="111"/>
      <c r="I269" s="111"/>
      <c r="J269" s="111"/>
      <c r="K269" s="89"/>
      <c r="L269" s="89"/>
      <c r="M269" s="89"/>
      <c r="N269" s="89"/>
      <c r="O269" s="89"/>
      <c r="P269" s="89"/>
      <c r="Q269" s="89"/>
    </row>
    <row r="270" spans="1:17" ht="12.75" customHeight="1" x14ac:dyDescent="0.2">
      <c r="A270" s="89"/>
      <c r="B270" s="128"/>
      <c r="C270" s="89"/>
      <c r="D270" s="107"/>
      <c r="E270" s="111"/>
      <c r="F270" s="111"/>
      <c r="G270" s="111"/>
      <c r="H270" s="111"/>
      <c r="I270" s="111"/>
      <c r="J270" s="111"/>
      <c r="K270" s="89"/>
      <c r="L270" s="89"/>
      <c r="M270" s="89"/>
      <c r="N270" s="89"/>
      <c r="O270" s="89"/>
      <c r="P270" s="89"/>
      <c r="Q270" s="89"/>
    </row>
    <row r="271" spans="1:17" ht="12.75" customHeight="1" x14ac:dyDescent="0.2">
      <c r="A271" s="89"/>
      <c r="B271" s="128"/>
      <c r="C271" s="89"/>
      <c r="D271" s="107"/>
      <c r="E271" s="111"/>
      <c r="F271" s="111"/>
      <c r="G271" s="111"/>
      <c r="H271" s="111"/>
      <c r="I271" s="111"/>
      <c r="J271" s="111"/>
      <c r="K271" s="89"/>
      <c r="L271" s="89"/>
      <c r="M271" s="89"/>
      <c r="N271" s="89"/>
      <c r="O271" s="89"/>
      <c r="P271" s="89"/>
      <c r="Q271" s="89"/>
    </row>
    <row r="272" spans="1:17" ht="12.75" customHeight="1" x14ac:dyDescent="0.2">
      <c r="A272" s="89"/>
      <c r="B272" s="128"/>
      <c r="C272" s="89"/>
      <c r="D272" s="107"/>
      <c r="E272" s="111"/>
      <c r="F272" s="111"/>
      <c r="G272" s="111"/>
      <c r="H272" s="111"/>
      <c r="I272" s="111"/>
      <c r="J272" s="111"/>
      <c r="K272" s="89"/>
      <c r="L272" s="89"/>
      <c r="M272" s="89"/>
      <c r="N272" s="89"/>
      <c r="O272" s="89"/>
      <c r="P272" s="89"/>
      <c r="Q272" s="89"/>
    </row>
    <row r="273" spans="1:17" ht="12.75" customHeight="1" x14ac:dyDescent="0.2">
      <c r="A273" s="89"/>
      <c r="B273" s="128"/>
      <c r="C273" s="89"/>
      <c r="D273" s="107"/>
      <c r="E273" s="111"/>
      <c r="F273" s="111"/>
      <c r="G273" s="111"/>
      <c r="H273" s="111"/>
      <c r="I273" s="111"/>
      <c r="J273" s="111"/>
      <c r="K273" s="89"/>
      <c r="L273" s="89"/>
      <c r="M273" s="89"/>
      <c r="N273" s="89"/>
      <c r="O273" s="89"/>
      <c r="P273" s="89"/>
      <c r="Q273" s="89"/>
    </row>
    <row r="274" spans="1:17" ht="12.75" customHeight="1" x14ac:dyDescent="0.2">
      <c r="A274" s="89"/>
      <c r="B274" s="128"/>
      <c r="C274" s="89"/>
      <c r="D274" s="107"/>
      <c r="E274" s="111"/>
      <c r="F274" s="111"/>
      <c r="G274" s="111"/>
      <c r="H274" s="111"/>
      <c r="I274" s="111"/>
      <c r="J274" s="111"/>
      <c r="K274" s="89"/>
      <c r="L274" s="89"/>
      <c r="M274" s="89"/>
      <c r="N274" s="89"/>
      <c r="O274" s="89"/>
      <c r="P274" s="89"/>
      <c r="Q274" s="89"/>
    </row>
    <row r="275" spans="1:17" ht="12.75" customHeight="1" x14ac:dyDescent="0.2">
      <c r="A275" s="89"/>
      <c r="B275" s="128"/>
      <c r="C275" s="89"/>
      <c r="D275" s="107"/>
      <c r="E275" s="111"/>
      <c r="F275" s="111"/>
      <c r="G275" s="111"/>
      <c r="H275" s="111"/>
      <c r="I275" s="111"/>
      <c r="J275" s="111"/>
      <c r="K275" s="89"/>
      <c r="L275" s="89"/>
      <c r="M275" s="89"/>
      <c r="N275" s="89"/>
      <c r="O275" s="89"/>
      <c r="P275" s="89"/>
      <c r="Q275" s="89"/>
    </row>
    <row r="276" spans="1:17" ht="12.75" customHeight="1" x14ac:dyDescent="0.2">
      <c r="A276" s="89"/>
      <c r="B276" s="128"/>
      <c r="C276" s="89"/>
      <c r="D276" s="107"/>
      <c r="E276" s="111"/>
      <c r="F276" s="111"/>
      <c r="G276" s="111"/>
      <c r="H276" s="111"/>
      <c r="I276" s="111"/>
      <c r="J276" s="111"/>
      <c r="K276" s="89"/>
      <c r="L276" s="89"/>
      <c r="M276" s="89"/>
      <c r="N276" s="89"/>
      <c r="O276" s="89"/>
      <c r="P276" s="89"/>
      <c r="Q276" s="89"/>
    </row>
    <row r="277" spans="1:17" ht="12.75" customHeight="1" x14ac:dyDescent="0.2">
      <c r="A277" s="89"/>
      <c r="B277" s="128"/>
      <c r="C277" s="89"/>
      <c r="D277" s="107"/>
      <c r="E277" s="111"/>
      <c r="F277" s="111"/>
      <c r="G277" s="111"/>
      <c r="H277" s="111"/>
      <c r="I277" s="111"/>
      <c r="J277" s="111"/>
      <c r="K277" s="89"/>
      <c r="L277" s="89"/>
      <c r="M277" s="89"/>
      <c r="N277" s="89"/>
      <c r="O277" s="89"/>
      <c r="P277" s="89"/>
      <c r="Q277" s="89"/>
    </row>
    <row r="278" spans="1:17" ht="12.75" customHeight="1" x14ac:dyDescent="0.2">
      <c r="A278" s="89"/>
      <c r="B278" s="128"/>
      <c r="C278" s="89"/>
      <c r="D278" s="107"/>
      <c r="E278" s="111"/>
      <c r="F278" s="111"/>
      <c r="G278" s="111"/>
      <c r="H278" s="111"/>
      <c r="I278" s="111"/>
      <c r="J278" s="111"/>
      <c r="K278" s="89"/>
      <c r="L278" s="89"/>
      <c r="M278" s="89"/>
      <c r="N278" s="89"/>
      <c r="O278" s="89"/>
      <c r="P278" s="89"/>
      <c r="Q278" s="89"/>
    </row>
    <row r="279" spans="1:17" ht="12.75" customHeight="1" x14ac:dyDescent="0.2">
      <c r="A279" s="89"/>
      <c r="B279" s="128"/>
      <c r="C279" s="89"/>
      <c r="D279" s="107"/>
      <c r="E279" s="111"/>
      <c r="F279" s="111"/>
      <c r="G279" s="111"/>
      <c r="H279" s="111"/>
      <c r="I279" s="111"/>
      <c r="J279" s="111"/>
      <c r="K279" s="89"/>
      <c r="L279" s="89"/>
      <c r="M279" s="89"/>
      <c r="N279" s="89"/>
      <c r="O279" s="89"/>
      <c r="P279" s="89"/>
      <c r="Q279" s="89"/>
    </row>
    <row r="280" spans="1:17" ht="12.75" customHeight="1" x14ac:dyDescent="0.2">
      <c r="A280" s="89"/>
      <c r="B280" s="128"/>
      <c r="C280" s="89"/>
      <c r="D280" s="107"/>
      <c r="E280" s="111"/>
      <c r="F280" s="111"/>
      <c r="G280" s="111"/>
      <c r="H280" s="111"/>
      <c r="I280" s="111"/>
      <c r="J280" s="111"/>
      <c r="K280" s="89"/>
      <c r="L280" s="89"/>
      <c r="M280" s="89"/>
      <c r="N280" s="89"/>
      <c r="O280" s="89"/>
      <c r="P280" s="89"/>
      <c r="Q280" s="89"/>
    </row>
    <row r="281" spans="1:17" ht="12.75" customHeight="1" x14ac:dyDescent="0.2">
      <c r="A281" s="89"/>
      <c r="B281" s="128"/>
      <c r="C281" s="89"/>
      <c r="D281" s="107"/>
      <c r="E281" s="111"/>
      <c r="F281" s="111"/>
      <c r="G281" s="111"/>
      <c r="H281" s="111"/>
      <c r="I281" s="111"/>
      <c r="J281" s="111"/>
      <c r="K281" s="89"/>
      <c r="L281" s="89"/>
      <c r="M281" s="89"/>
      <c r="N281" s="89"/>
      <c r="O281" s="89"/>
      <c r="P281" s="89"/>
      <c r="Q281" s="89"/>
    </row>
    <row r="282" spans="1:17" ht="12.75" customHeight="1" x14ac:dyDescent="0.2">
      <c r="A282" s="89"/>
      <c r="B282" s="128"/>
      <c r="C282" s="89"/>
      <c r="D282" s="107"/>
      <c r="E282" s="111"/>
      <c r="F282" s="111"/>
      <c r="G282" s="111"/>
      <c r="H282" s="111"/>
      <c r="I282" s="111"/>
      <c r="J282" s="111"/>
      <c r="K282" s="89"/>
      <c r="L282" s="89"/>
      <c r="M282" s="89"/>
      <c r="N282" s="89"/>
      <c r="O282" s="89"/>
      <c r="P282" s="89"/>
      <c r="Q282" s="89"/>
    </row>
    <row r="283" spans="1:17" ht="12.75" customHeight="1" x14ac:dyDescent="0.2">
      <c r="A283" s="89"/>
      <c r="B283" s="128"/>
      <c r="C283" s="89"/>
      <c r="D283" s="107"/>
      <c r="E283" s="111"/>
      <c r="F283" s="111"/>
      <c r="G283" s="111"/>
      <c r="H283" s="111"/>
      <c r="I283" s="111"/>
      <c r="J283" s="111"/>
      <c r="K283" s="89"/>
      <c r="L283" s="89"/>
      <c r="M283" s="89"/>
      <c r="N283" s="89"/>
      <c r="O283" s="89"/>
      <c r="P283" s="89"/>
      <c r="Q283" s="89"/>
    </row>
    <row r="284" spans="1:17" ht="12.75" customHeight="1" x14ac:dyDescent="0.2">
      <c r="A284" s="89"/>
      <c r="B284" s="128"/>
      <c r="C284" s="89"/>
      <c r="D284" s="107"/>
      <c r="E284" s="111"/>
      <c r="F284" s="111"/>
      <c r="G284" s="111"/>
      <c r="H284" s="111"/>
      <c r="I284" s="111"/>
      <c r="J284" s="111"/>
      <c r="K284" s="89"/>
      <c r="L284" s="89"/>
      <c r="M284" s="89"/>
      <c r="N284" s="89"/>
      <c r="O284" s="89"/>
      <c r="P284" s="89"/>
      <c r="Q284" s="89"/>
    </row>
    <row r="285" spans="1:17" ht="12.75" customHeight="1" x14ac:dyDescent="0.2">
      <c r="A285" s="89"/>
      <c r="B285" s="128"/>
      <c r="C285" s="89"/>
      <c r="D285" s="107"/>
      <c r="E285" s="111"/>
      <c r="F285" s="111"/>
      <c r="G285" s="111"/>
      <c r="H285" s="111"/>
      <c r="I285" s="111"/>
      <c r="J285" s="111"/>
      <c r="K285" s="89"/>
      <c r="L285" s="89"/>
      <c r="M285" s="89"/>
      <c r="N285" s="89"/>
      <c r="O285" s="89"/>
      <c r="P285" s="89"/>
      <c r="Q285" s="89"/>
    </row>
    <row r="286" spans="1:17" ht="12.75" customHeight="1" x14ac:dyDescent="0.2">
      <c r="A286" s="89"/>
      <c r="B286" s="128"/>
      <c r="C286" s="89"/>
      <c r="D286" s="107"/>
      <c r="E286" s="111"/>
      <c r="F286" s="111"/>
      <c r="G286" s="111"/>
      <c r="H286" s="111"/>
      <c r="I286" s="111"/>
      <c r="J286" s="111"/>
      <c r="K286" s="89"/>
      <c r="L286" s="89"/>
      <c r="M286" s="89"/>
      <c r="N286" s="89"/>
      <c r="O286" s="89"/>
      <c r="P286" s="89"/>
      <c r="Q286" s="89"/>
    </row>
    <row r="287" spans="1:17" ht="12.75" customHeight="1" x14ac:dyDescent="0.2">
      <c r="A287" s="89"/>
      <c r="B287" s="128"/>
      <c r="C287" s="89"/>
      <c r="D287" s="107"/>
      <c r="E287" s="111"/>
      <c r="F287" s="111"/>
      <c r="G287" s="111"/>
      <c r="H287" s="111"/>
      <c r="I287" s="111"/>
      <c r="J287" s="111"/>
      <c r="K287" s="89"/>
      <c r="L287" s="89"/>
      <c r="M287" s="89"/>
      <c r="N287" s="89"/>
      <c r="O287" s="89"/>
      <c r="P287" s="89"/>
      <c r="Q287" s="89"/>
    </row>
    <row r="288" spans="1:17" ht="12.75" customHeight="1" x14ac:dyDescent="0.2">
      <c r="A288" s="89"/>
      <c r="B288" s="128"/>
      <c r="C288" s="89"/>
      <c r="D288" s="107"/>
      <c r="E288" s="111"/>
      <c r="F288" s="111"/>
      <c r="G288" s="111"/>
      <c r="H288" s="111"/>
      <c r="I288" s="111"/>
      <c r="J288" s="111"/>
      <c r="K288" s="89"/>
      <c r="L288" s="89"/>
      <c r="M288" s="89"/>
      <c r="N288" s="89"/>
      <c r="O288" s="89"/>
      <c r="P288" s="89"/>
      <c r="Q288" s="89"/>
    </row>
    <row r="289" spans="1:17" ht="12.75" customHeight="1" x14ac:dyDescent="0.2">
      <c r="A289" s="89"/>
      <c r="B289" s="128"/>
      <c r="C289" s="89"/>
      <c r="D289" s="107"/>
      <c r="E289" s="111"/>
      <c r="F289" s="111"/>
      <c r="G289" s="111"/>
      <c r="H289" s="111"/>
      <c r="I289" s="111"/>
      <c r="J289" s="111"/>
      <c r="K289" s="89"/>
      <c r="L289" s="89"/>
      <c r="M289" s="89"/>
      <c r="N289" s="89"/>
      <c r="O289" s="89"/>
      <c r="P289" s="89"/>
      <c r="Q289" s="89"/>
    </row>
    <row r="290" spans="1:17" ht="12.75" customHeight="1" x14ac:dyDescent="0.2">
      <c r="A290" s="89"/>
      <c r="B290" s="128"/>
      <c r="C290" s="89"/>
      <c r="D290" s="107"/>
      <c r="E290" s="111"/>
      <c r="F290" s="111"/>
      <c r="G290" s="111"/>
      <c r="H290" s="111"/>
      <c r="I290" s="111"/>
      <c r="J290" s="111"/>
      <c r="K290" s="89"/>
      <c r="L290" s="89"/>
      <c r="M290" s="89"/>
      <c r="N290" s="89"/>
      <c r="O290" s="89"/>
      <c r="P290" s="89"/>
      <c r="Q290" s="89"/>
    </row>
    <row r="291" spans="1:17" ht="12.75" customHeight="1" x14ac:dyDescent="0.2">
      <c r="A291" s="89"/>
      <c r="B291" s="128"/>
      <c r="C291" s="89"/>
      <c r="D291" s="107"/>
      <c r="E291" s="111"/>
      <c r="F291" s="111"/>
      <c r="G291" s="111"/>
      <c r="H291" s="111"/>
      <c r="I291" s="111"/>
      <c r="J291" s="111"/>
      <c r="K291" s="89"/>
      <c r="L291" s="89"/>
      <c r="M291" s="89"/>
      <c r="N291" s="89"/>
      <c r="O291" s="89"/>
      <c r="P291" s="89"/>
      <c r="Q291" s="89"/>
    </row>
    <row r="292" spans="1:17" ht="12.75" customHeight="1" x14ac:dyDescent="0.2">
      <c r="A292" s="89"/>
      <c r="B292" s="128"/>
      <c r="C292" s="89"/>
      <c r="D292" s="107"/>
      <c r="E292" s="111"/>
      <c r="F292" s="111"/>
      <c r="G292" s="111"/>
      <c r="H292" s="111"/>
      <c r="I292" s="111"/>
      <c r="J292" s="111"/>
      <c r="K292" s="89"/>
      <c r="L292" s="89"/>
      <c r="M292" s="89"/>
      <c r="N292" s="89"/>
      <c r="O292" s="89"/>
      <c r="P292" s="89"/>
      <c r="Q292" s="89"/>
    </row>
    <row r="293" spans="1:17" ht="12.75" customHeight="1" x14ac:dyDescent="0.2">
      <c r="A293" s="89"/>
      <c r="B293" s="128"/>
      <c r="C293" s="89"/>
      <c r="D293" s="107"/>
      <c r="E293" s="111"/>
      <c r="F293" s="111"/>
      <c r="G293" s="111"/>
      <c r="H293" s="111"/>
      <c r="I293" s="111"/>
      <c r="J293" s="111"/>
      <c r="K293" s="89"/>
      <c r="L293" s="89"/>
      <c r="M293" s="89"/>
      <c r="N293" s="89"/>
      <c r="O293" s="89"/>
      <c r="P293" s="89"/>
      <c r="Q293" s="89"/>
    </row>
    <row r="294" spans="1:17" ht="12.75" customHeight="1" x14ac:dyDescent="0.2">
      <c r="A294" s="89"/>
      <c r="B294" s="128"/>
      <c r="C294" s="89"/>
      <c r="D294" s="107"/>
      <c r="E294" s="111"/>
      <c r="F294" s="111"/>
      <c r="G294" s="111"/>
      <c r="H294" s="111"/>
      <c r="I294" s="111"/>
      <c r="J294" s="111"/>
      <c r="K294" s="89"/>
      <c r="L294" s="89"/>
      <c r="M294" s="89"/>
      <c r="N294" s="89"/>
      <c r="O294" s="89"/>
      <c r="P294" s="89"/>
      <c r="Q294" s="89"/>
    </row>
    <row r="295" spans="1:17" ht="12.75" customHeight="1" x14ac:dyDescent="0.2">
      <c r="A295" s="89"/>
      <c r="B295" s="128"/>
      <c r="C295" s="89"/>
      <c r="D295" s="107"/>
      <c r="E295" s="111"/>
      <c r="F295" s="111"/>
      <c r="G295" s="111"/>
      <c r="H295" s="111"/>
      <c r="I295" s="111"/>
      <c r="J295" s="111"/>
      <c r="K295" s="89"/>
      <c r="L295" s="89"/>
      <c r="M295" s="89"/>
      <c r="N295" s="89"/>
      <c r="O295" s="89"/>
      <c r="P295" s="89"/>
      <c r="Q295" s="89"/>
    </row>
    <row r="296" spans="1:17" ht="12.75" customHeight="1" x14ac:dyDescent="0.2">
      <c r="A296" s="89"/>
      <c r="B296" s="128"/>
      <c r="C296" s="89"/>
      <c r="D296" s="107"/>
      <c r="E296" s="111"/>
      <c r="F296" s="111"/>
      <c r="G296" s="111"/>
      <c r="H296" s="111"/>
      <c r="I296" s="111"/>
      <c r="J296" s="111"/>
      <c r="K296" s="89"/>
      <c r="L296" s="89"/>
      <c r="M296" s="89"/>
      <c r="N296" s="89"/>
      <c r="O296" s="89"/>
      <c r="P296" s="89"/>
      <c r="Q296" s="89"/>
    </row>
    <row r="297" spans="1:17" ht="12.75" customHeight="1" x14ac:dyDescent="0.2">
      <c r="A297" s="89"/>
      <c r="B297" s="128"/>
      <c r="C297" s="89"/>
      <c r="D297" s="107"/>
      <c r="E297" s="111"/>
      <c r="F297" s="111"/>
      <c r="G297" s="111"/>
      <c r="H297" s="111"/>
      <c r="I297" s="111"/>
      <c r="J297" s="111"/>
      <c r="K297" s="89"/>
      <c r="L297" s="89"/>
      <c r="M297" s="89"/>
      <c r="N297" s="89"/>
      <c r="O297" s="89"/>
      <c r="P297" s="89"/>
      <c r="Q297" s="89"/>
    </row>
    <row r="298" spans="1:17" ht="12.75" customHeight="1" x14ac:dyDescent="0.2">
      <c r="A298" s="89"/>
      <c r="B298" s="128"/>
      <c r="C298" s="89"/>
      <c r="D298" s="107"/>
      <c r="E298" s="111"/>
      <c r="F298" s="111"/>
      <c r="G298" s="111"/>
      <c r="H298" s="111"/>
      <c r="I298" s="111"/>
      <c r="J298" s="111"/>
      <c r="K298" s="89"/>
      <c r="L298" s="89"/>
      <c r="M298" s="89"/>
      <c r="N298" s="89"/>
      <c r="O298" s="89"/>
      <c r="P298" s="89"/>
      <c r="Q298" s="89"/>
    </row>
    <row r="299" spans="1:17" ht="12.75" customHeight="1" x14ac:dyDescent="0.2">
      <c r="A299" s="89"/>
      <c r="B299" s="128"/>
      <c r="C299" s="89"/>
      <c r="D299" s="107"/>
      <c r="E299" s="111"/>
      <c r="F299" s="111"/>
      <c r="G299" s="111"/>
      <c r="H299" s="111"/>
      <c r="I299" s="111"/>
      <c r="J299" s="111"/>
      <c r="K299" s="89"/>
      <c r="L299" s="89"/>
      <c r="M299" s="89"/>
      <c r="N299" s="89"/>
      <c r="O299" s="89"/>
      <c r="P299" s="89"/>
      <c r="Q299" s="89"/>
    </row>
    <row r="300" spans="1:17" ht="12.75" customHeight="1" x14ac:dyDescent="0.2">
      <c r="A300" s="89"/>
      <c r="B300" s="128"/>
      <c r="C300" s="89"/>
      <c r="D300" s="107"/>
      <c r="E300" s="111"/>
      <c r="F300" s="111"/>
      <c r="G300" s="111"/>
      <c r="H300" s="111"/>
      <c r="I300" s="111"/>
      <c r="J300" s="111"/>
      <c r="K300" s="89"/>
      <c r="L300" s="89"/>
      <c r="M300" s="89"/>
      <c r="N300" s="89"/>
      <c r="O300" s="89"/>
      <c r="P300" s="89"/>
      <c r="Q300" s="89"/>
    </row>
    <row r="301" spans="1:17" ht="12.75" customHeight="1" x14ac:dyDescent="0.2">
      <c r="A301" s="89"/>
      <c r="B301" s="128"/>
      <c r="C301" s="89"/>
      <c r="D301" s="107"/>
      <c r="E301" s="111"/>
      <c r="F301" s="111"/>
      <c r="G301" s="111"/>
      <c r="H301" s="111"/>
      <c r="I301" s="111"/>
      <c r="J301" s="111"/>
      <c r="K301" s="89"/>
      <c r="L301" s="89"/>
      <c r="M301" s="89"/>
      <c r="N301" s="89"/>
      <c r="O301" s="89"/>
      <c r="P301" s="89"/>
      <c r="Q301" s="89"/>
    </row>
    <row r="302" spans="1:17" ht="12.75" customHeight="1" x14ac:dyDescent="0.2">
      <c r="A302" s="89"/>
      <c r="B302" s="128"/>
      <c r="C302" s="89"/>
      <c r="D302" s="107"/>
      <c r="E302" s="111"/>
      <c r="F302" s="111"/>
      <c r="G302" s="111"/>
      <c r="H302" s="111"/>
      <c r="I302" s="111"/>
      <c r="J302" s="111"/>
      <c r="K302" s="89"/>
      <c r="L302" s="89"/>
      <c r="M302" s="89"/>
      <c r="N302" s="89"/>
      <c r="O302" s="89"/>
      <c r="P302" s="89"/>
      <c r="Q302" s="89"/>
    </row>
    <row r="303" spans="1:17" ht="12.75" customHeight="1" x14ac:dyDescent="0.2">
      <c r="A303" s="89"/>
      <c r="B303" s="128"/>
      <c r="C303" s="89"/>
      <c r="D303" s="107"/>
      <c r="E303" s="111"/>
      <c r="F303" s="111"/>
      <c r="G303" s="111"/>
      <c r="H303" s="111"/>
      <c r="I303" s="111"/>
      <c r="J303" s="111"/>
      <c r="K303" s="89"/>
      <c r="L303" s="89"/>
      <c r="M303" s="89"/>
      <c r="N303" s="89"/>
      <c r="O303" s="89"/>
      <c r="P303" s="89"/>
      <c r="Q303" s="89"/>
    </row>
    <row r="304" spans="1:17" ht="12.75" customHeight="1" x14ac:dyDescent="0.2">
      <c r="A304" s="89"/>
      <c r="B304" s="128"/>
      <c r="C304" s="89"/>
      <c r="D304" s="107"/>
      <c r="E304" s="111"/>
      <c r="F304" s="111"/>
      <c r="G304" s="111"/>
      <c r="H304" s="111"/>
      <c r="I304" s="111"/>
      <c r="J304" s="111"/>
      <c r="K304" s="89"/>
      <c r="L304" s="89"/>
      <c r="M304" s="89"/>
      <c r="N304" s="89"/>
      <c r="O304" s="89"/>
      <c r="P304" s="89"/>
      <c r="Q304" s="89"/>
    </row>
    <row r="305" spans="1:17" ht="12.75" customHeight="1" x14ac:dyDescent="0.2">
      <c r="A305" s="89"/>
      <c r="B305" s="128"/>
      <c r="C305" s="89"/>
      <c r="D305" s="107"/>
      <c r="E305" s="111"/>
      <c r="F305" s="111"/>
      <c r="G305" s="111"/>
      <c r="H305" s="111"/>
      <c r="I305" s="111"/>
      <c r="J305" s="111"/>
      <c r="K305" s="89"/>
      <c r="L305" s="89"/>
      <c r="M305" s="89"/>
      <c r="N305" s="89"/>
      <c r="O305" s="89"/>
      <c r="P305" s="89"/>
      <c r="Q305" s="89"/>
    </row>
    <row r="306" spans="1:17" ht="12.75" customHeight="1" x14ac:dyDescent="0.2">
      <c r="A306" s="89"/>
      <c r="B306" s="128"/>
      <c r="C306" s="89"/>
      <c r="D306" s="107"/>
      <c r="E306" s="111"/>
      <c r="F306" s="111"/>
      <c r="G306" s="111"/>
      <c r="H306" s="111"/>
      <c r="I306" s="111"/>
      <c r="J306" s="111"/>
      <c r="K306" s="89"/>
      <c r="L306" s="89"/>
      <c r="M306" s="89"/>
      <c r="N306" s="89"/>
      <c r="O306" s="89"/>
      <c r="P306" s="89"/>
      <c r="Q306" s="89"/>
    </row>
    <row r="307" spans="1:17" ht="12.75" customHeight="1" x14ac:dyDescent="0.2">
      <c r="A307" s="89"/>
      <c r="B307" s="128"/>
      <c r="C307" s="89"/>
      <c r="D307" s="107"/>
      <c r="E307" s="111"/>
      <c r="F307" s="111"/>
      <c r="G307" s="111"/>
      <c r="H307" s="111"/>
      <c r="I307" s="111"/>
      <c r="J307" s="111"/>
      <c r="K307" s="89"/>
      <c r="L307" s="89"/>
      <c r="M307" s="89"/>
      <c r="N307" s="89"/>
      <c r="O307" s="89"/>
      <c r="P307" s="89"/>
      <c r="Q307" s="89"/>
    </row>
    <row r="308" spans="1:17" ht="12.75" customHeight="1" x14ac:dyDescent="0.2">
      <c r="A308" s="89"/>
      <c r="B308" s="128"/>
      <c r="C308" s="89"/>
      <c r="D308" s="107"/>
      <c r="E308" s="111"/>
      <c r="F308" s="111"/>
      <c r="G308" s="111"/>
      <c r="H308" s="111"/>
      <c r="I308" s="111"/>
      <c r="J308" s="111"/>
      <c r="K308" s="89"/>
      <c r="L308" s="89"/>
      <c r="M308" s="89"/>
      <c r="N308" s="89"/>
      <c r="O308" s="89"/>
      <c r="P308" s="89"/>
      <c r="Q308" s="89"/>
    </row>
    <row r="309" spans="1:17" ht="12.75" customHeight="1" x14ac:dyDescent="0.2">
      <c r="A309" s="89"/>
      <c r="B309" s="128"/>
      <c r="C309" s="89"/>
      <c r="D309" s="107"/>
      <c r="E309" s="111"/>
      <c r="F309" s="111"/>
      <c r="G309" s="111"/>
      <c r="H309" s="111"/>
      <c r="I309" s="111"/>
      <c r="J309" s="111"/>
      <c r="K309" s="89"/>
      <c r="L309" s="89"/>
      <c r="M309" s="89"/>
      <c r="N309" s="89"/>
      <c r="O309" s="89"/>
      <c r="P309" s="89"/>
      <c r="Q309" s="89"/>
    </row>
    <row r="310" spans="1:17" ht="12.75" customHeight="1" x14ac:dyDescent="0.2">
      <c r="A310" s="89"/>
      <c r="B310" s="128"/>
      <c r="C310" s="89"/>
      <c r="D310" s="107"/>
      <c r="E310" s="111"/>
      <c r="F310" s="111"/>
      <c r="G310" s="111"/>
      <c r="H310" s="111"/>
      <c r="I310" s="111"/>
      <c r="J310" s="111"/>
      <c r="K310" s="89"/>
      <c r="L310" s="89"/>
      <c r="M310" s="89"/>
      <c r="N310" s="89"/>
      <c r="O310" s="89"/>
      <c r="P310" s="89"/>
      <c r="Q310" s="89"/>
    </row>
    <row r="311" spans="1:17" ht="12.75" customHeight="1" x14ac:dyDescent="0.2">
      <c r="A311" s="89"/>
      <c r="B311" s="128"/>
      <c r="C311" s="89"/>
      <c r="D311" s="107"/>
      <c r="E311" s="111"/>
      <c r="F311" s="111"/>
      <c r="G311" s="111"/>
      <c r="H311" s="111"/>
      <c r="I311" s="111"/>
      <c r="J311" s="111"/>
      <c r="K311" s="89"/>
      <c r="L311" s="89"/>
      <c r="M311" s="89"/>
      <c r="N311" s="89"/>
      <c r="O311" s="89"/>
      <c r="P311" s="89"/>
      <c r="Q311" s="89"/>
    </row>
    <row r="312" spans="1:17" ht="12.75" customHeight="1" x14ac:dyDescent="0.2">
      <c r="A312" s="89"/>
      <c r="B312" s="128"/>
      <c r="C312" s="89"/>
      <c r="D312" s="107"/>
      <c r="E312" s="111"/>
      <c r="F312" s="111"/>
      <c r="G312" s="111"/>
      <c r="H312" s="111"/>
      <c r="I312" s="111"/>
      <c r="J312" s="111"/>
      <c r="K312" s="89"/>
      <c r="L312" s="89"/>
      <c r="M312" s="89"/>
      <c r="N312" s="89"/>
      <c r="O312" s="89"/>
      <c r="P312" s="89"/>
      <c r="Q312" s="89"/>
    </row>
    <row r="313" spans="1:17" ht="12.75" customHeight="1" x14ac:dyDescent="0.2">
      <c r="A313" s="89"/>
      <c r="B313" s="128"/>
      <c r="C313" s="89"/>
      <c r="D313" s="107"/>
      <c r="E313" s="111"/>
      <c r="F313" s="111"/>
      <c r="G313" s="111"/>
      <c r="H313" s="111"/>
      <c r="I313" s="111"/>
      <c r="J313" s="111"/>
      <c r="K313" s="89"/>
      <c r="L313" s="89"/>
      <c r="M313" s="89"/>
      <c r="N313" s="89"/>
      <c r="O313" s="89"/>
      <c r="P313" s="89"/>
      <c r="Q313" s="89"/>
    </row>
    <row r="314" spans="1:17" ht="12.75" customHeight="1" x14ac:dyDescent="0.2">
      <c r="A314" s="89"/>
      <c r="B314" s="128"/>
      <c r="C314" s="89"/>
      <c r="D314" s="107"/>
      <c r="E314" s="111"/>
      <c r="F314" s="111"/>
      <c r="G314" s="111"/>
      <c r="H314" s="111"/>
      <c r="I314" s="111"/>
      <c r="J314" s="111"/>
      <c r="K314" s="89"/>
      <c r="L314" s="89"/>
      <c r="M314" s="89"/>
      <c r="N314" s="89"/>
      <c r="O314" s="89"/>
      <c r="P314" s="89"/>
      <c r="Q314" s="89"/>
    </row>
    <row r="315" spans="1:17" ht="12.75" customHeight="1" x14ac:dyDescent="0.2">
      <c r="A315" s="89"/>
      <c r="B315" s="128"/>
      <c r="C315" s="89"/>
      <c r="D315" s="107"/>
      <c r="E315" s="111"/>
      <c r="F315" s="111"/>
      <c r="G315" s="111"/>
      <c r="H315" s="111"/>
      <c r="I315" s="111"/>
      <c r="J315" s="111"/>
      <c r="K315" s="89"/>
      <c r="L315" s="89"/>
      <c r="M315" s="89"/>
      <c r="N315" s="89"/>
      <c r="O315" s="89"/>
      <c r="P315" s="89"/>
      <c r="Q315" s="89"/>
    </row>
    <row r="316" spans="1:17" ht="12.75" customHeight="1" x14ac:dyDescent="0.2">
      <c r="A316" s="89"/>
      <c r="B316" s="128"/>
      <c r="C316" s="89"/>
      <c r="D316" s="107"/>
      <c r="E316" s="111"/>
      <c r="F316" s="111"/>
      <c r="G316" s="111"/>
      <c r="H316" s="111"/>
      <c r="I316" s="111"/>
      <c r="J316" s="111"/>
      <c r="K316" s="89"/>
      <c r="L316" s="89"/>
      <c r="M316" s="89"/>
      <c r="N316" s="89"/>
      <c r="O316" s="89"/>
      <c r="P316" s="89"/>
      <c r="Q316" s="89"/>
    </row>
    <row r="317" spans="1:17" ht="12.75" customHeight="1" x14ac:dyDescent="0.2">
      <c r="A317" s="89"/>
      <c r="B317" s="128"/>
      <c r="C317" s="89"/>
      <c r="D317" s="107"/>
      <c r="E317" s="111"/>
      <c r="F317" s="111"/>
      <c r="G317" s="111"/>
      <c r="H317" s="111"/>
      <c r="I317" s="111"/>
      <c r="J317" s="111"/>
      <c r="K317" s="89"/>
      <c r="L317" s="89"/>
      <c r="M317" s="89"/>
      <c r="N317" s="89"/>
      <c r="O317" s="89"/>
      <c r="P317" s="89"/>
      <c r="Q317" s="89"/>
    </row>
    <row r="318" spans="1:17" ht="12.75" customHeight="1" x14ac:dyDescent="0.2">
      <c r="A318" s="89"/>
      <c r="B318" s="128"/>
      <c r="C318" s="89"/>
      <c r="D318" s="107"/>
      <c r="E318" s="111"/>
      <c r="F318" s="111"/>
      <c r="G318" s="111"/>
      <c r="H318" s="111"/>
      <c r="I318" s="111"/>
      <c r="J318" s="111"/>
      <c r="K318" s="89"/>
      <c r="L318" s="89"/>
      <c r="M318" s="89"/>
      <c r="N318" s="89"/>
      <c r="O318" s="89"/>
      <c r="P318" s="89"/>
      <c r="Q318" s="89"/>
    </row>
    <row r="319" spans="1:17" ht="12.75" customHeight="1" x14ac:dyDescent="0.2">
      <c r="A319" s="89"/>
      <c r="B319" s="128"/>
      <c r="C319" s="89"/>
      <c r="D319" s="107"/>
      <c r="E319" s="111"/>
      <c r="F319" s="111"/>
      <c r="G319" s="111"/>
      <c r="H319" s="111"/>
      <c r="I319" s="111"/>
      <c r="J319" s="111"/>
      <c r="K319" s="89"/>
      <c r="L319" s="89"/>
      <c r="M319" s="89"/>
      <c r="N319" s="89"/>
      <c r="O319" s="89"/>
      <c r="P319" s="89"/>
      <c r="Q319" s="89"/>
    </row>
    <row r="320" spans="1:17" ht="12.75" customHeight="1" x14ac:dyDescent="0.2">
      <c r="A320" s="89"/>
      <c r="B320" s="128"/>
      <c r="C320" s="89"/>
      <c r="D320" s="107"/>
      <c r="E320" s="111"/>
      <c r="F320" s="111"/>
      <c r="G320" s="111"/>
      <c r="H320" s="111"/>
      <c r="I320" s="111"/>
      <c r="J320" s="111"/>
      <c r="K320" s="89"/>
      <c r="L320" s="89"/>
      <c r="M320" s="89"/>
      <c r="N320" s="89"/>
      <c r="O320" s="89"/>
      <c r="P320" s="89"/>
      <c r="Q320" s="89"/>
    </row>
    <row r="321" spans="1:17" ht="12.75" customHeight="1" x14ac:dyDescent="0.2">
      <c r="A321" s="89"/>
      <c r="B321" s="128"/>
      <c r="C321" s="89"/>
      <c r="D321" s="107"/>
      <c r="E321" s="111"/>
      <c r="F321" s="111"/>
      <c r="G321" s="111"/>
      <c r="H321" s="111"/>
      <c r="I321" s="111"/>
      <c r="J321" s="111"/>
      <c r="K321" s="89"/>
      <c r="L321" s="89"/>
      <c r="M321" s="89"/>
      <c r="N321" s="89"/>
      <c r="O321" s="89"/>
      <c r="P321" s="89"/>
      <c r="Q321" s="89"/>
    </row>
    <row r="322" spans="1:17" ht="12.75" customHeight="1" x14ac:dyDescent="0.2">
      <c r="A322" s="89"/>
      <c r="B322" s="128"/>
      <c r="C322" s="89"/>
      <c r="D322" s="107"/>
      <c r="E322" s="111"/>
      <c r="F322" s="111"/>
      <c r="G322" s="111"/>
      <c r="H322" s="111"/>
      <c r="I322" s="111"/>
      <c r="J322" s="111"/>
      <c r="K322" s="89"/>
      <c r="L322" s="89"/>
      <c r="M322" s="89"/>
      <c r="N322" s="89"/>
      <c r="O322" s="89"/>
      <c r="P322" s="89"/>
      <c r="Q322" s="89"/>
    </row>
    <row r="323" spans="1:17" ht="12.75" customHeight="1" x14ac:dyDescent="0.2">
      <c r="A323" s="89"/>
      <c r="B323" s="128"/>
      <c r="C323" s="89"/>
      <c r="D323" s="107"/>
      <c r="E323" s="111"/>
      <c r="F323" s="111"/>
      <c r="G323" s="111"/>
      <c r="H323" s="111"/>
      <c r="I323" s="111"/>
      <c r="J323" s="111"/>
      <c r="K323" s="89"/>
      <c r="L323" s="89"/>
      <c r="M323" s="89"/>
      <c r="N323" s="89"/>
      <c r="O323" s="89"/>
      <c r="P323" s="89"/>
      <c r="Q323" s="89"/>
    </row>
    <row r="324" spans="1:17" ht="12.75" customHeight="1" x14ac:dyDescent="0.2">
      <c r="A324" s="89"/>
      <c r="B324" s="128"/>
      <c r="C324" s="89"/>
      <c r="D324" s="107"/>
      <c r="E324" s="111"/>
      <c r="F324" s="111"/>
      <c r="G324" s="111"/>
      <c r="H324" s="111"/>
      <c r="I324" s="111"/>
      <c r="J324" s="111"/>
      <c r="K324" s="89"/>
      <c r="L324" s="89"/>
      <c r="M324" s="89"/>
      <c r="N324" s="89"/>
      <c r="O324" s="89"/>
      <c r="P324" s="89"/>
      <c r="Q324" s="89"/>
    </row>
    <row r="325" spans="1:17" ht="12.75" customHeight="1" x14ac:dyDescent="0.2">
      <c r="A325" s="89"/>
      <c r="B325" s="128"/>
      <c r="C325" s="89"/>
      <c r="D325" s="107"/>
      <c r="E325" s="111"/>
      <c r="F325" s="111"/>
      <c r="G325" s="111"/>
      <c r="H325" s="111"/>
      <c r="I325" s="111"/>
      <c r="J325" s="111"/>
      <c r="K325" s="89"/>
      <c r="L325" s="89"/>
      <c r="M325" s="89"/>
      <c r="N325" s="89"/>
      <c r="O325" s="89"/>
      <c r="P325" s="89"/>
      <c r="Q325" s="89"/>
    </row>
    <row r="326" spans="1:17" ht="12.75" customHeight="1" x14ac:dyDescent="0.2">
      <c r="A326" s="89"/>
      <c r="B326" s="128"/>
      <c r="C326" s="89"/>
      <c r="D326" s="107"/>
      <c r="E326" s="111"/>
      <c r="F326" s="111"/>
      <c r="G326" s="111"/>
      <c r="H326" s="111"/>
      <c r="I326" s="111"/>
      <c r="J326" s="111"/>
      <c r="K326" s="89"/>
      <c r="L326" s="89"/>
      <c r="M326" s="89"/>
      <c r="N326" s="89"/>
      <c r="O326" s="89"/>
      <c r="P326" s="89"/>
      <c r="Q326" s="89"/>
    </row>
    <row r="327" spans="1:17" ht="12.75" customHeight="1" x14ac:dyDescent="0.2">
      <c r="A327" s="89"/>
      <c r="B327" s="128"/>
      <c r="C327" s="89"/>
      <c r="D327" s="107"/>
      <c r="E327" s="111"/>
      <c r="F327" s="111"/>
      <c r="G327" s="111"/>
      <c r="H327" s="111"/>
      <c r="I327" s="111"/>
      <c r="J327" s="111"/>
      <c r="K327" s="89"/>
      <c r="L327" s="89"/>
      <c r="M327" s="89"/>
      <c r="N327" s="89"/>
      <c r="O327" s="89"/>
      <c r="P327" s="89"/>
      <c r="Q327" s="89"/>
    </row>
    <row r="328" spans="1:17" ht="12.75" customHeight="1" x14ac:dyDescent="0.2">
      <c r="A328" s="89"/>
      <c r="B328" s="128"/>
      <c r="C328" s="89"/>
      <c r="D328" s="107"/>
      <c r="E328" s="111"/>
      <c r="F328" s="111"/>
      <c r="G328" s="111"/>
      <c r="H328" s="111"/>
      <c r="I328" s="111"/>
      <c r="J328" s="111"/>
      <c r="K328" s="89"/>
      <c r="L328" s="89"/>
      <c r="M328" s="89"/>
      <c r="N328" s="89"/>
      <c r="O328" s="89"/>
      <c r="P328" s="89"/>
      <c r="Q328" s="89"/>
    </row>
    <row r="329" spans="1:17" ht="12.75" customHeight="1" x14ac:dyDescent="0.2">
      <c r="A329" s="89"/>
      <c r="B329" s="128"/>
      <c r="C329" s="89"/>
      <c r="D329" s="107"/>
      <c r="E329" s="111"/>
      <c r="F329" s="111"/>
      <c r="G329" s="111"/>
      <c r="H329" s="111"/>
      <c r="I329" s="111"/>
      <c r="J329" s="111"/>
      <c r="K329" s="89"/>
      <c r="L329" s="89"/>
      <c r="M329" s="89"/>
      <c r="N329" s="89"/>
      <c r="O329" s="89"/>
      <c r="P329" s="89"/>
      <c r="Q329" s="89"/>
    </row>
    <row r="330" spans="1:17" ht="12.75" customHeight="1" x14ac:dyDescent="0.2">
      <c r="A330" s="89"/>
      <c r="B330" s="128"/>
      <c r="C330" s="89"/>
      <c r="D330" s="107"/>
      <c r="E330" s="111"/>
      <c r="F330" s="111"/>
      <c r="G330" s="111"/>
      <c r="H330" s="111"/>
      <c r="I330" s="111"/>
      <c r="J330" s="111"/>
      <c r="K330" s="89"/>
      <c r="L330" s="89"/>
      <c r="M330" s="89"/>
      <c r="N330" s="89"/>
      <c r="O330" s="89"/>
      <c r="P330" s="89"/>
      <c r="Q330" s="89"/>
    </row>
    <row r="331" spans="1:17" ht="12.75" customHeight="1" x14ac:dyDescent="0.2">
      <c r="A331" s="89"/>
      <c r="B331" s="128"/>
      <c r="C331" s="89"/>
      <c r="D331" s="107"/>
      <c r="E331" s="111"/>
      <c r="F331" s="111"/>
      <c r="G331" s="111"/>
      <c r="H331" s="111"/>
      <c r="I331" s="111"/>
      <c r="J331" s="111"/>
      <c r="K331" s="89"/>
      <c r="L331" s="89"/>
      <c r="M331" s="89"/>
      <c r="N331" s="89"/>
      <c r="O331" s="89"/>
      <c r="P331" s="89"/>
      <c r="Q331" s="89"/>
    </row>
    <row r="332" spans="1:17" ht="12.75" customHeight="1" x14ac:dyDescent="0.2">
      <c r="A332" s="89"/>
      <c r="B332" s="128"/>
      <c r="C332" s="89"/>
      <c r="D332" s="107"/>
      <c r="E332" s="111"/>
      <c r="F332" s="111"/>
      <c r="G332" s="111"/>
      <c r="H332" s="111"/>
      <c r="I332" s="111"/>
      <c r="J332" s="111"/>
      <c r="K332" s="89"/>
      <c r="L332" s="89"/>
      <c r="M332" s="89"/>
      <c r="N332" s="89"/>
      <c r="O332" s="89"/>
      <c r="P332" s="89"/>
      <c r="Q332" s="89"/>
    </row>
    <row r="333" spans="1:17" ht="12.75" customHeight="1" x14ac:dyDescent="0.2">
      <c r="A333" s="89"/>
      <c r="B333" s="128"/>
      <c r="C333" s="89"/>
      <c r="D333" s="107"/>
      <c r="E333" s="111"/>
      <c r="F333" s="111"/>
      <c r="G333" s="111"/>
      <c r="H333" s="111"/>
      <c r="I333" s="111"/>
      <c r="J333" s="111"/>
      <c r="K333" s="89"/>
      <c r="L333" s="89"/>
      <c r="M333" s="89"/>
      <c r="N333" s="89"/>
      <c r="O333" s="89"/>
      <c r="P333" s="89"/>
      <c r="Q333" s="89"/>
    </row>
    <row r="334" spans="1:17" ht="12.75" customHeight="1" x14ac:dyDescent="0.2">
      <c r="A334" s="89"/>
      <c r="B334" s="128"/>
      <c r="C334" s="89"/>
      <c r="D334" s="107"/>
      <c r="E334" s="111"/>
      <c r="F334" s="111"/>
      <c r="G334" s="111"/>
      <c r="H334" s="111"/>
      <c r="I334" s="111"/>
      <c r="J334" s="111"/>
      <c r="K334" s="89"/>
      <c r="L334" s="89"/>
      <c r="M334" s="89"/>
      <c r="N334" s="89"/>
      <c r="O334" s="89"/>
      <c r="P334" s="89"/>
      <c r="Q334" s="89"/>
    </row>
    <row r="335" spans="1:17" ht="12.75" customHeight="1" x14ac:dyDescent="0.2">
      <c r="A335" s="89"/>
      <c r="B335" s="128"/>
      <c r="C335" s="89"/>
      <c r="D335" s="107"/>
      <c r="E335" s="111"/>
      <c r="F335" s="111"/>
      <c r="G335" s="111"/>
      <c r="H335" s="111"/>
      <c r="I335" s="111"/>
      <c r="J335" s="111"/>
      <c r="K335" s="89"/>
      <c r="L335" s="89"/>
      <c r="M335" s="89"/>
      <c r="N335" s="89"/>
      <c r="O335" s="89"/>
      <c r="P335" s="89"/>
      <c r="Q335" s="89"/>
    </row>
    <row r="336" spans="1:17" ht="12.75" customHeight="1" x14ac:dyDescent="0.2">
      <c r="A336" s="89"/>
      <c r="B336" s="128"/>
      <c r="C336" s="89"/>
      <c r="D336" s="107"/>
      <c r="E336" s="111"/>
      <c r="F336" s="111"/>
      <c r="G336" s="111"/>
      <c r="H336" s="111"/>
      <c r="I336" s="111"/>
      <c r="J336" s="111"/>
      <c r="K336" s="89"/>
      <c r="L336" s="89"/>
      <c r="M336" s="89"/>
      <c r="N336" s="89"/>
      <c r="O336" s="89"/>
      <c r="P336" s="89"/>
      <c r="Q336" s="89"/>
    </row>
    <row r="337" spans="1:17" ht="12.75" customHeight="1" x14ac:dyDescent="0.2">
      <c r="A337" s="89"/>
      <c r="B337" s="128"/>
      <c r="C337" s="89"/>
      <c r="D337" s="107"/>
      <c r="E337" s="111"/>
      <c r="F337" s="111"/>
      <c r="G337" s="111"/>
      <c r="H337" s="111"/>
      <c r="I337" s="111"/>
      <c r="J337" s="111"/>
      <c r="K337" s="89"/>
      <c r="L337" s="89"/>
      <c r="M337" s="89"/>
      <c r="N337" s="89"/>
      <c r="O337" s="89"/>
      <c r="P337" s="89"/>
      <c r="Q337" s="89"/>
    </row>
    <row r="338" spans="1:17" ht="12.75" customHeight="1" x14ac:dyDescent="0.2">
      <c r="A338" s="89"/>
      <c r="B338" s="128"/>
      <c r="C338" s="89"/>
      <c r="D338" s="107"/>
      <c r="E338" s="111"/>
      <c r="F338" s="111"/>
      <c r="G338" s="111"/>
      <c r="H338" s="111"/>
      <c r="I338" s="111"/>
      <c r="J338" s="111"/>
      <c r="K338" s="89"/>
      <c r="L338" s="89"/>
      <c r="M338" s="89"/>
      <c r="N338" s="89"/>
      <c r="O338" s="89"/>
      <c r="P338" s="89"/>
      <c r="Q338" s="89"/>
    </row>
    <row r="339" spans="1:17" ht="12.75" customHeight="1" x14ac:dyDescent="0.2">
      <c r="A339" s="89"/>
      <c r="B339" s="128"/>
      <c r="C339" s="89"/>
      <c r="D339" s="107"/>
      <c r="E339" s="111"/>
      <c r="F339" s="111"/>
      <c r="G339" s="111"/>
      <c r="H339" s="111"/>
      <c r="I339" s="111"/>
      <c r="J339" s="111"/>
      <c r="K339" s="89"/>
      <c r="L339" s="89"/>
      <c r="M339" s="89"/>
      <c r="N339" s="89"/>
      <c r="O339" s="89"/>
      <c r="P339" s="89"/>
      <c r="Q339" s="89"/>
    </row>
    <row r="340" spans="1:17" ht="12.75" customHeight="1" x14ac:dyDescent="0.2">
      <c r="A340" s="89"/>
      <c r="B340" s="128"/>
      <c r="C340" s="89"/>
      <c r="D340" s="107"/>
      <c r="E340" s="111"/>
      <c r="F340" s="111"/>
      <c r="G340" s="111"/>
      <c r="H340" s="111"/>
      <c r="I340" s="111"/>
      <c r="J340" s="111"/>
      <c r="K340" s="89"/>
      <c r="L340" s="89"/>
      <c r="M340" s="89"/>
      <c r="N340" s="89"/>
      <c r="O340" s="89"/>
      <c r="P340" s="89"/>
      <c r="Q340" s="89"/>
    </row>
    <row r="341" spans="1:17" ht="12.75" customHeight="1" x14ac:dyDescent="0.2">
      <c r="A341" s="89"/>
      <c r="B341" s="128"/>
      <c r="C341" s="89"/>
      <c r="D341" s="107"/>
      <c r="E341" s="111"/>
      <c r="F341" s="111"/>
      <c r="G341" s="111"/>
      <c r="H341" s="111"/>
      <c r="I341" s="111"/>
      <c r="J341" s="111"/>
      <c r="K341" s="89"/>
      <c r="L341" s="89"/>
      <c r="M341" s="89"/>
      <c r="N341" s="89"/>
      <c r="O341" s="89"/>
      <c r="P341" s="89"/>
      <c r="Q341" s="89"/>
    </row>
    <row r="342" spans="1:17" ht="12.75" customHeight="1" x14ac:dyDescent="0.2">
      <c r="A342" s="89"/>
      <c r="B342" s="128"/>
      <c r="C342" s="89"/>
      <c r="D342" s="107"/>
      <c r="E342" s="111"/>
      <c r="F342" s="111"/>
      <c r="G342" s="111"/>
      <c r="H342" s="111"/>
      <c r="I342" s="111"/>
      <c r="J342" s="111"/>
      <c r="K342" s="89"/>
      <c r="L342" s="89"/>
      <c r="M342" s="89"/>
      <c r="N342" s="89"/>
      <c r="O342" s="89"/>
      <c r="P342" s="89"/>
      <c r="Q342" s="89"/>
    </row>
    <row r="343" spans="1:17" ht="12.75" customHeight="1" x14ac:dyDescent="0.2">
      <c r="A343" s="89"/>
      <c r="B343" s="128"/>
      <c r="C343" s="89"/>
      <c r="D343" s="107"/>
      <c r="E343" s="111"/>
      <c r="F343" s="111"/>
      <c r="G343" s="111"/>
      <c r="H343" s="111"/>
      <c r="I343" s="111"/>
      <c r="J343" s="111"/>
      <c r="K343" s="89"/>
      <c r="L343" s="89"/>
      <c r="M343" s="89"/>
      <c r="N343" s="89"/>
      <c r="O343" s="89"/>
      <c r="P343" s="89"/>
      <c r="Q343" s="89"/>
    </row>
    <row r="344" spans="1:17" ht="12.75" customHeight="1" x14ac:dyDescent="0.2">
      <c r="A344" s="89"/>
      <c r="B344" s="128"/>
      <c r="C344" s="89"/>
      <c r="D344" s="107"/>
      <c r="E344" s="111"/>
      <c r="F344" s="111"/>
      <c r="G344" s="111"/>
      <c r="H344" s="111"/>
      <c r="I344" s="111"/>
      <c r="J344" s="111"/>
      <c r="K344" s="89"/>
      <c r="L344" s="89"/>
      <c r="M344" s="89"/>
      <c r="N344" s="89"/>
      <c r="O344" s="89"/>
      <c r="P344" s="89"/>
      <c r="Q344" s="89"/>
    </row>
    <row r="345" spans="1:17" ht="12.75" customHeight="1" x14ac:dyDescent="0.2">
      <c r="A345" s="89"/>
      <c r="B345" s="128"/>
      <c r="C345" s="89"/>
      <c r="D345" s="107"/>
      <c r="E345" s="111"/>
      <c r="F345" s="111"/>
      <c r="G345" s="111"/>
      <c r="H345" s="111"/>
      <c r="I345" s="111"/>
      <c r="J345" s="111"/>
      <c r="K345" s="89"/>
      <c r="L345" s="89"/>
      <c r="M345" s="89"/>
      <c r="N345" s="89"/>
      <c r="O345" s="89"/>
      <c r="P345" s="89"/>
      <c r="Q345" s="89"/>
    </row>
    <row r="346" spans="1:17" ht="12.75" customHeight="1" x14ac:dyDescent="0.2">
      <c r="A346" s="89"/>
      <c r="B346" s="128"/>
      <c r="C346" s="89"/>
      <c r="D346" s="107"/>
      <c r="E346" s="111"/>
      <c r="F346" s="111"/>
      <c r="G346" s="111"/>
      <c r="H346" s="111"/>
      <c r="I346" s="111"/>
      <c r="J346" s="111"/>
      <c r="K346" s="89"/>
      <c r="L346" s="89"/>
      <c r="M346" s="89"/>
      <c r="N346" s="89"/>
      <c r="O346" s="89"/>
      <c r="P346" s="89"/>
      <c r="Q346" s="89"/>
    </row>
    <row r="347" spans="1:17" ht="12.75" customHeight="1" x14ac:dyDescent="0.2">
      <c r="A347" s="89"/>
      <c r="B347" s="128"/>
      <c r="C347" s="89"/>
      <c r="D347" s="107"/>
      <c r="E347" s="111"/>
      <c r="F347" s="111"/>
      <c r="G347" s="111"/>
      <c r="H347" s="111"/>
      <c r="I347" s="111"/>
      <c r="J347" s="111"/>
      <c r="K347" s="89"/>
      <c r="L347" s="89"/>
      <c r="M347" s="89"/>
      <c r="N347" s="89"/>
      <c r="O347" s="89"/>
      <c r="P347" s="89"/>
      <c r="Q347" s="89"/>
    </row>
    <row r="348" spans="1:17" ht="12.75" customHeight="1" x14ac:dyDescent="0.2">
      <c r="A348" s="89"/>
      <c r="B348" s="128"/>
      <c r="C348" s="89"/>
      <c r="D348" s="107"/>
      <c r="E348" s="111"/>
      <c r="F348" s="111"/>
      <c r="G348" s="111"/>
      <c r="H348" s="111"/>
      <c r="I348" s="111"/>
      <c r="J348" s="111"/>
      <c r="K348" s="89"/>
      <c r="L348" s="89"/>
      <c r="M348" s="89"/>
      <c r="N348" s="89"/>
      <c r="O348" s="89"/>
      <c r="P348" s="89"/>
      <c r="Q348" s="89"/>
    </row>
    <row r="349" spans="1:17" ht="12.75" customHeight="1" x14ac:dyDescent="0.2">
      <c r="A349" s="89"/>
      <c r="B349" s="128"/>
      <c r="C349" s="89"/>
      <c r="D349" s="107"/>
      <c r="E349" s="111"/>
      <c r="F349" s="111"/>
      <c r="G349" s="111"/>
      <c r="H349" s="111"/>
      <c r="I349" s="111"/>
      <c r="J349" s="111"/>
      <c r="K349" s="89"/>
      <c r="L349" s="89"/>
      <c r="M349" s="89"/>
      <c r="N349" s="89"/>
      <c r="O349" s="89"/>
      <c r="P349" s="89"/>
      <c r="Q349" s="89"/>
    </row>
    <row r="350" spans="1:17" ht="12.75" customHeight="1" x14ac:dyDescent="0.2">
      <c r="A350" s="89"/>
      <c r="B350" s="128"/>
      <c r="C350" s="89"/>
      <c r="D350" s="107"/>
      <c r="E350" s="111"/>
      <c r="F350" s="111"/>
      <c r="G350" s="111"/>
      <c r="H350" s="111"/>
      <c r="I350" s="111"/>
      <c r="J350" s="111"/>
      <c r="K350" s="89"/>
      <c r="L350" s="89"/>
      <c r="M350" s="89"/>
      <c r="N350" s="89"/>
      <c r="O350" s="89"/>
      <c r="P350" s="89"/>
      <c r="Q350" s="89"/>
    </row>
    <row r="351" spans="1:17" ht="12.75" customHeight="1" x14ac:dyDescent="0.2">
      <c r="A351" s="89"/>
      <c r="B351" s="128"/>
      <c r="C351" s="89"/>
      <c r="D351" s="107"/>
      <c r="E351" s="111"/>
      <c r="F351" s="111"/>
      <c r="G351" s="111"/>
      <c r="H351" s="111"/>
      <c r="I351" s="111"/>
      <c r="J351" s="111"/>
      <c r="K351" s="89"/>
      <c r="L351" s="89"/>
      <c r="M351" s="89"/>
      <c r="N351" s="89"/>
      <c r="O351" s="89"/>
      <c r="P351" s="89"/>
      <c r="Q351" s="89"/>
    </row>
    <row r="352" spans="1:17" ht="12.75" customHeight="1" x14ac:dyDescent="0.2">
      <c r="A352" s="89"/>
      <c r="B352" s="128"/>
      <c r="C352" s="89"/>
      <c r="D352" s="107"/>
      <c r="E352" s="111"/>
      <c r="F352" s="111"/>
      <c r="G352" s="111"/>
      <c r="H352" s="111"/>
      <c r="I352" s="111"/>
      <c r="J352" s="111"/>
      <c r="K352" s="89"/>
      <c r="L352" s="89"/>
      <c r="M352" s="89"/>
      <c r="N352" s="89"/>
      <c r="O352" s="89"/>
      <c r="P352" s="89"/>
      <c r="Q352" s="89"/>
    </row>
    <row r="353" spans="1:17" ht="12.75" customHeight="1" x14ac:dyDescent="0.2">
      <c r="A353" s="89"/>
      <c r="B353" s="128"/>
      <c r="C353" s="89"/>
      <c r="D353" s="107"/>
      <c r="E353" s="111"/>
      <c r="F353" s="111"/>
      <c r="G353" s="111"/>
      <c r="H353" s="111"/>
      <c r="I353" s="111"/>
      <c r="J353" s="111"/>
      <c r="K353" s="89"/>
      <c r="L353" s="89"/>
      <c r="M353" s="89"/>
      <c r="N353" s="89"/>
      <c r="O353" s="89"/>
      <c r="P353" s="89"/>
      <c r="Q353" s="89"/>
    </row>
    <row r="354" spans="1:17" ht="12.75" customHeight="1" x14ac:dyDescent="0.2">
      <c r="A354" s="89"/>
      <c r="B354" s="128"/>
      <c r="C354" s="89"/>
      <c r="D354" s="107"/>
      <c r="E354" s="111"/>
      <c r="F354" s="111"/>
      <c r="G354" s="111"/>
      <c r="H354" s="111"/>
      <c r="I354" s="111"/>
      <c r="J354" s="111"/>
      <c r="K354" s="89"/>
      <c r="L354" s="89"/>
      <c r="M354" s="89"/>
      <c r="N354" s="89"/>
      <c r="O354" s="89"/>
      <c r="P354" s="89"/>
      <c r="Q354" s="89"/>
    </row>
    <row r="355" spans="1:17" ht="12.75" customHeight="1" x14ac:dyDescent="0.2">
      <c r="A355" s="89"/>
      <c r="B355" s="128"/>
      <c r="C355" s="89"/>
      <c r="D355" s="107"/>
      <c r="E355" s="111"/>
      <c r="F355" s="111"/>
      <c r="G355" s="111"/>
      <c r="H355" s="111"/>
      <c r="I355" s="111"/>
      <c r="J355" s="111"/>
      <c r="K355" s="89"/>
      <c r="L355" s="89"/>
      <c r="M355" s="89"/>
      <c r="N355" s="89"/>
      <c r="O355" s="89"/>
      <c r="P355" s="89"/>
      <c r="Q355" s="89"/>
    </row>
    <row r="356" spans="1:17" ht="12.75" customHeight="1" x14ac:dyDescent="0.2">
      <c r="A356" s="89"/>
      <c r="B356" s="128"/>
      <c r="C356" s="89"/>
      <c r="D356" s="107"/>
      <c r="E356" s="111"/>
      <c r="F356" s="111"/>
      <c r="G356" s="111"/>
      <c r="H356" s="111"/>
      <c r="I356" s="111"/>
      <c r="J356" s="111"/>
      <c r="K356" s="89"/>
      <c r="L356" s="89"/>
      <c r="M356" s="89"/>
      <c r="N356" s="89"/>
      <c r="O356" s="89"/>
      <c r="P356" s="89"/>
      <c r="Q356" s="89"/>
    </row>
    <row r="357" spans="1:17" ht="12.75" customHeight="1" x14ac:dyDescent="0.2">
      <c r="A357" s="89"/>
      <c r="B357" s="128"/>
      <c r="C357" s="89"/>
      <c r="D357" s="107"/>
      <c r="E357" s="111"/>
      <c r="F357" s="111"/>
      <c r="G357" s="111"/>
      <c r="H357" s="111"/>
      <c r="I357" s="111"/>
      <c r="J357" s="111"/>
      <c r="K357" s="89"/>
      <c r="L357" s="89"/>
      <c r="M357" s="89"/>
      <c r="N357" s="89"/>
      <c r="O357" s="89"/>
      <c r="P357" s="89"/>
      <c r="Q357" s="89"/>
    </row>
    <row r="358" spans="1:17" ht="12.75" customHeight="1" x14ac:dyDescent="0.2">
      <c r="A358" s="89"/>
      <c r="B358" s="128"/>
      <c r="C358" s="89"/>
      <c r="D358" s="107"/>
      <c r="E358" s="111"/>
      <c r="F358" s="111"/>
      <c r="G358" s="111"/>
      <c r="H358" s="111"/>
      <c r="I358" s="111"/>
      <c r="J358" s="111"/>
      <c r="K358" s="89"/>
      <c r="L358" s="89"/>
      <c r="M358" s="89"/>
      <c r="N358" s="89"/>
      <c r="O358" s="89"/>
      <c r="P358" s="89"/>
      <c r="Q358" s="89"/>
    </row>
    <row r="359" spans="1:17" ht="12.75" customHeight="1" x14ac:dyDescent="0.2">
      <c r="A359" s="89"/>
      <c r="B359" s="128"/>
      <c r="C359" s="89"/>
      <c r="D359" s="107"/>
      <c r="E359" s="111"/>
      <c r="F359" s="111"/>
      <c r="G359" s="111"/>
      <c r="H359" s="111"/>
      <c r="I359" s="111"/>
      <c r="J359" s="111"/>
      <c r="K359" s="89"/>
      <c r="L359" s="89"/>
      <c r="M359" s="89"/>
      <c r="N359" s="89"/>
      <c r="O359" s="89"/>
      <c r="P359" s="89"/>
      <c r="Q359" s="89"/>
    </row>
    <row r="360" spans="1:17" ht="12.75" customHeight="1" x14ac:dyDescent="0.2">
      <c r="A360" s="89"/>
      <c r="B360" s="128"/>
      <c r="C360" s="89"/>
      <c r="D360" s="107"/>
      <c r="E360" s="111"/>
      <c r="F360" s="111"/>
      <c r="G360" s="111"/>
      <c r="H360" s="111"/>
      <c r="I360" s="111"/>
      <c r="J360" s="111"/>
      <c r="K360" s="89"/>
      <c r="L360" s="89"/>
      <c r="M360" s="89"/>
      <c r="N360" s="89"/>
      <c r="O360" s="89"/>
      <c r="P360" s="89"/>
      <c r="Q360" s="89"/>
    </row>
    <row r="361" spans="1:17" ht="12.75" customHeight="1" x14ac:dyDescent="0.2">
      <c r="A361" s="89"/>
      <c r="B361" s="128"/>
      <c r="C361" s="89"/>
      <c r="D361" s="107"/>
      <c r="E361" s="111"/>
      <c r="F361" s="111"/>
      <c r="G361" s="111"/>
      <c r="H361" s="111"/>
      <c r="I361" s="111"/>
      <c r="J361" s="111"/>
      <c r="K361" s="89"/>
      <c r="L361" s="89"/>
      <c r="M361" s="89"/>
      <c r="N361" s="89"/>
      <c r="O361" s="89"/>
      <c r="P361" s="89"/>
      <c r="Q361" s="89"/>
    </row>
    <row r="362" spans="1:17" ht="12.75" customHeight="1" x14ac:dyDescent="0.2">
      <c r="A362" s="89"/>
      <c r="B362" s="128"/>
      <c r="C362" s="89"/>
      <c r="D362" s="107"/>
      <c r="E362" s="111"/>
      <c r="F362" s="111"/>
      <c r="G362" s="111"/>
      <c r="H362" s="111"/>
      <c r="I362" s="111"/>
      <c r="J362" s="111"/>
      <c r="K362" s="89"/>
      <c r="L362" s="89"/>
      <c r="M362" s="89"/>
      <c r="N362" s="89"/>
      <c r="O362" s="89"/>
      <c r="P362" s="89"/>
      <c r="Q362" s="89"/>
    </row>
    <row r="363" spans="1:17" ht="12.75" customHeight="1" x14ac:dyDescent="0.2">
      <c r="A363" s="89"/>
      <c r="B363" s="128"/>
      <c r="C363" s="89"/>
      <c r="D363" s="107"/>
      <c r="E363" s="111"/>
      <c r="F363" s="111"/>
      <c r="G363" s="111"/>
      <c r="H363" s="111"/>
      <c r="I363" s="111"/>
      <c r="J363" s="111"/>
      <c r="K363" s="89"/>
      <c r="L363" s="89"/>
      <c r="M363" s="89"/>
      <c r="N363" s="89"/>
      <c r="O363" s="89"/>
      <c r="P363" s="89"/>
      <c r="Q363" s="89"/>
    </row>
    <row r="364" spans="1:17" ht="12.75" customHeight="1" x14ac:dyDescent="0.2">
      <c r="A364" s="89"/>
      <c r="B364" s="128"/>
      <c r="C364" s="89"/>
      <c r="D364" s="107"/>
      <c r="E364" s="111"/>
      <c r="F364" s="111"/>
      <c r="G364" s="111"/>
      <c r="H364" s="111"/>
      <c r="I364" s="111"/>
      <c r="J364" s="111"/>
      <c r="K364" s="89"/>
      <c r="L364" s="89"/>
      <c r="M364" s="89"/>
      <c r="N364" s="89"/>
      <c r="O364" s="89"/>
      <c r="P364" s="89"/>
      <c r="Q364" s="89"/>
    </row>
    <row r="365" spans="1:17" ht="12.75" customHeight="1" x14ac:dyDescent="0.2">
      <c r="A365" s="89"/>
      <c r="B365" s="128"/>
      <c r="C365" s="89"/>
      <c r="D365" s="107"/>
      <c r="E365" s="111"/>
      <c r="F365" s="111"/>
      <c r="G365" s="111"/>
      <c r="H365" s="111"/>
      <c r="I365" s="111"/>
      <c r="J365" s="111"/>
      <c r="K365" s="89"/>
      <c r="L365" s="89"/>
      <c r="M365" s="89"/>
      <c r="N365" s="89"/>
      <c r="O365" s="89"/>
      <c r="P365" s="89"/>
      <c r="Q365" s="89"/>
    </row>
    <row r="366" spans="1:17" ht="12.75" customHeight="1" x14ac:dyDescent="0.2">
      <c r="A366" s="89"/>
      <c r="B366" s="128"/>
      <c r="C366" s="89"/>
      <c r="D366" s="107"/>
      <c r="E366" s="111"/>
      <c r="F366" s="111"/>
      <c r="G366" s="111"/>
      <c r="H366" s="111"/>
      <c r="I366" s="111"/>
      <c r="J366" s="111"/>
      <c r="K366" s="89"/>
      <c r="L366" s="89"/>
      <c r="M366" s="89"/>
      <c r="N366" s="89"/>
      <c r="O366" s="89"/>
      <c r="P366" s="89"/>
      <c r="Q366" s="89"/>
    </row>
    <row r="367" spans="1:17" ht="12.75" customHeight="1" x14ac:dyDescent="0.2">
      <c r="A367" s="89"/>
      <c r="B367" s="128"/>
      <c r="C367" s="89"/>
      <c r="D367" s="107"/>
      <c r="E367" s="111"/>
      <c r="F367" s="111"/>
      <c r="G367" s="111"/>
      <c r="H367" s="111"/>
      <c r="I367" s="111"/>
      <c r="J367" s="111"/>
      <c r="K367" s="89"/>
      <c r="L367" s="89"/>
      <c r="M367" s="89"/>
      <c r="N367" s="89"/>
      <c r="O367" s="89"/>
      <c r="P367" s="89"/>
      <c r="Q367" s="89"/>
    </row>
    <row r="368" spans="1:17" ht="12.75" customHeight="1" x14ac:dyDescent="0.2">
      <c r="A368" s="89"/>
      <c r="B368" s="128"/>
      <c r="C368" s="89"/>
      <c r="D368" s="107"/>
      <c r="E368" s="111"/>
      <c r="F368" s="111"/>
      <c r="G368" s="111"/>
      <c r="H368" s="111"/>
      <c r="I368" s="111"/>
      <c r="J368" s="111"/>
      <c r="K368" s="89"/>
      <c r="L368" s="89"/>
      <c r="M368" s="89"/>
      <c r="N368" s="89"/>
      <c r="O368" s="89"/>
      <c r="P368" s="89"/>
      <c r="Q368" s="89"/>
    </row>
    <row r="369" spans="1:17" ht="12.75" customHeight="1" x14ac:dyDescent="0.2">
      <c r="A369" s="89"/>
      <c r="B369" s="128"/>
      <c r="C369" s="89"/>
      <c r="D369" s="107"/>
      <c r="E369" s="111"/>
      <c r="F369" s="111"/>
      <c r="G369" s="111"/>
      <c r="H369" s="111"/>
      <c r="I369" s="111"/>
      <c r="J369" s="111"/>
      <c r="K369" s="89"/>
      <c r="L369" s="89"/>
      <c r="M369" s="89"/>
      <c r="N369" s="89"/>
      <c r="O369" s="89"/>
      <c r="P369" s="89"/>
      <c r="Q369" s="89"/>
    </row>
    <row r="370" spans="1:17" ht="12.75" customHeight="1" x14ac:dyDescent="0.2">
      <c r="A370" s="89"/>
      <c r="B370" s="128"/>
      <c r="C370" s="89"/>
      <c r="D370" s="107"/>
      <c r="E370" s="111"/>
      <c r="F370" s="111"/>
      <c r="G370" s="111"/>
      <c r="H370" s="111"/>
      <c r="I370" s="111"/>
      <c r="J370" s="111"/>
      <c r="K370" s="89"/>
      <c r="L370" s="89"/>
      <c r="M370" s="89"/>
      <c r="N370" s="89"/>
      <c r="O370" s="89"/>
      <c r="P370" s="89"/>
      <c r="Q370" s="89"/>
    </row>
    <row r="371" spans="1:17" ht="12.75" customHeight="1" x14ac:dyDescent="0.2">
      <c r="A371" s="89"/>
      <c r="B371" s="128"/>
      <c r="C371" s="89"/>
      <c r="D371" s="107"/>
      <c r="E371" s="111"/>
      <c r="F371" s="111"/>
      <c r="G371" s="111"/>
      <c r="H371" s="111"/>
      <c r="I371" s="111"/>
      <c r="J371" s="111"/>
      <c r="K371" s="89"/>
      <c r="L371" s="89"/>
      <c r="M371" s="89"/>
      <c r="N371" s="89"/>
      <c r="O371" s="89"/>
      <c r="P371" s="89"/>
      <c r="Q371" s="89"/>
    </row>
    <row r="372" spans="1:17" ht="12.75" customHeight="1" x14ac:dyDescent="0.2">
      <c r="A372" s="89"/>
      <c r="B372" s="128"/>
      <c r="C372" s="89"/>
      <c r="D372" s="107"/>
      <c r="E372" s="111"/>
      <c r="F372" s="111"/>
      <c r="G372" s="111"/>
      <c r="H372" s="111"/>
      <c r="I372" s="111"/>
      <c r="J372" s="111"/>
      <c r="K372" s="89"/>
      <c r="L372" s="89"/>
      <c r="M372" s="89"/>
      <c r="N372" s="89"/>
      <c r="O372" s="89"/>
      <c r="P372" s="89"/>
      <c r="Q372" s="89"/>
    </row>
    <row r="373" spans="1:17" ht="12.75" customHeight="1" x14ac:dyDescent="0.2">
      <c r="A373" s="89"/>
      <c r="B373" s="128"/>
      <c r="C373" s="89"/>
      <c r="D373" s="107"/>
      <c r="E373" s="111"/>
      <c r="F373" s="111"/>
      <c r="G373" s="111"/>
      <c r="H373" s="111"/>
      <c r="I373" s="111"/>
      <c r="J373" s="111"/>
      <c r="K373" s="89"/>
      <c r="L373" s="89"/>
      <c r="M373" s="89"/>
      <c r="N373" s="89"/>
      <c r="O373" s="89"/>
      <c r="P373" s="89"/>
      <c r="Q373" s="89"/>
    </row>
    <row r="374" spans="1:17" ht="12.75" customHeight="1" x14ac:dyDescent="0.2">
      <c r="A374" s="89"/>
      <c r="B374" s="128"/>
      <c r="C374" s="89"/>
      <c r="D374" s="107"/>
      <c r="E374" s="111"/>
      <c r="F374" s="111"/>
      <c r="G374" s="111"/>
      <c r="H374" s="111"/>
      <c r="I374" s="111"/>
      <c r="J374" s="111"/>
      <c r="K374" s="89"/>
      <c r="L374" s="89"/>
      <c r="M374" s="89"/>
      <c r="N374" s="89"/>
      <c r="O374" s="89"/>
      <c r="P374" s="89"/>
      <c r="Q374" s="89"/>
    </row>
    <row r="375" spans="1:17" ht="12.75" customHeight="1" x14ac:dyDescent="0.2">
      <c r="A375" s="89"/>
      <c r="B375" s="128"/>
      <c r="C375" s="89"/>
      <c r="D375" s="107"/>
      <c r="E375" s="111"/>
      <c r="F375" s="111"/>
      <c r="G375" s="111"/>
      <c r="H375" s="111"/>
      <c r="I375" s="111"/>
      <c r="J375" s="111"/>
      <c r="K375" s="89"/>
      <c r="L375" s="89"/>
      <c r="M375" s="89"/>
      <c r="N375" s="89"/>
      <c r="O375" s="89"/>
      <c r="P375" s="89"/>
      <c r="Q375" s="89"/>
    </row>
    <row r="376" spans="1:17" ht="12.75" customHeight="1" x14ac:dyDescent="0.2">
      <c r="A376" s="89"/>
      <c r="B376" s="128"/>
      <c r="C376" s="89"/>
      <c r="D376" s="107"/>
      <c r="E376" s="111"/>
      <c r="F376" s="111"/>
      <c r="G376" s="111"/>
      <c r="H376" s="111"/>
      <c r="I376" s="111"/>
      <c r="J376" s="111"/>
      <c r="K376" s="89"/>
      <c r="L376" s="89"/>
      <c r="M376" s="89"/>
      <c r="N376" s="89"/>
      <c r="O376" s="89"/>
      <c r="P376" s="89"/>
      <c r="Q376" s="89"/>
    </row>
    <row r="377" spans="1:17" ht="12.75" customHeight="1" x14ac:dyDescent="0.2">
      <c r="A377" s="89"/>
      <c r="B377" s="128"/>
      <c r="C377" s="89"/>
      <c r="D377" s="107"/>
      <c r="E377" s="111"/>
      <c r="F377" s="111"/>
      <c r="G377" s="111"/>
      <c r="H377" s="111"/>
      <c r="I377" s="111"/>
      <c r="J377" s="111"/>
      <c r="K377" s="89"/>
      <c r="L377" s="89"/>
      <c r="M377" s="89"/>
      <c r="N377" s="89"/>
      <c r="O377" s="89"/>
      <c r="P377" s="89"/>
      <c r="Q377" s="89"/>
    </row>
    <row r="378" spans="1:17" ht="12.75" customHeight="1" x14ac:dyDescent="0.2">
      <c r="A378" s="89"/>
      <c r="B378" s="128"/>
      <c r="C378" s="89"/>
      <c r="D378" s="107"/>
      <c r="E378" s="111"/>
      <c r="F378" s="111"/>
      <c r="G378" s="111"/>
      <c r="H378" s="111"/>
      <c r="I378" s="111"/>
      <c r="J378" s="111"/>
      <c r="K378" s="89"/>
      <c r="L378" s="89"/>
      <c r="M378" s="89"/>
      <c r="N378" s="89"/>
      <c r="O378" s="89"/>
      <c r="P378" s="89"/>
      <c r="Q378" s="89"/>
    </row>
    <row r="379" spans="1:17" ht="12.75" customHeight="1" x14ac:dyDescent="0.2">
      <c r="A379" s="89"/>
      <c r="B379" s="128"/>
      <c r="C379" s="89"/>
      <c r="D379" s="107"/>
      <c r="E379" s="111"/>
      <c r="F379" s="111"/>
      <c r="G379" s="111"/>
      <c r="H379" s="111"/>
      <c r="I379" s="111"/>
      <c r="J379" s="111"/>
      <c r="K379" s="89"/>
      <c r="L379" s="89"/>
      <c r="M379" s="89"/>
      <c r="N379" s="89"/>
      <c r="O379" s="89"/>
      <c r="P379" s="89"/>
      <c r="Q379" s="89"/>
    </row>
    <row r="380" spans="1:17" ht="12.75" customHeight="1" x14ac:dyDescent="0.2">
      <c r="A380" s="89"/>
      <c r="B380" s="128"/>
      <c r="C380" s="89"/>
      <c r="D380" s="107"/>
      <c r="E380" s="111"/>
      <c r="F380" s="111"/>
      <c r="G380" s="111"/>
      <c r="H380" s="111"/>
      <c r="I380" s="111"/>
      <c r="J380" s="111"/>
      <c r="K380" s="89"/>
      <c r="L380" s="89"/>
      <c r="M380" s="89"/>
      <c r="N380" s="89"/>
      <c r="O380" s="89"/>
      <c r="P380" s="89"/>
      <c r="Q380" s="89"/>
    </row>
    <row r="381" spans="1:17" ht="12.75" customHeight="1" x14ac:dyDescent="0.2">
      <c r="A381" s="89"/>
      <c r="B381" s="128"/>
      <c r="C381" s="89"/>
      <c r="D381" s="107"/>
      <c r="E381" s="111"/>
      <c r="F381" s="111"/>
      <c r="G381" s="111"/>
      <c r="H381" s="111"/>
      <c r="I381" s="111"/>
      <c r="J381" s="111"/>
      <c r="K381" s="89"/>
      <c r="L381" s="89"/>
      <c r="M381" s="89"/>
      <c r="N381" s="89"/>
      <c r="O381" s="89"/>
      <c r="P381" s="89"/>
      <c r="Q381" s="89"/>
    </row>
    <row r="382" spans="1:17" ht="12.75" customHeight="1" x14ac:dyDescent="0.2">
      <c r="A382" s="89"/>
      <c r="B382" s="128"/>
      <c r="C382" s="89"/>
      <c r="D382" s="107"/>
      <c r="E382" s="111"/>
      <c r="F382" s="111"/>
      <c r="G382" s="111"/>
      <c r="H382" s="111"/>
      <c r="I382" s="111"/>
      <c r="J382" s="111"/>
      <c r="K382" s="89"/>
      <c r="L382" s="89"/>
      <c r="M382" s="89"/>
      <c r="N382" s="89"/>
      <c r="O382" s="89"/>
      <c r="P382" s="89"/>
      <c r="Q382" s="89"/>
    </row>
    <row r="383" spans="1:17" ht="12.75" customHeight="1" x14ac:dyDescent="0.2">
      <c r="A383" s="89"/>
      <c r="B383" s="128"/>
      <c r="C383" s="89"/>
      <c r="D383" s="107"/>
      <c r="E383" s="111"/>
      <c r="F383" s="111"/>
      <c r="G383" s="111"/>
      <c r="H383" s="111"/>
      <c r="I383" s="111"/>
      <c r="J383" s="111"/>
      <c r="K383" s="89"/>
      <c r="L383" s="89"/>
      <c r="M383" s="89"/>
      <c r="N383" s="89"/>
      <c r="O383" s="89"/>
      <c r="P383" s="89"/>
      <c r="Q383" s="89"/>
    </row>
    <row r="384" spans="1:17" ht="12.75" customHeight="1" x14ac:dyDescent="0.2">
      <c r="A384" s="89"/>
      <c r="B384" s="128"/>
      <c r="C384" s="89"/>
      <c r="D384" s="107"/>
      <c r="E384" s="111"/>
      <c r="F384" s="111"/>
      <c r="G384" s="111"/>
      <c r="H384" s="111"/>
      <c r="I384" s="111"/>
      <c r="J384" s="111"/>
      <c r="K384" s="89"/>
      <c r="L384" s="89"/>
      <c r="M384" s="89"/>
      <c r="N384" s="89"/>
      <c r="O384" s="89"/>
      <c r="P384" s="89"/>
      <c r="Q384" s="89"/>
    </row>
    <row r="385" spans="1:17" ht="12.75" customHeight="1" x14ac:dyDescent="0.2">
      <c r="A385" s="89"/>
      <c r="B385" s="128"/>
      <c r="C385" s="89"/>
      <c r="D385" s="107"/>
      <c r="E385" s="111"/>
      <c r="F385" s="111"/>
      <c r="G385" s="111"/>
      <c r="H385" s="111"/>
      <c r="I385" s="111"/>
      <c r="J385" s="111"/>
      <c r="K385" s="89"/>
      <c r="L385" s="89"/>
      <c r="M385" s="89"/>
      <c r="N385" s="89"/>
      <c r="O385" s="89"/>
      <c r="P385" s="89"/>
      <c r="Q385" s="89"/>
    </row>
    <row r="386" spans="1:17" ht="12.75" customHeight="1" x14ac:dyDescent="0.2">
      <c r="A386" s="89"/>
      <c r="B386" s="128"/>
      <c r="C386" s="89"/>
      <c r="D386" s="107"/>
      <c r="E386" s="111"/>
      <c r="F386" s="111"/>
      <c r="G386" s="111"/>
      <c r="H386" s="111"/>
      <c r="I386" s="111"/>
      <c r="J386" s="111"/>
      <c r="K386" s="89"/>
      <c r="L386" s="89"/>
      <c r="M386" s="89"/>
      <c r="N386" s="89"/>
      <c r="O386" s="89"/>
      <c r="P386" s="89"/>
      <c r="Q386" s="89"/>
    </row>
    <row r="387" spans="1:17" ht="12.75" customHeight="1" x14ac:dyDescent="0.2">
      <c r="A387" s="89"/>
      <c r="B387" s="128"/>
      <c r="C387" s="89"/>
      <c r="D387" s="107"/>
      <c r="E387" s="111"/>
      <c r="F387" s="111"/>
      <c r="G387" s="111"/>
      <c r="H387" s="111"/>
      <c r="I387" s="111"/>
      <c r="J387" s="111"/>
      <c r="K387" s="89"/>
      <c r="L387" s="89"/>
      <c r="M387" s="89"/>
      <c r="N387" s="89"/>
      <c r="O387" s="89"/>
      <c r="P387" s="89"/>
      <c r="Q387" s="89"/>
    </row>
    <row r="388" spans="1:17" ht="12.75" customHeight="1" x14ac:dyDescent="0.2">
      <c r="A388" s="89"/>
      <c r="B388" s="128"/>
      <c r="C388" s="89"/>
      <c r="D388" s="107"/>
      <c r="E388" s="111"/>
      <c r="F388" s="111"/>
      <c r="G388" s="111"/>
      <c r="H388" s="111"/>
      <c r="I388" s="111"/>
      <c r="J388" s="111"/>
      <c r="K388" s="89"/>
      <c r="L388" s="89"/>
      <c r="M388" s="89"/>
      <c r="N388" s="89"/>
      <c r="O388" s="89"/>
      <c r="P388" s="89"/>
      <c r="Q388" s="89"/>
    </row>
    <row r="389" spans="1:17" ht="12.75" customHeight="1" x14ac:dyDescent="0.2">
      <c r="A389" s="89"/>
      <c r="B389" s="128"/>
      <c r="C389" s="89"/>
      <c r="D389" s="107"/>
      <c r="E389" s="111"/>
      <c r="F389" s="111"/>
      <c r="G389" s="111"/>
      <c r="H389" s="111"/>
      <c r="I389" s="111"/>
      <c r="J389" s="111"/>
      <c r="K389" s="89"/>
      <c r="L389" s="89"/>
      <c r="M389" s="89"/>
      <c r="N389" s="89"/>
      <c r="O389" s="89"/>
      <c r="P389" s="89"/>
      <c r="Q389" s="89"/>
    </row>
    <row r="390" spans="1:17" ht="12.75" customHeight="1" x14ac:dyDescent="0.2">
      <c r="A390" s="89"/>
      <c r="B390" s="128"/>
      <c r="C390" s="89"/>
      <c r="D390" s="107"/>
      <c r="E390" s="111"/>
      <c r="F390" s="111"/>
      <c r="G390" s="111"/>
      <c r="H390" s="111"/>
      <c r="I390" s="111"/>
      <c r="J390" s="111"/>
      <c r="K390" s="89"/>
      <c r="L390" s="89"/>
      <c r="M390" s="89"/>
      <c r="N390" s="89"/>
      <c r="O390" s="89"/>
      <c r="P390" s="89"/>
      <c r="Q390" s="89"/>
    </row>
    <row r="391" spans="1:17" ht="12.75" customHeight="1" x14ac:dyDescent="0.2">
      <c r="A391" s="89"/>
      <c r="B391" s="128"/>
      <c r="C391" s="89"/>
      <c r="D391" s="107"/>
      <c r="E391" s="111"/>
      <c r="F391" s="111"/>
      <c r="G391" s="111"/>
      <c r="H391" s="111"/>
      <c r="I391" s="111"/>
      <c r="J391" s="111"/>
      <c r="K391" s="89"/>
      <c r="L391" s="89"/>
      <c r="M391" s="89"/>
      <c r="N391" s="89"/>
      <c r="O391" s="89"/>
      <c r="P391" s="89"/>
      <c r="Q391" s="89"/>
    </row>
    <row r="392" spans="1:17" ht="12.75" customHeight="1" x14ac:dyDescent="0.2">
      <c r="A392" s="89"/>
      <c r="B392" s="128"/>
      <c r="C392" s="89"/>
      <c r="D392" s="107"/>
      <c r="E392" s="111"/>
      <c r="F392" s="111"/>
      <c r="G392" s="111"/>
      <c r="H392" s="111"/>
      <c r="I392" s="111"/>
      <c r="J392" s="111"/>
      <c r="K392" s="89"/>
      <c r="L392" s="89"/>
      <c r="M392" s="89"/>
      <c r="N392" s="89"/>
      <c r="O392" s="89"/>
      <c r="P392" s="89"/>
      <c r="Q392" s="89"/>
    </row>
    <row r="393" spans="1:17" ht="12.75" customHeight="1" x14ac:dyDescent="0.2">
      <c r="A393" s="89"/>
      <c r="B393" s="128"/>
      <c r="C393" s="89"/>
      <c r="D393" s="107"/>
      <c r="E393" s="111"/>
      <c r="F393" s="111"/>
      <c r="G393" s="111"/>
      <c r="H393" s="111"/>
      <c r="I393" s="111"/>
      <c r="J393" s="111"/>
      <c r="K393" s="89"/>
      <c r="L393" s="89"/>
      <c r="M393" s="89"/>
      <c r="N393" s="89"/>
      <c r="O393" s="89"/>
      <c r="P393" s="89"/>
      <c r="Q393" s="89"/>
    </row>
    <row r="394" spans="1:17" ht="12.75" customHeight="1" x14ac:dyDescent="0.2">
      <c r="A394" s="89"/>
      <c r="B394" s="128"/>
      <c r="C394" s="89"/>
      <c r="D394" s="107"/>
      <c r="E394" s="111"/>
      <c r="F394" s="111"/>
      <c r="G394" s="111"/>
      <c r="H394" s="111"/>
      <c r="I394" s="111"/>
      <c r="J394" s="111"/>
      <c r="K394" s="89"/>
      <c r="L394" s="89"/>
      <c r="M394" s="89"/>
      <c r="N394" s="89"/>
      <c r="O394" s="89"/>
      <c r="P394" s="89"/>
      <c r="Q394" s="89"/>
    </row>
    <row r="395" spans="1:17" ht="12.75" customHeight="1" x14ac:dyDescent="0.2">
      <c r="A395" s="89"/>
      <c r="B395" s="128"/>
      <c r="C395" s="89"/>
      <c r="D395" s="107"/>
      <c r="E395" s="111"/>
      <c r="F395" s="111"/>
      <c r="G395" s="111"/>
      <c r="H395" s="111"/>
      <c r="I395" s="111"/>
      <c r="J395" s="111"/>
      <c r="K395" s="89"/>
      <c r="L395" s="89"/>
      <c r="M395" s="89"/>
      <c r="N395" s="89"/>
      <c r="O395" s="89"/>
      <c r="P395" s="89"/>
      <c r="Q395" s="89"/>
    </row>
    <row r="396" spans="1:17" ht="12.75" customHeight="1" x14ac:dyDescent="0.2">
      <c r="A396" s="89"/>
      <c r="B396" s="128"/>
      <c r="C396" s="89"/>
      <c r="D396" s="107"/>
      <c r="E396" s="111"/>
      <c r="F396" s="111"/>
      <c r="G396" s="111"/>
      <c r="H396" s="111"/>
      <c r="I396" s="111"/>
      <c r="J396" s="111"/>
      <c r="K396" s="89"/>
      <c r="L396" s="89"/>
      <c r="M396" s="89"/>
      <c r="N396" s="89"/>
      <c r="O396" s="89"/>
      <c r="P396" s="89"/>
      <c r="Q396" s="89"/>
    </row>
    <row r="397" spans="1:17" ht="12.75" customHeight="1" x14ac:dyDescent="0.2">
      <c r="A397" s="89"/>
      <c r="B397" s="128"/>
      <c r="C397" s="89"/>
      <c r="D397" s="107"/>
      <c r="E397" s="111"/>
      <c r="F397" s="111"/>
      <c r="G397" s="111"/>
      <c r="H397" s="111"/>
      <c r="I397" s="111"/>
      <c r="J397" s="111"/>
      <c r="K397" s="89"/>
      <c r="L397" s="89"/>
      <c r="M397" s="89"/>
      <c r="N397" s="89"/>
      <c r="O397" s="89"/>
      <c r="P397" s="89"/>
      <c r="Q397" s="89"/>
    </row>
    <row r="398" spans="1:17" ht="12.75" customHeight="1" x14ac:dyDescent="0.2">
      <c r="A398" s="89"/>
      <c r="B398" s="128"/>
      <c r="C398" s="89"/>
      <c r="D398" s="107"/>
      <c r="E398" s="111"/>
      <c r="F398" s="111"/>
      <c r="G398" s="111"/>
      <c r="H398" s="111"/>
      <c r="I398" s="111"/>
      <c r="J398" s="111"/>
      <c r="K398" s="89"/>
      <c r="L398" s="89"/>
      <c r="M398" s="89"/>
      <c r="N398" s="89"/>
      <c r="O398" s="89"/>
      <c r="P398" s="89"/>
      <c r="Q398" s="89"/>
    </row>
    <row r="399" spans="1:17" ht="12.75" customHeight="1" x14ac:dyDescent="0.2">
      <c r="A399" s="89"/>
      <c r="B399" s="128"/>
      <c r="C399" s="89"/>
      <c r="D399" s="107"/>
      <c r="E399" s="111"/>
      <c r="F399" s="111"/>
      <c r="G399" s="111"/>
      <c r="H399" s="111"/>
      <c r="I399" s="111"/>
      <c r="J399" s="111"/>
      <c r="K399" s="89"/>
      <c r="L399" s="89"/>
      <c r="M399" s="89"/>
      <c r="N399" s="89"/>
      <c r="O399" s="89"/>
      <c r="P399" s="89"/>
      <c r="Q399" s="89"/>
    </row>
    <row r="400" spans="1:17" ht="12.75" customHeight="1" x14ac:dyDescent="0.2">
      <c r="A400" s="89"/>
      <c r="B400" s="128"/>
      <c r="C400" s="89"/>
      <c r="D400" s="107"/>
      <c r="E400" s="111"/>
      <c r="F400" s="111"/>
      <c r="G400" s="111"/>
      <c r="H400" s="111"/>
      <c r="I400" s="111"/>
      <c r="J400" s="111"/>
      <c r="K400" s="89"/>
      <c r="L400" s="89"/>
      <c r="M400" s="89"/>
      <c r="N400" s="89"/>
      <c r="O400" s="89"/>
      <c r="P400" s="89"/>
      <c r="Q400" s="89"/>
    </row>
    <row r="401" spans="1:17" ht="12.75" customHeight="1" x14ac:dyDescent="0.2">
      <c r="A401" s="89"/>
      <c r="B401" s="128"/>
      <c r="C401" s="89"/>
      <c r="D401" s="107"/>
      <c r="E401" s="111"/>
      <c r="F401" s="111"/>
      <c r="G401" s="111"/>
      <c r="H401" s="111"/>
      <c r="I401" s="111"/>
      <c r="J401" s="111"/>
      <c r="K401" s="89"/>
      <c r="L401" s="89"/>
      <c r="M401" s="89"/>
      <c r="N401" s="89"/>
      <c r="O401" s="89"/>
      <c r="P401" s="89"/>
      <c r="Q401" s="89"/>
    </row>
    <row r="402" spans="1:17" ht="12.75" customHeight="1" x14ac:dyDescent="0.2">
      <c r="A402" s="89"/>
      <c r="B402" s="128"/>
      <c r="C402" s="89"/>
      <c r="D402" s="107"/>
      <c r="E402" s="111"/>
      <c r="F402" s="111"/>
      <c r="G402" s="111"/>
      <c r="H402" s="111"/>
      <c r="I402" s="111"/>
      <c r="J402" s="111"/>
      <c r="K402" s="89"/>
      <c r="L402" s="89"/>
      <c r="M402" s="89"/>
      <c r="N402" s="89"/>
      <c r="O402" s="89"/>
      <c r="P402" s="89"/>
      <c r="Q402" s="89"/>
    </row>
    <row r="403" spans="1:17" ht="12.75" customHeight="1" x14ac:dyDescent="0.2">
      <c r="A403" s="89"/>
      <c r="B403" s="128"/>
      <c r="C403" s="89"/>
      <c r="D403" s="107"/>
      <c r="E403" s="111"/>
      <c r="F403" s="111"/>
      <c r="G403" s="111"/>
      <c r="H403" s="111"/>
      <c r="I403" s="111"/>
      <c r="J403" s="111"/>
      <c r="K403" s="89"/>
      <c r="L403" s="89"/>
      <c r="M403" s="89"/>
      <c r="N403" s="89"/>
      <c r="O403" s="89"/>
      <c r="P403" s="89"/>
      <c r="Q403" s="89"/>
    </row>
    <row r="404" spans="1:17" ht="12.75" customHeight="1" x14ac:dyDescent="0.2">
      <c r="A404" s="89"/>
      <c r="B404" s="128"/>
      <c r="C404" s="89"/>
      <c r="D404" s="107"/>
      <c r="E404" s="111"/>
      <c r="F404" s="111"/>
      <c r="G404" s="111"/>
      <c r="H404" s="111"/>
      <c r="I404" s="111"/>
      <c r="J404" s="111"/>
      <c r="K404" s="89"/>
      <c r="L404" s="89"/>
      <c r="M404" s="89"/>
      <c r="N404" s="89"/>
      <c r="O404" s="89"/>
      <c r="P404" s="89"/>
      <c r="Q404" s="89"/>
    </row>
    <row r="405" spans="1:17" ht="12.75" customHeight="1" x14ac:dyDescent="0.2">
      <c r="A405" s="89"/>
      <c r="B405" s="128"/>
      <c r="C405" s="89"/>
      <c r="D405" s="107"/>
      <c r="E405" s="111"/>
      <c r="F405" s="111"/>
      <c r="G405" s="111"/>
      <c r="H405" s="111"/>
      <c r="I405" s="111"/>
      <c r="J405" s="111"/>
      <c r="K405" s="89"/>
      <c r="L405" s="89"/>
      <c r="M405" s="89"/>
      <c r="N405" s="89"/>
      <c r="O405" s="89"/>
      <c r="P405" s="89"/>
      <c r="Q405" s="89"/>
    </row>
    <row r="406" spans="1:17" ht="12.75" customHeight="1" x14ac:dyDescent="0.2">
      <c r="A406" s="89"/>
      <c r="B406" s="128"/>
      <c r="C406" s="89"/>
      <c r="D406" s="107"/>
      <c r="E406" s="111"/>
      <c r="F406" s="111"/>
      <c r="G406" s="111"/>
      <c r="H406" s="111"/>
      <c r="I406" s="111"/>
      <c r="J406" s="111"/>
      <c r="K406" s="89"/>
      <c r="L406" s="89"/>
      <c r="M406" s="89"/>
      <c r="N406" s="89"/>
      <c r="O406" s="89"/>
      <c r="P406" s="89"/>
      <c r="Q406" s="89"/>
    </row>
    <row r="407" spans="1:17" ht="12.75" customHeight="1" x14ac:dyDescent="0.2">
      <c r="A407" s="89"/>
      <c r="B407" s="128"/>
      <c r="C407" s="89"/>
      <c r="D407" s="107"/>
      <c r="E407" s="111"/>
      <c r="F407" s="111"/>
      <c r="G407" s="111"/>
      <c r="H407" s="111"/>
      <c r="I407" s="111"/>
      <c r="J407" s="111"/>
      <c r="K407" s="89"/>
      <c r="L407" s="89"/>
      <c r="M407" s="89"/>
      <c r="N407" s="89"/>
      <c r="O407" s="89"/>
      <c r="P407" s="89"/>
      <c r="Q407" s="89"/>
    </row>
    <row r="408" spans="1:17" ht="12.75" customHeight="1" x14ac:dyDescent="0.2">
      <c r="A408" s="89"/>
      <c r="B408" s="128"/>
      <c r="C408" s="89"/>
      <c r="D408" s="107"/>
      <c r="E408" s="111"/>
      <c r="F408" s="111"/>
      <c r="G408" s="111"/>
      <c r="H408" s="111"/>
      <c r="I408" s="111"/>
      <c r="J408" s="111"/>
      <c r="K408" s="89"/>
      <c r="L408" s="89"/>
      <c r="M408" s="89"/>
      <c r="N408" s="89"/>
      <c r="O408" s="89"/>
      <c r="P408" s="89"/>
      <c r="Q408" s="89"/>
    </row>
    <row r="409" spans="1:17" ht="12.75" customHeight="1" x14ac:dyDescent="0.2">
      <c r="A409" s="89"/>
      <c r="B409" s="128"/>
      <c r="C409" s="89"/>
      <c r="D409" s="107"/>
      <c r="E409" s="111"/>
      <c r="F409" s="111"/>
      <c r="G409" s="111"/>
      <c r="H409" s="111"/>
      <c r="I409" s="111"/>
      <c r="J409" s="111"/>
      <c r="K409" s="89"/>
      <c r="L409" s="89"/>
      <c r="M409" s="89"/>
      <c r="N409" s="89"/>
      <c r="O409" s="89"/>
      <c r="P409" s="89"/>
      <c r="Q409" s="89"/>
    </row>
    <row r="410" spans="1:17" ht="12.75" customHeight="1" x14ac:dyDescent="0.2">
      <c r="A410" s="89"/>
      <c r="B410" s="128"/>
      <c r="C410" s="89"/>
      <c r="D410" s="107"/>
      <c r="E410" s="111"/>
      <c r="F410" s="111"/>
      <c r="G410" s="111"/>
      <c r="H410" s="111"/>
      <c r="I410" s="111"/>
      <c r="J410" s="111"/>
      <c r="K410" s="89"/>
      <c r="L410" s="89"/>
      <c r="M410" s="89"/>
      <c r="N410" s="89"/>
      <c r="O410" s="89"/>
      <c r="P410" s="89"/>
      <c r="Q410" s="89"/>
    </row>
    <row r="411" spans="1:17" ht="12.75" customHeight="1" x14ac:dyDescent="0.2">
      <c r="A411" s="89"/>
      <c r="B411" s="128"/>
      <c r="C411" s="89"/>
      <c r="D411" s="107"/>
      <c r="E411" s="111"/>
      <c r="F411" s="111"/>
      <c r="G411" s="111"/>
      <c r="H411" s="111"/>
      <c r="I411" s="111"/>
      <c r="J411" s="111"/>
      <c r="K411" s="89"/>
      <c r="L411" s="89"/>
      <c r="M411" s="89"/>
      <c r="N411" s="89"/>
      <c r="O411" s="89"/>
      <c r="P411" s="89"/>
      <c r="Q411" s="89"/>
    </row>
    <row r="412" spans="1:17" ht="12.75" customHeight="1" x14ac:dyDescent="0.2">
      <c r="A412" s="89"/>
      <c r="B412" s="128"/>
      <c r="C412" s="89"/>
      <c r="D412" s="107"/>
      <c r="E412" s="111"/>
      <c r="F412" s="111"/>
      <c r="G412" s="111"/>
      <c r="H412" s="111"/>
      <c r="I412" s="111"/>
      <c r="J412" s="111"/>
      <c r="K412" s="89"/>
      <c r="L412" s="89"/>
      <c r="M412" s="89"/>
      <c r="N412" s="89"/>
      <c r="O412" s="89"/>
      <c r="P412" s="89"/>
      <c r="Q412" s="89"/>
    </row>
    <row r="413" spans="1:17" ht="12.75" customHeight="1" x14ac:dyDescent="0.2">
      <c r="A413" s="89"/>
      <c r="B413" s="128"/>
      <c r="C413" s="89"/>
      <c r="D413" s="107"/>
      <c r="E413" s="111"/>
      <c r="F413" s="111"/>
      <c r="G413" s="111"/>
      <c r="H413" s="111"/>
      <c r="I413" s="111"/>
      <c r="J413" s="111"/>
      <c r="K413" s="89"/>
      <c r="L413" s="89"/>
      <c r="M413" s="89"/>
      <c r="N413" s="89"/>
      <c r="O413" s="89"/>
      <c r="P413" s="89"/>
      <c r="Q413" s="89"/>
    </row>
    <row r="414" spans="1:17" ht="12.75" customHeight="1" x14ac:dyDescent="0.2">
      <c r="A414" s="89"/>
      <c r="B414" s="128"/>
      <c r="C414" s="89"/>
      <c r="D414" s="107"/>
      <c r="E414" s="111"/>
      <c r="F414" s="111"/>
      <c r="G414" s="111"/>
      <c r="H414" s="111"/>
      <c r="I414" s="111"/>
      <c r="J414" s="111"/>
      <c r="K414" s="89"/>
      <c r="L414" s="89"/>
      <c r="M414" s="89"/>
      <c r="N414" s="89"/>
      <c r="O414" s="89"/>
      <c r="P414" s="89"/>
      <c r="Q414" s="89"/>
    </row>
    <row r="415" spans="1:17" ht="12.75" customHeight="1" x14ac:dyDescent="0.2">
      <c r="A415" s="89"/>
      <c r="B415" s="128"/>
      <c r="C415" s="89"/>
      <c r="D415" s="107"/>
      <c r="E415" s="111"/>
      <c r="F415" s="111"/>
      <c r="G415" s="111"/>
      <c r="H415" s="111"/>
      <c r="I415" s="111"/>
      <c r="J415" s="111"/>
      <c r="K415" s="89"/>
      <c r="L415" s="89"/>
      <c r="M415" s="89"/>
      <c r="N415" s="89"/>
      <c r="O415" s="89"/>
      <c r="P415" s="89"/>
      <c r="Q415" s="89"/>
    </row>
    <row r="416" spans="1:17" ht="12.75" customHeight="1" x14ac:dyDescent="0.2">
      <c r="A416" s="89"/>
      <c r="B416" s="128"/>
      <c r="C416" s="89"/>
      <c r="D416" s="107"/>
      <c r="E416" s="111"/>
      <c r="F416" s="111"/>
      <c r="G416" s="111"/>
      <c r="H416" s="111"/>
      <c r="I416" s="111"/>
      <c r="J416" s="111"/>
      <c r="K416" s="89"/>
      <c r="L416" s="89"/>
      <c r="M416" s="89"/>
      <c r="N416" s="89"/>
      <c r="O416" s="89"/>
      <c r="P416" s="89"/>
      <c r="Q416" s="89"/>
    </row>
    <row r="417" spans="1:17" ht="12.75" customHeight="1" x14ac:dyDescent="0.2">
      <c r="A417" s="89"/>
      <c r="B417" s="128"/>
      <c r="C417" s="89"/>
      <c r="D417" s="107"/>
      <c r="E417" s="111"/>
      <c r="F417" s="111"/>
      <c r="G417" s="111"/>
      <c r="H417" s="111"/>
      <c r="I417" s="111"/>
      <c r="J417" s="111"/>
      <c r="K417" s="89"/>
      <c r="L417" s="89"/>
      <c r="M417" s="89"/>
      <c r="N417" s="89"/>
      <c r="O417" s="89"/>
      <c r="P417" s="89"/>
      <c r="Q417" s="89"/>
    </row>
    <row r="418" spans="1:17" ht="12.75" customHeight="1" x14ac:dyDescent="0.2">
      <c r="A418" s="89"/>
      <c r="B418" s="128"/>
      <c r="C418" s="89"/>
      <c r="D418" s="107"/>
      <c r="E418" s="111"/>
      <c r="F418" s="111"/>
      <c r="G418" s="111"/>
      <c r="H418" s="111"/>
      <c r="I418" s="111"/>
      <c r="J418" s="111"/>
      <c r="K418" s="89"/>
      <c r="L418" s="89"/>
      <c r="M418" s="89"/>
      <c r="N418" s="89"/>
      <c r="O418" s="89"/>
      <c r="P418" s="89"/>
      <c r="Q418" s="89"/>
    </row>
    <row r="419" spans="1:17" ht="12.75" customHeight="1" x14ac:dyDescent="0.2">
      <c r="A419" s="89"/>
      <c r="B419" s="128"/>
      <c r="C419" s="89"/>
      <c r="D419" s="107"/>
      <c r="E419" s="111"/>
      <c r="F419" s="111"/>
      <c r="G419" s="111"/>
      <c r="H419" s="111"/>
      <c r="I419" s="111"/>
      <c r="J419" s="111"/>
      <c r="K419" s="89"/>
      <c r="L419" s="89"/>
      <c r="M419" s="89"/>
      <c r="N419" s="89"/>
      <c r="O419" s="89"/>
      <c r="P419" s="89"/>
      <c r="Q419" s="89"/>
    </row>
    <row r="420" spans="1:17" ht="12.75" customHeight="1" x14ac:dyDescent="0.2">
      <c r="A420" s="89"/>
      <c r="B420" s="128"/>
      <c r="C420" s="89"/>
      <c r="D420" s="107"/>
      <c r="E420" s="111"/>
      <c r="F420" s="111"/>
      <c r="G420" s="111"/>
      <c r="H420" s="111"/>
      <c r="I420" s="111"/>
      <c r="J420" s="111"/>
      <c r="K420" s="89"/>
      <c r="L420" s="89"/>
      <c r="M420" s="89"/>
      <c r="N420" s="89"/>
      <c r="O420" s="89"/>
      <c r="P420" s="89"/>
      <c r="Q420" s="89"/>
    </row>
    <row r="421" spans="1:17" ht="12.75" customHeight="1" x14ac:dyDescent="0.2">
      <c r="A421" s="89"/>
      <c r="B421" s="128"/>
      <c r="C421" s="89"/>
      <c r="D421" s="107"/>
      <c r="E421" s="111"/>
      <c r="F421" s="111"/>
      <c r="G421" s="111"/>
      <c r="H421" s="111"/>
      <c r="I421" s="111"/>
      <c r="J421" s="111"/>
      <c r="K421" s="89"/>
      <c r="L421" s="89"/>
      <c r="M421" s="89"/>
      <c r="N421" s="89"/>
      <c r="O421" s="89"/>
      <c r="P421" s="89"/>
      <c r="Q421" s="89"/>
    </row>
    <row r="422" spans="1:17" ht="12.75" customHeight="1" x14ac:dyDescent="0.2">
      <c r="A422" s="89"/>
      <c r="B422" s="128"/>
      <c r="C422" s="89"/>
      <c r="D422" s="107"/>
      <c r="E422" s="111"/>
      <c r="F422" s="111"/>
      <c r="G422" s="111"/>
      <c r="H422" s="111"/>
      <c r="I422" s="111"/>
      <c r="J422" s="111"/>
      <c r="K422" s="89"/>
      <c r="L422" s="89"/>
      <c r="M422" s="89"/>
      <c r="N422" s="89"/>
      <c r="O422" s="89"/>
      <c r="P422" s="89"/>
      <c r="Q422" s="89"/>
    </row>
    <row r="423" spans="1:17" ht="12.75" customHeight="1" x14ac:dyDescent="0.2">
      <c r="A423" s="89"/>
      <c r="B423" s="128"/>
      <c r="C423" s="89"/>
      <c r="D423" s="107"/>
      <c r="E423" s="111"/>
      <c r="F423" s="111"/>
      <c r="G423" s="111"/>
      <c r="H423" s="111"/>
      <c r="I423" s="111"/>
      <c r="J423" s="111"/>
      <c r="K423" s="89"/>
      <c r="L423" s="89"/>
      <c r="M423" s="89"/>
      <c r="N423" s="89"/>
      <c r="O423" s="89"/>
      <c r="P423" s="89"/>
      <c r="Q423" s="89"/>
    </row>
    <row r="424" spans="1:17" ht="12.75" customHeight="1" x14ac:dyDescent="0.2">
      <c r="A424" s="89"/>
      <c r="B424" s="128"/>
      <c r="C424" s="89"/>
      <c r="D424" s="107"/>
      <c r="E424" s="111"/>
      <c r="F424" s="111"/>
      <c r="G424" s="111"/>
      <c r="H424" s="111"/>
      <c r="I424" s="111"/>
      <c r="J424" s="111"/>
      <c r="K424" s="89"/>
      <c r="L424" s="89"/>
      <c r="M424" s="89"/>
      <c r="N424" s="89"/>
      <c r="O424" s="89"/>
      <c r="P424" s="89"/>
      <c r="Q424" s="89"/>
    </row>
    <row r="425" spans="1:17" ht="12.75" customHeight="1" x14ac:dyDescent="0.2">
      <c r="A425" s="89"/>
      <c r="B425" s="128"/>
      <c r="C425" s="89"/>
      <c r="D425" s="107"/>
      <c r="E425" s="111"/>
      <c r="F425" s="111"/>
      <c r="G425" s="111"/>
      <c r="H425" s="111"/>
      <c r="I425" s="111"/>
      <c r="J425" s="111"/>
      <c r="K425" s="89"/>
      <c r="L425" s="89"/>
      <c r="M425" s="89"/>
      <c r="N425" s="89"/>
      <c r="O425" s="89"/>
      <c r="P425" s="89"/>
      <c r="Q425" s="89"/>
    </row>
    <row r="426" spans="1:17" ht="12.75" customHeight="1" x14ac:dyDescent="0.2">
      <c r="A426" s="89"/>
      <c r="B426" s="128"/>
      <c r="C426" s="89"/>
      <c r="D426" s="107"/>
      <c r="E426" s="111"/>
      <c r="F426" s="111"/>
      <c r="G426" s="111"/>
      <c r="H426" s="111"/>
      <c r="I426" s="111"/>
      <c r="J426" s="111"/>
      <c r="K426" s="89"/>
      <c r="L426" s="89"/>
      <c r="M426" s="89"/>
      <c r="N426" s="89"/>
      <c r="O426" s="89"/>
      <c r="P426" s="89"/>
      <c r="Q426" s="89"/>
    </row>
    <row r="427" spans="1:17" ht="12.75" customHeight="1" x14ac:dyDescent="0.2">
      <c r="A427" s="89"/>
      <c r="B427" s="128"/>
      <c r="C427" s="89"/>
      <c r="D427" s="107"/>
      <c r="E427" s="111"/>
      <c r="F427" s="111"/>
      <c r="G427" s="111"/>
      <c r="H427" s="111"/>
      <c r="I427" s="111"/>
      <c r="J427" s="111"/>
      <c r="K427" s="89"/>
      <c r="L427" s="89"/>
      <c r="M427" s="89"/>
      <c r="N427" s="89"/>
      <c r="O427" s="89"/>
      <c r="P427" s="89"/>
      <c r="Q427" s="89"/>
    </row>
    <row r="428" spans="1:17" ht="12.75" customHeight="1" x14ac:dyDescent="0.2">
      <c r="A428" s="89"/>
      <c r="B428" s="128"/>
      <c r="C428" s="89"/>
      <c r="D428" s="107"/>
      <c r="E428" s="111"/>
      <c r="F428" s="111"/>
      <c r="G428" s="111"/>
      <c r="H428" s="111"/>
      <c r="I428" s="111"/>
      <c r="J428" s="111"/>
      <c r="K428" s="89"/>
      <c r="L428" s="89"/>
      <c r="M428" s="89"/>
      <c r="N428" s="89"/>
      <c r="O428" s="89"/>
      <c r="P428" s="89"/>
      <c r="Q428" s="89"/>
    </row>
    <row r="429" spans="1:17" ht="12.75" customHeight="1" x14ac:dyDescent="0.2">
      <c r="A429" s="89"/>
      <c r="B429" s="128"/>
      <c r="C429" s="89"/>
      <c r="D429" s="107"/>
      <c r="E429" s="111"/>
      <c r="F429" s="111"/>
      <c r="G429" s="111"/>
      <c r="H429" s="111"/>
      <c r="I429" s="111"/>
      <c r="J429" s="111"/>
      <c r="K429" s="89"/>
      <c r="L429" s="89"/>
      <c r="M429" s="89"/>
      <c r="N429" s="89"/>
      <c r="O429" s="89"/>
      <c r="P429" s="89"/>
      <c r="Q429" s="89"/>
    </row>
    <row r="430" spans="1:17" ht="12.75" customHeight="1" x14ac:dyDescent="0.2">
      <c r="A430" s="89"/>
      <c r="B430" s="128"/>
      <c r="C430" s="89"/>
      <c r="D430" s="107"/>
      <c r="E430" s="111"/>
      <c r="F430" s="111"/>
      <c r="G430" s="111"/>
      <c r="H430" s="111"/>
      <c r="I430" s="111"/>
      <c r="J430" s="111"/>
      <c r="K430" s="89"/>
      <c r="L430" s="89"/>
      <c r="M430" s="89"/>
      <c r="N430" s="89"/>
      <c r="O430" s="89"/>
      <c r="P430" s="89"/>
      <c r="Q430" s="89"/>
    </row>
    <row r="431" spans="1:17" ht="12.75" customHeight="1" x14ac:dyDescent="0.2">
      <c r="A431" s="89"/>
      <c r="B431" s="128"/>
      <c r="C431" s="89"/>
      <c r="D431" s="107"/>
      <c r="E431" s="111"/>
      <c r="F431" s="111"/>
      <c r="G431" s="111"/>
      <c r="H431" s="111"/>
      <c r="I431" s="111"/>
      <c r="J431" s="111"/>
      <c r="K431" s="89"/>
      <c r="L431" s="89"/>
      <c r="M431" s="89"/>
      <c r="N431" s="89"/>
      <c r="O431" s="89"/>
      <c r="P431" s="89"/>
      <c r="Q431" s="89"/>
    </row>
    <row r="432" spans="1:17" ht="12.75" customHeight="1" x14ac:dyDescent="0.2">
      <c r="A432" s="89"/>
      <c r="B432" s="128"/>
      <c r="C432" s="89"/>
      <c r="D432" s="107"/>
      <c r="E432" s="111"/>
      <c r="F432" s="111"/>
      <c r="G432" s="111"/>
      <c r="H432" s="111"/>
      <c r="I432" s="111"/>
      <c r="J432" s="111"/>
      <c r="K432" s="89"/>
      <c r="L432" s="89"/>
      <c r="M432" s="89"/>
      <c r="N432" s="89"/>
      <c r="O432" s="89"/>
      <c r="P432" s="89"/>
      <c r="Q432" s="89"/>
    </row>
    <row r="433" spans="1:17" ht="12.75" customHeight="1" x14ac:dyDescent="0.2">
      <c r="A433" s="89"/>
      <c r="B433" s="128"/>
      <c r="C433" s="89"/>
      <c r="D433" s="107"/>
      <c r="E433" s="111"/>
      <c r="F433" s="111"/>
      <c r="G433" s="111"/>
      <c r="H433" s="111"/>
      <c r="I433" s="111"/>
      <c r="J433" s="111"/>
      <c r="K433" s="89"/>
      <c r="L433" s="89"/>
      <c r="M433" s="89"/>
      <c r="N433" s="89"/>
      <c r="O433" s="89"/>
      <c r="P433" s="89"/>
      <c r="Q433" s="89"/>
    </row>
    <row r="434" spans="1:17" ht="12.75" customHeight="1" x14ac:dyDescent="0.2">
      <c r="A434" s="89"/>
      <c r="B434" s="128"/>
      <c r="C434" s="89"/>
      <c r="D434" s="107"/>
      <c r="E434" s="111"/>
      <c r="F434" s="111"/>
      <c r="G434" s="111"/>
      <c r="H434" s="111"/>
      <c r="I434" s="111"/>
      <c r="J434" s="111"/>
      <c r="K434" s="89"/>
      <c r="L434" s="89"/>
      <c r="M434" s="89"/>
      <c r="N434" s="89"/>
      <c r="O434" s="89"/>
      <c r="P434" s="89"/>
      <c r="Q434" s="89"/>
    </row>
    <row r="435" spans="1:17" ht="12.75" customHeight="1" x14ac:dyDescent="0.2">
      <c r="A435" s="89"/>
      <c r="B435" s="128"/>
      <c r="C435" s="89"/>
      <c r="D435" s="107"/>
      <c r="E435" s="111"/>
      <c r="F435" s="111"/>
      <c r="G435" s="111"/>
      <c r="H435" s="111"/>
      <c r="I435" s="111"/>
      <c r="J435" s="111"/>
      <c r="K435" s="89"/>
      <c r="L435" s="89"/>
      <c r="M435" s="89"/>
      <c r="N435" s="89"/>
      <c r="O435" s="89"/>
      <c r="P435" s="89"/>
      <c r="Q435" s="89"/>
    </row>
    <row r="436" spans="1:17" ht="12.75" customHeight="1" x14ac:dyDescent="0.2">
      <c r="A436" s="89"/>
      <c r="B436" s="128"/>
      <c r="C436" s="89"/>
      <c r="D436" s="107"/>
      <c r="E436" s="111"/>
      <c r="F436" s="111"/>
      <c r="G436" s="111"/>
      <c r="H436" s="111"/>
      <c r="I436" s="111"/>
      <c r="J436" s="111"/>
      <c r="K436" s="89"/>
      <c r="L436" s="89"/>
      <c r="M436" s="89"/>
      <c r="N436" s="89"/>
      <c r="O436" s="89"/>
      <c r="P436" s="89"/>
      <c r="Q436" s="89"/>
    </row>
    <row r="437" spans="1:17" ht="12.75" customHeight="1" x14ac:dyDescent="0.2">
      <c r="A437" s="89"/>
      <c r="B437" s="128"/>
      <c r="C437" s="89"/>
      <c r="D437" s="107"/>
      <c r="E437" s="111"/>
      <c r="F437" s="111"/>
      <c r="G437" s="111"/>
      <c r="H437" s="111"/>
      <c r="I437" s="111"/>
      <c r="J437" s="111"/>
      <c r="K437" s="89"/>
      <c r="L437" s="89"/>
      <c r="M437" s="89"/>
      <c r="N437" s="89"/>
      <c r="O437" s="89"/>
      <c r="P437" s="89"/>
      <c r="Q437" s="89"/>
    </row>
    <row r="438" spans="1:17" ht="12.75" customHeight="1" x14ac:dyDescent="0.2">
      <c r="A438" s="89"/>
      <c r="B438" s="128"/>
      <c r="C438" s="89"/>
      <c r="D438" s="107"/>
      <c r="E438" s="111"/>
      <c r="F438" s="111"/>
      <c r="G438" s="111"/>
      <c r="H438" s="111"/>
      <c r="I438" s="111"/>
      <c r="J438" s="111"/>
      <c r="K438" s="89"/>
      <c r="L438" s="89"/>
      <c r="M438" s="89"/>
      <c r="N438" s="89"/>
      <c r="O438" s="89"/>
      <c r="P438" s="89"/>
      <c r="Q438" s="89"/>
    </row>
    <row r="439" spans="1:17" ht="12.75" customHeight="1" x14ac:dyDescent="0.2">
      <c r="A439" s="89"/>
      <c r="B439" s="128"/>
      <c r="C439" s="89"/>
      <c r="D439" s="107"/>
      <c r="E439" s="111"/>
      <c r="F439" s="111"/>
      <c r="G439" s="111"/>
      <c r="H439" s="111"/>
      <c r="I439" s="111"/>
      <c r="J439" s="111"/>
      <c r="K439" s="89"/>
      <c r="L439" s="89"/>
      <c r="M439" s="89"/>
      <c r="N439" s="89"/>
      <c r="O439" s="89"/>
      <c r="P439" s="89"/>
      <c r="Q439" s="89"/>
    </row>
    <row r="440" spans="1:17" ht="12.75" customHeight="1" x14ac:dyDescent="0.2">
      <c r="A440" s="89"/>
      <c r="B440" s="128"/>
      <c r="C440" s="89"/>
      <c r="D440" s="107"/>
      <c r="E440" s="111"/>
      <c r="F440" s="111"/>
      <c r="G440" s="111"/>
      <c r="H440" s="111"/>
      <c r="I440" s="111"/>
      <c r="J440" s="111"/>
      <c r="K440" s="89"/>
      <c r="L440" s="89"/>
      <c r="M440" s="89"/>
      <c r="N440" s="89"/>
      <c r="O440" s="89"/>
      <c r="P440" s="89"/>
      <c r="Q440" s="89"/>
    </row>
    <row r="441" spans="1:17" ht="12.75" customHeight="1" x14ac:dyDescent="0.2">
      <c r="A441" s="89"/>
      <c r="B441" s="128"/>
      <c r="C441" s="89"/>
      <c r="D441" s="107"/>
      <c r="E441" s="111"/>
      <c r="F441" s="111"/>
      <c r="G441" s="111"/>
      <c r="H441" s="111"/>
      <c r="I441" s="111"/>
      <c r="J441" s="111"/>
      <c r="K441" s="89"/>
      <c r="L441" s="89"/>
      <c r="M441" s="89"/>
      <c r="N441" s="89"/>
      <c r="O441" s="89"/>
      <c r="P441" s="89"/>
      <c r="Q441" s="89"/>
    </row>
    <row r="442" spans="1:17" ht="12.75" customHeight="1" x14ac:dyDescent="0.2">
      <c r="A442" s="89"/>
      <c r="B442" s="128"/>
      <c r="C442" s="89"/>
      <c r="D442" s="107"/>
      <c r="E442" s="111"/>
      <c r="F442" s="111"/>
      <c r="G442" s="111"/>
      <c r="H442" s="111"/>
      <c r="I442" s="111"/>
      <c r="J442" s="111"/>
      <c r="K442" s="89"/>
      <c r="L442" s="89"/>
      <c r="M442" s="89"/>
      <c r="N442" s="89"/>
      <c r="O442" s="89"/>
      <c r="P442" s="89"/>
      <c r="Q442" s="89"/>
    </row>
    <row r="443" spans="1:17" ht="12.75" customHeight="1" x14ac:dyDescent="0.2">
      <c r="A443" s="89"/>
      <c r="B443" s="128"/>
      <c r="C443" s="89"/>
      <c r="D443" s="107"/>
      <c r="E443" s="111"/>
      <c r="F443" s="111"/>
      <c r="G443" s="111"/>
      <c r="H443" s="111"/>
      <c r="I443" s="111"/>
      <c r="J443" s="111"/>
      <c r="K443" s="89"/>
      <c r="L443" s="89"/>
      <c r="M443" s="89"/>
      <c r="N443" s="89"/>
      <c r="O443" s="89"/>
      <c r="P443" s="89"/>
      <c r="Q443" s="89"/>
    </row>
    <row r="444" spans="1:17" ht="12.75" customHeight="1" x14ac:dyDescent="0.2">
      <c r="A444" s="89"/>
      <c r="B444" s="128"/>
      <c r="C444" s="89"/>
      <c r="D444" s="107"/>
      <c r="E444" s="111"/>
      <c r="F444" s="111"/>
      <c r="G444" s="111"/>
      <c r="H444" s="111"/>
      <c r="I444" s="111"/>
      <c r="J444" s="111"/>
      <c r="K444" s="89"/>
      <c r="L444" s="89"/>
      <c r="M444" s="89"/>
      <c r="N444" s="89"/>
      <c r="O444" s="89"/>
      <c r="P444" s="89"/>
      <c r="Q444" s="89"/>
    </row>
    <row r="445" spans="1:17" ht="12.75" customHeight="1" x14ac:dyDescent="0.2">
      <c r="A445" s="89"/>
      <c r="B445" s="128"/>
      <c r="C445" s="89"/>
      <c r="D445" s="107"/>
      <c r="E445" s="111"/>
      <c r="F445" s="111"/>
      <c r="G445" s="111"/>
      <c r="H445" s="111"/>
      <c r="I445" s="111"/>
      <c r="J445" s="111"/>
      <c r="K445" s="89"/>
      <c r="L445" s="89"/>
      <c r="M445" s="89"/>
      <c r="N445" s="89"/>
      <c r="O445" s="89"/>
      <c r="P445" s="89"/>
      <c r="Q445" s="89"/>
    </row>
    <row r="446" spans="1:17" ht="12.75" customHeight="1" x14ac:dyDescent="0.2">
      <c r="A446" s="89"/>
      <c r="B446" s="128"/>
      <c r="C446" s="89"/>
      <c r="D446" s="107"/>
      <c r="E446" s="111"/>
      <c r="F446" s="111"/>
      <c r="G446" s="111"/>
      <c r="H446" s="111"/>
      <c r="I446" s="111"/>
      <c r="J446" s="111"/>
      <c r="K446" s="89"/>
      <c r="L446" s="89"/>
      <c r="M446" s="89"/>
      <c r="N446" s="89"/>
      <c r="O446" s="89"/>
      <c r="P446" s="89"/>
      <c r="Q446" s="89"/>
    </row>
    <row r="447" spans="1:17" ht="12.75" customHeight="1" x14ac:dyDescent="0.2">
      <c r="A447" s="89"/>
      <c r="B447" s="128"/>
      <c r="C447" s="89"/>
      <c r="D447" s="107"/>
      <c r="E447" s="111"/>
      <c r="F447" s="111"/>
      <c r="G447" s="111"/>
      <c r="H447" s="111"/>
      <c r="I447" s="111"/>
      <c r="J447" s="111"/>
      <c r="K447" s="89"/>
      <c r="L447" s="89"/>
      <c r="M447" s="89"/>
      <c r="N447" s="89"/>
      <c r="O447" s="89"/>
      <c r="P447" s="89"/>
      <c r="Q447" s="89"/>
    </row>
    <row r="448" spans="1:17" ht="12.75" customHeight="1" x14ac:dyDescent="0.2">
      <c r="A448" s="89"/>
      <c r="B448" s="128"/>
      <c r="C448" s="89"/>
      <c r="D448" s="107"/>
      <c r="E448" s="111"/>
      <c r="F448" s="111"/>
      <c r="G448" s="111"/>
      <c r="H448" s="111"/>
      <c r="I448" s="111"/>
      <c r="J448" s="111"/>
      <c r="K448" s="89"/>
      <c r="L448" s="89"/>
      <c r="M448" s="89"/>
      <c r="N448" s="89"/>
      <c r="O448" s="89"/>
      <c r="P448" s="89"/>
      <c r="Q448" s="89"/>
    </row>
    <row r="449" spans="1:17" ht="12.75" customHeight="1" x14ac:dyDescent="0.2">
      <c r="A449" s="89"/>
      <c r="B449" s="128"/>
      <c r="C449" s="89"/>
      <c r="D449" s="107"/>
      <c r="E449" s="111"/>
      <c r="F449" s="111"/>
      <c r="G449" s="111"/>
      <c r="H449" s="111"/>
      <c r="I449" s="111"/>
      <c r="J449" s="111"/>
      <c r="K449" s="89"/>
      <c r="L449" s="89"/>
      <c r="M449" s="89"/>
      <c r="N449" s="89"/>
      <c r="O449" s="89"/>
      <c r="P449" s="89"/>
      <c r="Q449" s="89"/>
    </row>
    <row r="450" spans="1:17" ht="12.75" customHeight="1" x14ac:dyDescent="0.2">
      <c r="A450" s="89"/>
      <c r="B450" s="128"/>
      <c r="C450" s="89"/>
      <c r="D450" s="107"/>
      <c r="E450" s="111"/>
      <c r="F450" s="111"/>
      <c r="G450" s="111"/>
      <c r="H450" s="111"/>
      <c r="I450" s="111"/>
      <c r="J450" s="111"/>
      <c r="K450" s="89"/>
      <c r="L450" s="89"/>
      <c r="M450" s="89"/>
      <c r="N450" s="89"/>
      <c r="O450" s="89"/>
      <c r="P450" s="89"/>
      <c r="Q450" s="89"/>
    </row>
    <row r="451" spans="1:17" ht="12.75" customHeight="1" x14ac:dyDescent="0.2">
      <c r="A451" s="89"/>
      <c r="B451" s="128"/>
      <c r="C451" s="89"/>
      <c r="D451" s="107"/>
      <c r="E451" s="111"/>
      <c r="F451" s="111"/>
      <c r="G451" s="111"/>
      <c r="H451" s="111"/>
      <c r="I451" s="111"/>
      <c r="J451" s="111"/>
      <c r="K451" s="89"/>
      <c r="L451" s="89"/>
      <c r="M451" s="89"/>
      <c r="N451" s="89"/>
      <c r="O451" s="89"/>
      <c r="P451" s="89"/>
      <c r="Q451" s="89"/>
    </row>
    <row r="452" spans="1:17" ht="12.75" customHeight="1" x14ac:dyDescent="0.2">
      <c r="A452" s="89"/>
      <c r="B452" s="128"/>
      <c r="C452" s="89"/>
      <c r="D452" s="107"/>
      <c r="E452" s="111"/>
      <c r="F452" s="111"/>
      <c r="G452" s="111"/>
      <c r="H452" s="111"/>
      <c r="I452" s="111"/>
      <c r="J452" s="111"/>
      <c r="K452" s="89"/>
      <c r="L452" s="89"/>
      <c r="M452" s="89"/>
      <c r="N452" s="89"/>
      <c r="O452" s="89"/>
      <c r="P452" s="89"/>
      <c r="Q452" s="89"/>
    </row>
    <row r="453" spans="1:17" ht="12.75" customHeight="1" x14ac:dyDescent="0.2">
      <c r="A453" s="89"/>
      <c r="B453" s="128"/>
      <c r="C453" s="89"/>
      <c r="D453" s="107"/>
      <c r="E453" s="111"/>
      <c r="F453" s="111"/>
      <c r="G453" s="111"/>
      <c r="H453" s="111"/>
      <c r="I453" s="111"/>
      <c r="J453" s="111"/>
      <c r="K453" s="89"/>
      <c r="L453" s="89"/>
      <c r="M453" s="89"/>
      <c r="N453" s="89"/>
      <c r="O453" s="89"/>
      <c r="P453" s="89"/>
      <c r="Q453" s="89"/>
    </row>
    <row r="454" spans="1:17" ht="12.75" customHeight="1" x14ac:dyDescent="0.2">
      <c r="A454" s="89"/>
      <c r="B454" s="128"/>
      <c r="C454" s="89"/>
      <c r="D454" s="107"/>
      <c r="E454" s="111"/>
      <c r="F454" s="111"/>
      <c r="G454" s="111"/>
      <c r="H454" s="111"/>
      <c r="I454" s="111"/>
      <c r="J454" s="111"/>
      <c r="K454" s="89"/>
      <c r="L454" s="89"/>
      <c r="M454" s="89"/>
      <c r="N454" s="89"/>
      <c r="O454" s="89"/>
      <c r="P454" s="89"/>
      <c r="Q454" s="89"/>
    </row>
    <row r="455" spans="1:17" ht="12.75" customHeight="1" x14ac:dyDescent="0.2">
      <c r="A455" s="89"/>
      <c r="B455" s="128"/>
      <c r="C455" s="89"/>
      <c r="D455" s="107"/>
      <c r="E455" s="111"/>
      <c r="F455" s="111"/>
      <c r="G455" s="111"/>
      <c r="H455" s="111"/>
      <c r="I455" s="111"/>
      <c r="J455" s="111"/>
      <c r="K455" s="89"/>
      <c r="L455" s="89"/>
      <c r="M455" s="89"/>
      <c r="N455" s="89"/>
      <c r="O455" s="89"/>
      <c r="P455" s="89"/>
      <c r="Q455" s="89"/>
    </row>
    <row r="456" spans="1:17" ht="12.75" customHeight="1" x14ac:dyDescent="0.2">
      <c r="A456" s="89"/>
      <c r="B456" s="128"/>
      <c r="C456" s="89"/>
      <c r="D456" s="107"/>
      <c r="E456" s="111"/>
      <c r="F456" s="111"/>
      <c r="G456" s="111"/>
      <c r="H456" s="111"/>
      <c r="I456" s="111"/>
      <c r="J456" s="111"/>
      <c r="K456" s="89"/>
      <c r="L456" s="89"/>
      <c r="M456" s="89"/>
      <c r="N456" s="89"/>
      <c r="O456" s="89"/>
      <c r="P456" s="89"/>
      <c r="Q456" s="89"/>
    </row>
    <row r="457" spans="1:17" ht="12.75" customHeight="1" x14ac:dyDescent="0.2">
      <c r="A457" s="89"/>
      <c r="B457" s="128"/>
      <c r="C457" s="89"/>
      <c r="D457" s="107"/>
      <c r="E457" s="111"/>
      <c r="F457" s="111"/>
      <c r="G457" s="111"/>
      <c r="H457" s="111"/>
      <c r="I457" s="111"/>
      <c r="J457" s="111"/>
      <c r="K457" s="89"/>
      <c r="L457" s="89"/>
      <c r="M457" s="89"/>
      <c r="N457" s="89"/>
      <c r="O457" s="89"/>
      <c r="P457" s="89"/>
      <c r="Q457" s="89"/>
    </row>
    <row r="458" spans="1:17" ht="12.75" customHeight="1" x14ac:dyDescent="0.2">
      <c r="A458" s="89"/>
      <c r="B458" s="128"/>
      <c r="C458" s="89"/>
      <c r="D458" s="107"/>
      <c r="E458" s="111"/>
      <c r="F458" s="111"/>
      <c r="G458" s="111"/>
      <c r="H458" s="111"/>
      <c r="I458" s="111"/>
      <c r="J458" s="111"/>
      <c r="K458" s="89"/>
      <c r="L458" s="89"/>
      <c r="M458" s="89"/>
      <c r="N458" s="89"/>
      <c r="O458" s="89"/>
      <c r="P458" s="89"/>
      <c r="Q458" s="89"/>
    </row>
    <row r="459" spans="1:17" ht="12.75" customHeight="1" x14ac:dyDescent="0.2">
      <c r="A459" s="89"/>
      <c r="B459" s="128"/>
      <c r="C459" s="89"/>
      <c r="D459" s="107"/>
      <c r="E459" s="111"/>
      <c r="F459" s="111"/>
      <c r="G459" s="111"/>
      <c r="H459" s="111"/>
      <c r="I459" s="111"/>
      <c r="J459" s="111"/>
      <c r="K459" s="89"/>
      <c r="L459" s="89"/>
      <c r="M459" s="89"/>
      <c r="N459" s="89"/>
      <c r="O459" s="89"/>
      <c r="P459" s="89"/>
      <c r="Q459" s="89"/>
    </row>
    <row r="460" spans="1:17" ht="12.75" customHeight="1" x14ac:dyDescent="0.2">
      <c r="A460" s="89"/>
      <c r="B460" s="128"/>
      <c r="C460" s="89"/>
      <c r="D460" s="107"/>
      <c r="E460" s="111"/>
      <c r="F460" s="111"/>
      <c r="G460" s="111"/>
      <c r="H460" s="111"/>
      <c r="I460" s="111"/>
      <c r="J460" s="111"/>
      <c r="K460" s="89"/>
      <c r="L460" s="89"/>
      <c r="M460" s="89"/>
      <c r="N460" s="89"/>
      <c r="O460" s="89"/>
      <c r="P460" s="89"/>
      <c r="Q460" s="89"/>
    </row>
    <row r="461" spans="1:17" ht="12.75" customHeight="1" x14ac:dyDescent="0.2">
      <c r="A461" s="89"/>
      <c r="B461" s="128"/>
      <c r="C461" s="89"/>
      <c r="D461" s="107"/>
      <c r="E461" s="111"/>
      <c r="F461" s="111"/>
      <c r="G461" s="111"/>
      <c r="H461" s="111"/>
      <c r="I461" s="111"/>
      <c r="J461" s="111"/>
      <c r="K461" s="89"/>
      <c r="L461" s="89"/>
      <c r="M461" s="89"/>
      <c r="N461" s="89"/>
      <c r="O461" s="89"/>
      <c r="P461" s="89"/>
      <c r="Q461" s="89"/>
    </row>
    <row r="462" spans="1:17" ht="12.75" customHeight="1" x14ac:dyDescent="0.2">
      <c r="A462" s="89"/>
      <c r="B462" s="128"/>
      <c r="C462" s="89"/>
      <c r="D462" s="107"/>
      <c r="E462" s="111"/>
      <c r="F462" s="111"/>
      <c r="G462" s="111"/>
      <c r="H462" s="111"/>
      <c r="I462" s="111"/>
      <c r="J462" s="111"/>
      <c r="K462" s="89"/>
      <c r="L462" s="89"/>
      <c r="M462" s="89"/>
      <c r="N462" s="89"/>
      <c r="O462" s="89"/>
      <c r="P462" s="89"/>
      <c r="Q462" s="89"/>
    </row>
    <row r="463" spans="1:17" ht="12.75" customHeight="1" x14ac:dyDescent="0.2">
      <c r="A463" s="89"/>
      <c r="B463" s="128"/>
      <c r="C463" s="89"/>
      <c r="D463" s="107"/>
      <c r="E463" s="111"/>
      <c r="F463" s="111"/>
      <c r="G463" s="111"/>
      <c r="H463" s="111"/>
      <c r="I463" s="111"/>
      <c r="J463" s="111"/>
      <c r="K463" s="89"/>
      <c r="L463" s="89"/>
      <c r="M463" s="89"/>
      <c r="N463" s="89"/>
      <c r="O463" s="89"/>
      <c r="P463" s="89"/>
      <c r="Q463" s="89"/>
    </row>
    <row r="464" spans="1:17" ht="12.75" customHeight="1" x14ac:dyDescent="0.2">
      <c r="A464" s="89"/>
      <c r="B464" s="128"/>
      <c r="C464" s="89"/>
      <c r="D464" s="107"/>
      <c r="E464" s="111"/>
      <c r="F464" s="111"/>
      <c r="G464" s="111"/>
      <c r="H464" s="111"/>
      <c r="I464" s="111"/>
      <c r="J464" s="111"/>
      <c r="K464" s="89"/>
      <c r="L464" s="89"/>
      <c r="M464" s="89"/>
      <c r="N464" s="89"/>
      <c r="O464" s="89"/>
      <c r="P464" s="89"/>
      <c r="Q464" s="89"/>
    </row>
    <row r="465" spans="1:17" ht="12.75" customHeight="1" x14ac:dyDescent="0.2">
      <c r="A465" s="89"/>
      <c r="B465" s="128"/>
      <c r="C465" s="89"/>
      <c r="D465" s="107"/>
      <c r="E465" s="111"/>
      <c r="F465" s="111"/>
      <c r="G465" s="111"/>
      <c r="H465" s="111"/>
      <c r="I465" s="111"/>
      <c r="J465" s="111"/>
      <c r="K465" s="89"/>
      <c r="L465" s="89"/>
      <c r="M465" s="89"/>
      <c r="N465" s="89"/>
      <c r="O465" s="89"/>
      <c r="P465" s="89"/>
      <c r="Q465" s="89"/>
    </row>
    <row r="466" spans="1:17" ht="12.75" customHeight="1" x14ac:dyDescent="0.2">
      <c r="A466" s="89"/>
      <c r="B466" s="128"/>
      <c r="C466" s="89"/>
      <c r="D466" s="107"/>
      <c r="E466" s="111"/>
      <c r="F466" s="111"/>
      <c r="G466" s="111"/>
      <c r="H466" s="111"/>
      <c r="I466" s="111"/>
      <c r="J466" s="111"/>
      <c r="K466" s="89"/>
      <c r="L466" s="89"/>
      <c r="M466" s="89"/>
      <c r="N466" s="89"/>
      <c r="O466" s="89"/>
      <c r="P466" s="89"/>
      <c r="Q466" s="89"/>
    </row>
    <row r="467" spans="1:17" ht="12.75" customHeight="1" x14ac:dyDescent="0.2">
      <c r="A467" s="89"/>
      <c r="B467" s="128"/>
      <c r="C467" s="89"/>
      <c r="D467" s="107"/>
      <c r="E467" s="111"/>
      <c r="F467" s="111"/>
      <c r="G467" s="111"/>
      <c r="H467" s="111"/>
      <c r="I467" s="111"/>
      <c r="J467" s="111"/>
      <c r="K467" s="89"/>
      <c r="L467" s="89"/>
      <c r="M467" s="89"/>
      <c r="N467" s="89"/>
      <c r="O467" s="89"/>
      <c r="P467" s="89"/>
      <c r="Q467" s="89"/>
    </row>
    <row r="468" spans="1:17" ht="12.75" customHeight="1" x14ac:dyDescent="0.2">
      <c r="A468" s="89"/>
      <c r="B468" s="128"/>
      <c r="C468" s="89"/>
      <c r="D468" s="107"/>
      <c r="E468" s="111"/>
      <c r="F468" s="111"/>
      <c r="G468" s="111"/>
      <c r="H468" s="111"/>
      <c r="I468" s="111"/>
      <c r="J468" s="111"/>
      <c r="K468" s="89"/>
      <c r="L468" s="89"/>
      <c r="M468" s="89"/>
      <c r="N468" s="89"/>
      <c r="O468" s="89"/>
      <c r="P468" s="89"/>
      <c r="Q468" s="89"/>
    </row>
    <row r="469" spans="1:17" ht="12.75" customHeight="1" x14ac:dyDescent="0.2">
      <c r="A469" s="89"/>
      <c r="B469" s="128"/>
      <c r="C469" s="89"/>
      <c r="D469" s="107"/>
      <c r="E469" s="111"/>
      <c r="F469" s="111"/>
      <c r="G469" s="111"/>
      <c r="H469" s="111"/>
      <c r="I469" s="111"/>
      <c r="J469" s="111"/>
      <c r="K469" s="89"/>
      <c r="L469" s="89"/>
      <c r="M469" s="89"/>
      <c r="N469" s="89"/>
      <c r="O469" s="89"/>
      <c r="P469" s="89"/>
      <c r="Q469" s="89"/>
    </row>
    <row r="470" spans="1:17" ht="12.75" customHeight="1" x14ac:dyDescent="0.2">
      <c r="A470" s="89"/>
      <c r="B470" s="128"/>
      <c r="C470" s="89"/>
      <c r="D470" s="107"/>
      <c r="E470" s="111"/>
      <c r="F470" s="111"/>
      <c r="G470" s="111"/>
      <c r="H470" s="111"/>
      <c r="I470" s="111"/>
      <c r="J470" s="111"/>
      <c r="K470" s="89"/>
      <c r="L470" s="89"/>
      <c r="M470" s="89"/>
      <c r="N470" s="89"/>
      <c r="O470" s="89"/>
      <c r="P470" s="89"/>
      <c r="Q470" s="89"/>
    </row>
    <row r="471" spans="1:17" ht="12.75" customHeight="1" x14ac:dyDescent="0.2">
      <c r="A471" s="89"/>
      <c r="B471" s="128"/>
      <c r="C471" s="89"/>
      <c r="D471" s="107"/>
      <c r="E471" s="111"/>
      <c r="F471" s="111"/>
      <c r="G471" s="111"/>
      <c r="H471" s="111"/>
      <c r="I471" s="111"/>
      <c r="J471" s="111"/>
      <c r="K471" s="89"/>
      <c r="L471" s="89"/>
      <c r="M471" s="89"/>
      <c r="N471" s="89"/>
      <c r="O471" s="89"/>
      <c r="P471" s="89"/>
      <c r="Q471" s="89"/>
    </row>
    <row r="472" spans="1:17" ht="12.75" customHeight="1" x14ac:dyDescent="0.2">
      <c r="A472" s="89"/>
      <c r="B472" s="128"/>
      <c r="C472" s="89"/>
      <c r="D472" s="107"/>
      <c r="E472" s="111"/>
      <c r="F472" s="111"/>
      <c r="G472" s="111"/>
      <c r="H472" s="111"/>
      <c r="I472" s="111"/>
      <c r="J472" s="111"/>
      <c r="K472" s="89"/>
      <c r="L472" s="89"/>
      <c r="M472" s="89"/>
      <c r="N472" s="89"/>
      <c r="O472" s="89"/>
      <c r="P472" s="89"/>
      <c r="Q472" s="89"/>
    </row>
    <row r="473" spans="1:17" ht="12.75" customHeight="1" x14ac:dyDescent="0.2">
      <c r="A473" s="89"/>
      <c r="B473" s="128"/>
      <c r="C473" s="89"/>
      <c r="D473" s="107"/>
      <c r="E473" s="111"/>
      <c r="F473" s="111"/>
      <c r="G473" s="111"/>
      <c r="H473" s="111"/>
      <c r="I473" s="111"/>
      <c r="J473" s="111"/>
      <c r="K473" s="89"/>
      <c r="L473" s="89"/>
      <c r="M473" s="89"/>
      <c r="N473" s="89"/>
      <c r="O473" s="89"/>
      <c r="P473" s="89"/>
      <c r="Q473" s="89"/>
    </row>
    <row r="474" spans="1:17" ht="12.75" customHeight="1" x14ac:dyDescent="0.2">
      <c r="A474" s="89"/>
      <c r="B474" s="128"/>
      <c r="C474" s="89"/>
      <c r="D474" s="107"/>
      <c r="E474" s="111"/>
      <c r="F474" s="111"/>
      <c r="G474" s="111"/>
      <c r="H474" s="111"/>
      <c r="I474" s="111"/>
      <c r="J474" s="111"/>
      <c r="K474" s="89"/>
      <c r="L474" s="89"/>
      <c r="M474" s="89"/>
      <c r="N474" s="89"/>
      <c r="O474" s="89"/>
      <c r="P474" s="89"/>
      <c r="Q474" s="89"/>
    </row>
    <row r="475" spans="1:17" ht="12.75" customHeight="1" x14ac:dyDescent="0.2">
      <c r="A475" s="89"/>
      <c r="B475" s="128"/>
      <c r="C475" s="89"/>
      <c r="D475" s="107"/>
      <c r="E475" s="111"/>
      <c r="F475" s="111"/>
      <c r="G475" s="111"/>
      <c r="H475" s="111"/>
      <c r="I475" s="111"/>
      <c r="J475" s="111"/>
      <c r="K475" s="89"/>
      <c r="L475" s="89"/>
      <c r="M475" s="89"/>
      <c r="N475" s="89"/>
      <c r="O475" s="89"/>
      <c r="P475" s="89"/>
      <c r="Q475" s="89"/>
    </row>
    <row r="476" spans="1:17" ht="12.75" customHeight="1" x14ac:dyDescent="0.2">
      <c r="A476" s="89"/>
      <c r="B476" s="128"/>
      <c r="C476" s="89"/>
      <c r="D476" s="107"/>
      <c r="E476" s="111"/>
      <c r="F476" s="111"/>
      <c r="G476" s="111"/>
      <c r="H476" s="111"/>
      <c r="I476" s="111"/>
      <c r="J476" s="111"/>
      <c r="K476" s="89"/>
      <c r="L476" s="89"/>
      <c r="M476" s="89"/>
      <c r="N476" s="89"/>
      <c r="O476" s="89"/>
      <c r="P476" s="89"/>
      <c r="Q476" s="89"/>
    </row>
    <row r="477" spans="1:17" ht="12.75" customHeight="1" x14ac:dyDescent="0.2">
      <c r="A477" s="89"/>
      <c r="B477" s="128"/>
      <c r="C477" s="89"/>
      <c r="D477" s="107"/>
      <c r="E477" s="111"/>
      <c r="F477" s="111"/>
      <c r="G477" s="111"/>
      <c r="H477" s="111"/>
      <c r="I477" s="111"/>
      <c r="J477" s="111"/>
      <c r="K477" s="89"/>
      <c r="L477" s="89"/>
      <c r="M477" s="89"/>
      <c r="N477" s="89"/>
      <c r="O477" s="89"/>
      <c r="P477" s="89"/>
      <c r="Q477" s="89"/>
    </row>
    <row r="478" spans="1:17" ht="12.75" customHeight="1" x14ac:dyDescent="0.2">
      <c r="A478" s="89"/>
      <c r="B478" s="128"/>
      <c r="C478" s="89"/>
      <c r="D478" s="107"/>
      <c r="E478" s="111"/>
      <c r="F478" s="111"/>
      <c r="G478" s="111"/>
      <c r="H478" s="111"/>
      <c r="I478" s="111"/>
      <c r="J478" s="111"/>
      <c r="K478" s="89"/>
      <c r="L478" s="89"/>
      <c r="M478" s="89"/>
      <c r="N478" s="89"/>
      <c r="O478" s="89"/>
      <c r="P478" s="89"/>
      <c r="Q478" s="89"/>
    </row>
    <row r="479" spans="1:17" ht="12.75" customHeight="1" x14ac:dyDescent="0.2">
      <c r="A479" s="89"/>
      <c r="B479" s="128"/>
      <c r="C479" s="89"/>
      <c r="D479" s="107"/>
      <c r="E479" s="111"/>
      <c r="F479" s="111"/>
      <c r="G479" s="111"/>
      <c r="H479" s="111"/>
      <c r="I479" s="111"/>
      <c r="J479" s="111"/>
      <c r="K479" s="89"/>
      <c r="L479" s="89"/>
      <c r="M479" s="89"/>
      <c r="N479" s="89"/>
      <c r="O479" s="89"/>
      <c r="P479" s="89"/>
      <c r="Q479" s="89"/>
    </row>
    <row r="480" spans="1:17" ht="12.75" customHeight="1" x14ac:dyDescent="0.2">
      <c r="A480" s="89"/>
      <c r="B480" s="128"/>
      <c r="C480" s="89"/>
      <c r="D480" s="107"/>
      <c r="E480" s="111"/>
      <c r="F480" s="111"/>
      <c r="G480" s="111"/>
      <c r="H480" s="111"/>
      <c r="I480" s="111"/>
      <c r="J480" s="111"/>
      <c r="K480" s="89"/>
      <c r="L480" s="89"/>
      <c r="M480" s="89"/>
      <c r="N480" s="89"/>
      <c r="O480" s="89"/>
      <c r="P480" s="89"/>
      <c r="Q480" s="89"/>
    </row>
    <row r="481" spans="1:17" ht="12.75" customHeight="1" x14ac:dyDescent="0.2">
      <c r="A481" s="89"/>
      <c r="B481" s="128"/>
      <c r="C481" s="89"/>
      <c r="D481" s="107"/>
      <c r="E481" s="111"/>
      <c r="F481" s="111"/>
      <c r="G481" s="111"/>
      <c r="H481" s="111"/>
      <c r="I481" s="111"/>
      <c r="J481" s="111"/>
      <c r="K481" s="89"/>
      <c r="L481" s="89"/>
      <c r="M481" s="89"/>
      <c r="N481" s="89"/>
      <c r="O481" s="89"/>
      <c r="P481" s="89"/>
      <c r="Q481" s="89"/>
    </row>
    <row r="482" spans="1:17" ht="12.75" customHeight="1" x14ac:dyDescent="0.2">
      <c r="A482" s="89"/>
      <c r="B482" s="128"/>
      <c r="C482" s="89"/>
      <c r="D482" s="107"/>
      <c r="E482" s="111"/>
      <c r="F482" s="111"/>
      <c r="G482" s="111"/>
      <c r="H482" s="111"/>
      <c r="I482" s="111"/>
      <c r="J482" s="111"/>
      <c r="K482" s="89"/>
      <c r="L482" s="89"/>
      <c r="M482" s="89"/>
      <c r="N482" s="89"/>
      <c r="O482" s="89"/>
      <c r="P482" s="89"/>
      <c r="Q482" s="89"/>
    </row>
    <row r="483" spans="1:17" ht="12.75" customHeight="1" x14ac:dyDescent="0.2">
      <c r="A483" s="89"/>
      <c r="B483" s="128"/>
      <c r="C483" s="89"/>
      <c r="D483" s="107"/>
      <c r="E483" s="111"/>
      <c r="F483" s="111"/>
      <c r="G483" s="111"/>
      <c r="H483" s="111"/>
      <c r="I483" s="111"/>
      <c r="J483" s="111"/>
      <c r="K483" s="89"/>
      <c r="L483" s="89"/>
      <c r="M483" s="89"/>
      <c r="N483" s="89"/>
      <c r="O483" s="89"/>
      <c r="P483" s="89"/>
      <c r="Q483" s="89"/>
    </row>
    <row r="484" spans="1:17" ht="12.75" customHeight="1" x14ac:dyDescent="0.2">
      <c r="A484" s="89"/>
      <c r="B484" s="128"/>
      <c r="C484" s="89"/>
      <c r="D484" s="107"/>
      <c r="E484" s="111"/>
      <c r="F484" s="111"/>
      <c r="G484" s="111"/>
      <c r="H484" s="111"/>
      <c r="I484" s="111"/>
      <c r="J484" s="111"/>
      <c r="K484" s="89"/>
      <c r="L484" s="89"/>
      <c r="M484" s="89"/>
      <c r="N484" s="89"/>
      <c r="O484" s="89"/>
      <c r="P484" s="89"/>
      <c r="Q484" s="89"/>
    </row>
    <row r="485" spans="1:17" ht="12.75" customHeight="1" x14ac:dyDescent="0.2">
      <c r="A485" s="89"/>
      <c r="B485" s="128"/>
      <c r="C485" s="89"/>
      <c r="D485" s="107"/>
      <c r="E485" s="111"/>
      <c r="F485" s="111"/>
      <c r="G485" s="111"/>
      <c r="H485" s="111"/>
      <c r="I485" s="111"/>
      <c r="J485" s="111"/>
      <c r="K485" s="89"/>
      <c r="L485" s="89"/>
      <c r="M485" s="89"/>
      <c r="N485" s="89"/>
      <c r="O485" s="89"/>
      <c r="P485" s="89"/>
      <c r="Q485" s="89"/>
    </row>
    <row r="486" spans="1:17" ht="12.75" customHeight="1" x14ac:dyDescent="0.2">
      <c r="A486" s="89"/>
      <c r="B486" s="128"/>
      <c r="C486" s="89"/>
      <c r="D486" s="107"/>
      <c r="E486" s="111"/>
      <c r="F486" s="111"/>
      <c r="G486" s="111"/>
      <c r="H486" s="111"/>
      <c r="I486" s="111"/>
      <c r="J486" s="111"/>
      <c r="K486" s="89"/>
      <c r="L486" s="89"/>
      <c r="M486" s="89"/>
      <c r="N486" s="89"/>
      <c r="O486" s="89"/>
      <c r="P486" s="89"/>
      <c r="Q486" s="89"/>
    </row>
    <row r="487" spans="1:17" ht="12.75" customHeight="1" x14ac:dyDescent="0.2">
      <c r="A487" s="89"/>
      <c r="B487" s="128"/>
      <c r="C487" s="89"/>
      <c r="D487" s="107"/>
      <c r="E487" s="111"/>
      <c r="F487" s="111"/>
      <c r="G487" s="111"/>
      <c r="H487" s="111"/>
      <c r="I487" s="111"/>
      <c r="J487" s="111"/>
      <c r="K487" s="89"/>
      <c r="L487" s="89"/>
      <c r="M487" s="89"/>
      <c r="N487" s="89"/>
      <c r="O487" s="89"/>
      <c r="P487" s="89"/>
      <c r="Q487" s="89"/>
    </row>
    <row r="488" spans="1:17" ht="12.75" customHeight="1" x14ac:dyDescent="0.2">
      <c r="A488" s="89"/>
      <c r="B488" s="128"/>
      <c r="C488" s="89"/>
      <c r="D488" s="107"/>
      <c r="E488" s="111"/>
      <c r="F488" s="111"/>
      <c r="G488" s="111"/>
      <c r="H488" s="111"/>
      <c r="I488" s="111"/>
      <c r="J488" s="111"/>
      <c r="K488" s="89"/>
      <c r="L488" s="89"/>
      <c r="M488" s="89"/>
      <c r="N488" s="89"/>
      <c r="O488" s="89"/>
      <c r="P488" s="89"/>
      <c r="Q488" s="89"/>
    </row>
    <row r="489" spans="1:17" ht="12.75" customHeight="1" x14ac:dyDescent="0.2">
      <c r="A489" s="89"/>
      <c r="B489" s="128"/>
      <c r="C489" s="89"/>
      <c r="D489" s="107"/>
      <c r="E489" s="111"/>
      <c r="F489" s="111"/>
      <c r="G489" s="111"/>
      <c r="H489" s="111"/>
      <c r="I489" s="111"/>
      <c r="J489" s="111"/>
      <c r="K489" s="89"/>
      <c r="L489" s="89"/>
      <c r="M489" s="89"/>
      <c r="N489" s="89"/>
      <c r="O489" s="89"/>
      <c r="P489" s="89"/>
      <c r="Q489" s="89"/>
    </row>
    <row r="490" spans="1:17" ht="12.75" customHeight="1" x14ac:dyDescent="0.2">
      <c r="A490" s="89"/>
      <c r="B490" s="128"/>
      <c r="C490" s="89"/>
      <c r="D490" s="107"/>
      <c r="E490" s="111"/>
      <c r="F490" s="111"/>
      <c r="G490" s="111"/>
      <c r="H490" s="111"/>
      <c r="I490" s="111"/>
      <c r="J490" s="111"/>
      <c r="K490" s="89"/>
      <c r="L490" s="89"/>
      <c r="M490" s="89"/>
      <c r="N490" s="89"/>
      <c r="O490" s="89"/>
      <c r="P490" s="89"/>
      <c r="Q490" s="89"/>
    </row>
    <row r="491" spans="1:17" ht="12.75" customHeight="1" x14ac:dyDescent="0.2">
      <c r="A491" s="89"/>
      <c r="B491" s="128"/>
      <c r="C491" s="89"/>
      <c r="D491" s="107"/>
      <c r="E491" s="111"/>
      <c r="F491" s="111"/>
      <c r="G491" s="111"/>
      <c r="H491" s="111"/>
      <c r="I491" s="111"/>
      <c r="J491" s="111"/>
      <c r="K491" s="89"/>
      <c r="L491" s="89"/>
      <c r="M491" s="89"/>
      <c r="N491" s="89"/>
      <c r="O491" s="89"/>
      <c r="P491" s="89"/>
      <c r="Q491" s="89"/>
    </row>
    <row r="492" spans="1:17" ht="12.75" customHeight="1" x14ac:dyDescent="0.2">
      <c r="A492" s="89"/>
      <c r="B492" s="128"/>
      <c r="C492" s="89"/>
      <c r="D492" s="107"/>
      <c r="E492" s="111"/>
      <c r="F492" s="111"/>
      <c r="G492" s="111"/>
      <c r="H492" s="111"/>
      <c r="I492" s="111"/>
      <c r="J492" s="111"/>
      <c r="K492" s="89"/>
      <c r="L492" s="89"/>
      <c r="M492" s="89"/>
      <c r="N492" s="89"/>
      <c r="O492" s="89"/>
      <c r="P492" s="89"/>
      <c r="Q492" s="89"/>
    </row>
    <row r="493" spans="1:17" ht="12.75" customHeight="1" x14ac:dyDescent="0.2">
      <c r="A493" s="89"/>
      <c r="B493" s="128"/>
      <c r="C493" s="89"/>
      <c r="D493" s="107"/>
      <c r="E493" s="111"/>
      <c r="F493" s="111"/>
      <c r="G493" s="111"/>
      <c r="H493" s="111"/>
      <c r="I493" s="111"/>
      <c r="J493" s="111"/>
      <c r="K493" s="89"/>
      <c r="L493" s="89"/>
      <c r="M493" s="89"/>
      <c r="N493" s="89"/>
      <c r="O493" s="89"/>
      <c r="P493" s="89"/>
      <c r="Q493" s="89"/>
    </row>
    <row r="494" spans="1:17" ht="12.75" customHeight="1" x14ac:dyDescent="0.2">
      <c r="A494" s="89"/>
      <c r="B494" s="128"/>
      <c r="C494" s="89"/>
      <c r="D494" s="107"/>
      <c r="E494" s="111"/>
      <c r="F494" s="111"/>
      <c r="G494" s="111"/>
      <c r="H494" s="111"/>
      <c r="I494" s="111"/>
      <c r="J494" s="111"/>
      <c r="K494" s="89"/>
      <c r="L494" s="89"/>
      <c r="M494" s="89"/>
      <c r="N494" s="89"/>
      <c r="O494" s="89"/>
      <c r="P494" s="89"/>
      <c r="Q494" s="89"/>
    </row>
    <row r="495" spans="1:17" ht="12.75" customHeight="1" x14ac:dyDescent="0.2">
      <c r="A495" s="89"/>
      <c r="B495" s="128"/>
      <c r="C495" s="89"/>
      <c r="D495" s="107"/>
      <c r="E495" s="111"/>
      <c r="F495" s="111"/>
      <c r="G495" s="111"/>
      <c r="H495" s="111"/>
      <c r="I495" s="111"/>
      <c r="J495" s="111"/>
      <c r="K495" s="89"/>
      <c r="L495" s="89"/>
      <c r="M495" s="89"/>
      <c r="N495" s="89"/>
      <c r="O495" s="89"/>
      <c r="P495" s="89"/>
      <c r="Q495" s="89"/>
    </row>
    <row r="496" spans="1:17" ht="12.75" customHeight="1" x14ac:dyDescent="0.2">
      <c r="A496" s="89"/>
      <c r="B496" s="128"/>
      <c r="C496" s="89"/>
      <c r="D496" s="107"/>
      <c r="E496" s="111"/>
      <c r="F496" s="111"/>
      <c r="G496" s="111"/>
      <c r="H496" s="111"/>
      <c r="I496" s="111"/>
      <c r="J496" s="111"/>
      <c r="K496" s="89"/>
      <c r="L496" s="89"/>
      <c r="M496" s="89"/>
      <c r="N496" s="89"/>
      <c r="O496" s="89"/>
      <c r="P496" s="89"/>
      <c r="Q496" s="89"/>
    </row>
    <row r="497" spans="1:17" ht="12.75" customHeight="1" x14ac:dyDescent="0.2">
      <c r="A497" s="89"/>
      <c r="B497" s="128"/>
      <c r="C497" s="89"/>
      <c r="D497" s="107"/>
      <c r="E497" s="111"/>
      <c r="F497" s="111"/>
      <c r="G497" s="111"/>
      <c r="H497" s="111"/>
      <c r="I497" s="111"/>
      <c r="J497" s="111"/>
      <c r="K497" s="89"/>
      <c r="L497" s="89"/>
      <c r="M497" s="89"/>
      <c r="N497" s="89"/>
      <c r="O497" s="89"/>
      <c r="P497" s="89"/>
      <c r="Q497" s="89"/>
    </row>
    <row r="498" spans="1:17" ht="12.75" customHeight="1" x14ac:dyDescent="0.2">
      <c r="A498" s="89"/>
      <c r="B498" s="128"/>
      <c r="C498" s="89"/>
      <c r="D498" s="107"/>
      <c r="E498" s="111"/>
      <c r="F498" s="111"/>
      <c r="G498" s="111"/>
      <c r="H498" s="111"/>
      <c r="I498" s="111"/>
      <c r="J498" s="111"/>
      <c r="K498" s="89"/>
      <c r="L498" s="89"/>
      <c r="M498" s="89"/>
      <c r="N498" s="89"/>
      <c r="O498" s="89"/>
      <c r="P498" s="89"/>
      <c r="Q498" s="89"/>
    </row>
    <row r="499" spans="1:17" ht="12.75" customHeight="1" x14ac:dyDescent="0.2">
      <c r="A499" s="89"/>
      <c r="B499" s="128"/>
      <c r="C499" s="89"/>
      <c r="D499" s="107"/>
      <c r="E499" s="111"/>
      <c r="F499" s="111"/>
      <c r="G499" s="111"/>
      <c r="H499" s="111"/>
      <c r="I499" s="111"/>
      <c r="J499" s="111"/>
      <c r="K499" s="89"/>
      <c r="L499" s="89"/>
      <c r="M499" s="89"/>
      <c r="N499" s="89"/>
      <c r="O499" s="89"/>
      <c r="P499" s="89"/>
      <c r="Q499" s="89"/>
    </row>
    <row r="500" spans="1:17" ht="12.75" customHeight="1" x14ac:dyDescent="0.2">
      <c r="A500" s="89"/>
      <c r="B500" s="128"/>
      <c r="C500" s="89"/>
      <c r="D500" s="107"/>
      <c r="E500" s="111"/>
      <c r="F500" s="111"/>
      <c r="G500" s="111"/>
      <c r="H500" s="111"/>
      <c r="I500" s="111"/>
      <c r="J500" s="111"/>
      <c r="K500" s="89"/>
      <c r="L500" s="89"/>
      <c r="M500" s="89"/>
      <c r="N500" s="89"/>
      <c r="O500" s="89"/>
      <c r="P500" s="89"/>
      <c r="Q500" s="89"/>
    </row>
    <row r="501" spans="1:17" ht="12.75" customHeight="1" x14ac:dyDescent="0.2">
      <c r="A501" s="89"/>
      <c r="B501" s="128"/>
      <c r="C501" s="89"/>
      <c r="D501" s="107"/>
      <c r="E501" s="111"/>
      <c r="F501" s="111"/>
      <c r="G501" s="111"/>
      <c r="H501" s="111"/>
      <c r="I501" s="111"/>
      <c r="J501" s="111"/>
      <c r="K501" s="89"/>
      <c r="L501" s="89"/>
      <c r="M501" s="89"/>
      <c r="N501" s="89"/>
      <c r="O501" s="89"/>
      <c r="P501" s="89"/>
      <c r="Q501" s="89"/>
    </row>
    <row r="502" spans="1:17" ht="12.75" customHeight="1" x14ac:dyDescent="0.2">
      <c r="A502" s="89"/>
      <c r="B502" s="128"/>
      <c r="C502" s="89"/>
      <c r="D502" s="107"/>
      <c r="E502" s="111"/>
      <c r="F502" s="111"/>
      <c r="G502" s="111"/>
      <c r="H502" s="111"/>
      <c r="I502" s="111"/>
      <c r="J502" s="111"/>
      <c r="K502" s="89"/>
      <c r="L502" s="89"/>
      <c r="M502" s="89"/>
      <c r="N502" s="89"/>
      <c r="O502" s="89"/>
      <c r="P502" s="89"/>
      <c r="Q502" s="89"/>
    </row>
    <row r="503" spans="1:17" ht="12.75" customHeight="1" x14ac:dyDescent="0.2">
      <c r="A503" s="89"/>
      <c r="B503" s="128"/>
      <c r="C503" s="89"/>
      <c r="D503" s="107"/>
      <c r="E503" s="111"/>
      <c r="F503" s="111"/>
      <c r="G503" s="111"/>
      <c r="H503" s="111"/>
      <c r="I503" s="111"/>
      <c r="J503" s="111"/>
      <c r="K503" s="89"/>
      <c r="L503" s="89"/>
      <c r="M503" s="89"/>
      <c r="N503" s="89"/>
      <c r="O503" s="89"/>
      <c r="P503" s="89"/>
      <c r="Q503" s="89"/>
    </row>
    <row r="504" spans="1:17" ht="12.75" customHeight="1" x14ac:dyDescent="0.2">
      <c r="A504" s="89"/>
      <c r="B504" s="128"/>
      <c r="C504" s="89"/>
      <c r="D504" s="107"/>
      <c r="E504" s="111"/>
      <c r="F504" s="111"/>
      <c r="G504" s="111"/>
      <c r="H504" s="111"/>
      <c r="I504" s="111"/>
      <c r="J504" s="111"/>
      <c r="K504" s="89"/>
      <c r="L504" s="89"/>
      <c r="M504" s="89"/>
      <c r="N504" s="89"/>
      <c r="O504" s="89"/>
      <c r="P504" s="89"/>
      <c r="Q504" s="89"/>
    </row>
    <row r="505" spans="1:17" ht="12.75" customHeight="1" x14ac:dyDescent="0.2">
      <c r="A505" s="89"/>
      <c r="B505" s="128"/>
      <c r="C505" s="89"/>
      <c r="D505" s="107"/>
      <c r="E505" s="111"/>
      <c r="F505" s="111"/>
      <c r="G505" s="111"/>
      <c r="H505" s="111"/>
      <c r="I505" s="111"/>
      <c r="J505" s="111"/>
      <c r="K505" s="89"/>
      <c r="L505" s="89"/>
      <c r="M505" s="89"/>
      <c r="N505" s="89"/>
      <c r="O505" s="89"/>
      <c r="P505" s="89"/>
      <c r="Q505" s="89"/>
    </row>
    <row r="506" spans="1:17" ht="12.75" customHeight="1" x14ac:dyDescent="0.2">
      <c r="A506" s="89"/>
      <c r="B506" s="128"/>
      <c r="C506" s="89"/>
      <c r="D506" s="107"/>
      <c r="E506" s="111"/>
      <c r="F506" s="111"/>
      <c r="G506" s="111"/>
      <c r="H506" s="111"/>
      <c r="I506" s="111"/>
      <c r="J506" s="111"/>
      <c r="K506" s="89"/>
      <c r="L506" s="89"/>
      <c r="M506" s="89"/>
      <c r="N506" s="89"/>
      <c r="O506" s="89"/>
      <c r="P506" s="89"/>
      <c r="Q506" s="89"/>
    </row>
    <row r="507" spans="1:17" ht="12.75" customHeight="1" x14ac:dyDescent="0.2">
      <c r="A507" s="89"/>
      <c r="B507" s="128"/>
      <c r="C507" s="89"/>
      <c r="D507" s="107"/>
      <c r="E507" s="111"/>
      <c r="F507" s="111"/>
      <c r="G507" s="111"/>
      <c r="H507" s="111"/>
      <c r="I507" s="111"/>
      <c r="J507" s="111"/>
      <c r="K507" s="89"/>
      <c r="L507" s="89"/>
      <c r="M507" s="89"/>
      <c r="N507" s="89"/>
      <c r="O507" s="89"/>
      <c r="P507" s="89"/>
      <c r="Q507" s="89"/>
    </row>
    <row r="508" spans="1:17" ht="12.75" customHeight="1" x14ac:dyDescent="0.2">
      <c r="A508" s="89"/>
      <c r="B508" s="128"/>
      <c r="C508" s="89"/>
      <c r="D508" s="107"/>
      <c r="E508" s="111"/>
      <c r="F508" s="111"/>
      <c r="G508" s="111"/>
      <c r="H508" s="111"/>
      <c r="I508" s="111"/>
      <c r="J508" s="111"/>
      <c r="K508" s="89"/>
      <c r="L508" s="89"/>
      <c r="M508" s="89"/>
      <c r="N508" s="89"/>
      <c r="O508" s="89"/>
      <c r="P508" s="89"/>
      <c r="Q508" s="89"/>
    </row>
    <row r="509" spans="1:17" ht="12.75" customHeight="1" x14ac:dyDescent="0.2">
      <c r="A509" s="89"/>
      <c r="B509" s="128"/>
      <c r="C509" s="89"/>
      <c r="D509" s="107"/>
      <c r="E509" s="111"/>
      <c r="F509" s="111"/>
      <c r="G509" s="111"/>
      <c r="H509" s="111"/>
      <c r="I509" s="111"/>
      <c r="J509" s="111"/>
      <c r="K509" s="89"/>
      <c r="L509" s="89"/>
      <c r="M509" s="89"/>
      <c r="N509" s="89"/>
      <c r="O509" s="89"/>
      <c r="P509" s="89"/>
      <c r="Q509" s="89"/>
    </row>
    <row r="510" spans="1:17" ht="12.75" customHeight="1" x14ac:dyDescent="0.2">
      <c r="A510" s="89"/>
      <c r="B510" s="128"/>
      <c r="C510" s="89"/>
      <c r="D510" s="107"/>
      <c r="E510" s="111"/>
      <c r="F510" s="111"/>
      <c r="G510" s="111"/>
      <c r="H510" s="111"/>
      <c r="I510" s="111"/>
      <c r="J510" s="111"/>
      <c r="K510" s="89"/>
      <c r="L510" s="89"/>
      <c r="M510" s="89"/>
      <c r="N510" s="89"/>
      <c r="O510" s="89"/>
      <c r="P510" s="89"/>
      <c r="Q510" s="89"/>
    </row>
    <row r="511" spans="1:17" ht="12.75" customHeight="1" x14ac:dyDescent="0.2">
      <c r="A511" s="89"/>
      <c r="B511" s="128"/>
      <c r="C511" s="89"/>
      <c r="D511" s="107"/>
      <c r="E511" s="111"/>
      <c r="F511" s="111"/>
      <c r="G511" s="111"/>
      <c r="H511" s="111"/>
      <c r="I511" s="111"/>
      <c r="J511" s="111"/>
      <c r="K511" s="89"/>
      <c r="L511" s="89"/>
      <c r="M511" s="89"/>
      <c r="N511" s="89"/>
      <c r="O511" s="89"/>
      <c r="P511" s="89"/>
      <c r="Q511" s="89"/>
    </row>
    <row r="512" spans="1:17" ht="12.75" customHeight="1" x14ac:dyDescent="0.2">
      <c r="A512" s="89"/>
      <c r="B512" s="128"/>
      <c r="C512" s="89"/>
      <c r="D512" s="107"/>
      <c r="E512" s="111"/>
      <c r="F512" s="111"/>
      <c r="G512" s="111"/>
      <c r="H512" s="111"/>
      <c r="I512" s="111"/>
      <c r="J512" s="111"/>
      <c r="K512" s="89"/>
      <c r="L512" s="89"/>
      <c r="M512" s="89"/>
      <c r="N512" s="89"/>
      <c r="O512" s="89"/>
      <c r="P512" s="89"/>
      <c r="Q512" s="89"/>
    </row>
    <row r="513" spans="1:17" ht="12.75" customHeight="1" x14ac:dyDescent="0.2">
      <c r="A513" s="89"/>
      <c r="B513" s="128"/>
      <c r="C513" s="89"/>
      <c r="D513" s="107"/>
      <c r="E513" s="111"/>
      <c r="F513" s="111"/>
      <c r="G513" s="111"/>
      <c r="H513" s="111"/>
      <c r="I513" s="111"/>
      <c r="J513" s="111"/>
      <c r="K513" s="89"/>
      <c r="L513" s="89"/>
      <c r="M513" s="89"/>
      <c r="N513" s="89"/>
      <c r="O513" s="89"/>
      <c r="P513" s="89"/>
      <c r="Q513" s="89"/>
    </row>
    <row r="514" spans="1:17" ht="12.75" customHeight="1" x14ac:dyDescent="0.2">
      <c r="A514" s="89"/>
      <c r="B514" s="128"/>
      <c r="C514" s="89"/>
      <c r="D514" s="107"/>
      <c r="E514" s="111"/>
      <c r="F514" s="111"/>
      <c r="G514" s="111"/>
      <c r="H514" s="111"/>
      <c r="I514" s="111"/>
      <c r="J514" s="111"/>
      <c r="K514" s="89"/>
      <c r="L514" s="89"/>
      <c r="M514" s="89"/>
      <c r="N514" s="89"/>
      <c r="O514" s="89"/>
      <c r="P514" s="89"/>
      <c r="Q514" s="89"/>
    </row>
    <row r="515" spans="1:17" ht="12.75" customHeight="1" x14ac:dyDescent="0.2">
      <c r="A515" s="89"/>
      <c r="B515" s="128"/>
      <c r="C515" s="89"/>
      <c r="D515" s="107"/>
      <c r="E515" s="111"/>
      <c r="F515" s="111"/>
      <c r="G515" s="111"/>
      <c r="H515" s="111"/>
      <c r="I515" s="111"/>
      <c r="J515" s="111"/>
      <c r="K515" s="89"/>
      <c r="L515" s="89"/>
      <c r="M515" s="89"/>
      <c r="N515" s="89"/>
      <c r="O515" s="89"/>
      <c r="P515" s="89"/>
      <c r="Q515" s="89"/>
    </row>
    <row r="516" spans="1:17" ht="12.75" customHeight="1" x14ac:dyDescent="0.2">
      <c r="A516" s="89"/>
      <c r="B516" s="128"/>
      <c r="C516" s="89"/>
      <c r="D516" s="107"/>
      <c r="E516" s="111"/>
      <c r="F516" s="111"/>
      <c r="G516" s="111"/>
      <c r="H516" s="111"/>
      <c r="I516" s="111"/>
      <c r="J516" s="111"/>
      <c r="K516" s="89"/>
      <c r="L516" s="89"/>
      <c r="M516" s="89"/>
      <c r="N516" s="89"/>
      <c r="O516" s="89"/>
      <c r="P516" s="89"/>
      <c r="Q516" s="89"/>
    </row>
    <row r="517" spans="1:17" ht="12.75" customHeight="1" x14ac:dyDescent="0.2">
      <c r="A517" s="89"/>
      <c r="B517" s="128"/>
      <c r="C517" s="89"/>
      <c r="D517" s="107"/>
      <c r="E517" s="111"/>
      <c r="F517" s="111"/>
      <c r="G517" s="111"/>
      <c r="H517" s="111"/>
      <c r="I517" s="111"/>
      <c r="J517" s="111"/>
      <c r="K517" s="89"/>
      <c r="L517" s="89"/>
      <c r="M517" s="89"/>
      <c r="N517" s="89"/>
      <c r="O517" s="89"/>
      <c r="P517" s="89"/>
      <c r="Q517" s="89"/>
    </row>
    <row r="518" spans="1:17" ht="12.75" customHeight="1" x14ac:dyDescent="0.2">
      <c r="A518" s="89"/>
      <c r="B518" s="128"/>
      <c r="C518" s="89"/>
      <c r="D518" s="107"/>
      <c r="E518" s="111"/>
      <c r="F518" s="111"/>
      <c r="G518" s="111"/>
      <c r="H518" s="111"/>
      <c r="I518" s="111"/>
      <c r="J518" s="111"/>
      <c r="K518" s="89"/>
      <c r="L518" s="89"/>
      <c r="M518" s="89"/>
      <c r="N518" s="89"/>
      <c r="O518" s="89"/>
      <c r="P518" s="89"/>
      <c r="Q518" s="89"/>
    </row>
    <row r="519" spans="1:17" ht="12.75" customHeight="1" x14ac:dyDescent="0.2">
      <c r="A519" s="89"/>
      <c r="B519" s="128"/>
      <c r="C519" s="89"/>
      <c r="D519" s="107"/>
      <c r="E519" s="111"/>
      <c r="F519" s="111"/>
      <c r="G519" s="111"/>
      <c r="H519" s="111"/>
      <c r="I519" s="111"/>
      <c r="J519" s="111"/>
      <c r="K519" s="89"/>
      <c r="L519" s="89"/>
      <c r="M519" s="89"/>
      <c r="N519" s="89"/>
      <c r="O519" s="89"/>
      <c r="P519" s="89"/>
      <c r="Q519" s="89"/>
    </row>
    <row r="520" spans="1:17" ht="12.75" customHeight="1" x14ac:dyDescent="0.2">
      <c r="A520" s="89"/>
      <c r="B520" s="128"/>
      <c r="C520" s="89"/>
      <c r="D520" s="107"/>
      <c r="E520" s="111"/>
      <c r="F520" s="111"/>
      <c r="G520" s="111"/>
      <c r="H520" s="111"/>
      <c r="I520" s="111"/>
      <c r="J520" s="111"/>
      <c r="K520" s="89"/>
      <c r="L520" s="89"/>
      <c r="M520" s="89"/>
      <c r="N520" s="89"/>
      <c r="O520" s="89"/>
      <c r="P520" s="89"/>
      <c r="Q520" s="89"/>
    </row>
    <row r="521" spans="1:17" ht="12.75" customHeight="1" x14ac:dyDescent="0.2">
      <c r="A521" s="89"/>
      <c r="B521" s="128"/>
      <c r="C521" s="89"/>
      <c r="D521" s="107"/>
      <c r="E521" s="111"/>
      <c r="F521" s="111"/>
      <c r="G521" s="111"/>
      <c r="H521" s="111"/>
      <c r="I521" s="111"/>
      <c r="J521" s="111"/>
      <c r="K521" s="89"/>
      <c r="L521" s="89"/>
      <c r="M521" s="89"/>
      <c r="N521" s="89"/>
      <c r="O521" s="89"/>
      <c r="P521" s="89"/>
      <c r="Q521" s="89"/>
    </row>
    <row r="522" spans="1:17" ht="12.75" customHeight="1" x14ac:dyDescent="0.2">
      <c r="A522" s="89"/>
      <c r="B522" s="128"/>
      <c r="C522" s="89"/>
      <c r="D522" s="107"/>
      <c r="E522" s="111"/>
      <c r="F522" s="111"/>
      <c r="G522" s="111"/>
      <c r="H522" s="111"/>
      <c r="I522" s="111"/>
      <c r="J522" s="111"/>
      <c r="K522" s="89"/>
      <c r="L522" s="89"/>
      <c r="M522" s="89"/>
      <c r="N522" s="89"/>
      <c r="O522" s="89"/>
      <c r="P522" s="89"/>
      <c r="Q522" s="89"/>
    </row>
    <row r="523" spans="1:17" ht="12.75" customHeight="1" x14ac:dyDescent="0.2">
      <c r="A523" s="89"/>
      <c r="B523" s="128"/>
      <c r="C523" s="89"/>
      <c r="D523" s="107"/>
      <c r="E523" s="111"/>
      <c r="F523" s="111"/>
      <c r="G523" s="111"/>
      <c r="H523" s="111"/>
      <c r="I523" s="111"/>
      <c r="J523" s="111"/>
      <c r="K523" s="89"/>
      <c r="L523" s="89"/>
      <c r="M523" s="89"/>
      <c r="N523" s="89"/>
      <c r="O523" s="89"/>
      <c r="P523" s="89"/>
      <c r="Q523" s="89"/>
    </row>
    <row r="524" spans="1:17" ht="12.75" customHeight="1" x14ac:dyDescent="0.2">
      <c r="A524" s="89"/>
      <c r="B524" s="128"/>
      <c r="C524" s="89"/>
      <c r="D524" s="107"/>
      <c r="E524" s="111"/>
      <c r="F524" s="111"/>
      <c r="G524" s="111"/>
      <c r="H524" s="111"/>
      <c r="I524" s="111"/>
      <c r="J524" s="111"/>
      <c r="K524" s="89"/>
      <c r="L524" s="89"/>
      <c r="M524" s="89"/>
      <c r="N524" s="89"/>
      <c r="O524" s="89"/>
      <c r="P524" s="89"/>
      <c r="Q524" s="89"/>
    </row>
    <row r="525" spans="1:17" ht="12.75" customHeight="1" x14ac:dyDescent="0.2">
      <c r="A525" s="89"/>
      <c r="B525" s="128"/>
      <c r="C525" s="89"/>
      <c r="D525" s="107"/>
      <c r="E525" s="111"/>
      <c r="F525" s="111"/>
      <c r="G525" s="111"/>
      <c r="H525" s="111"/>
      <c r="I525" s="111"/>
      <c r="J525" s="111"/>
      <c r="K525" s="89"/>
      <c r="L525" s="89"/>
      <c r="M525" s="89"/>
      <c r="N525" s="89"/>
      <c r="O525" s="89"/>
      <c r="P525" s="89"/>
      <c r="Q525" s="89"/>
    </row>
    <row r="526" spans="1:17" ht="12.75" customHeight="1" x14ac:dyDescent="0.2">
      <c r="A526" s="89"/>
      <c r="B526" s="128"/>
      <c r="C526" s="89"/>
      <c r="D526" s="107"/>
      <c r="E526" s="111"/>
      <c r="F526" s="111"/>
      <c r="G526" s="111"/>
      <c r="H526" s="111"/>
      <c r="I526" s="111"/>
      <c r="J526" s="111"/>
      <c r="K526" s="89"/>
      <c r="L526" s="89"/>
      <c r="M526" s="89"/>
      <c r="N526" s="89"/>
      <c r="O526" s="89"/>
      <c r="P526" s="89"/>
      <c r="Q526" s="89"/>
    </row>
    <row r="527" spans="1:17" ht="12.75" customHeight="1" x14ac:dyDescent="0.2">
      <c r="A527" s="89"/>
      <c r="B527" s="128"/>
      <c r="C527" s="89"/>
      <c r="D527" s="107"/>
      <c r="E527" s="111"/>
      <c r="F527" s="111"/>
      <c r="G527" s="111"/>
      <c r="H527" s="111"/>
      <c r="I527" s="111"/>
      <c r="J527" s="111"/>
      <c r="K527" s="89"/>
      <c r="L527" s="89"/>
      <c r="M527" s="89"/>
      <c r="N527" s="89"/>
      <c r="O527" s="89"/>
      <c r="P527" s="89"/>
      <c r="Q527" s="89"/>
    </row>
    <row r="528" spans="1:17" ht="12.75" customHeight="1" x14ac:dyDescent="0.2">
      <c r="A528" s="89"/>
      <c r="B528" s="128"/>
      <c r="C528" s="89"/>
      <c r="D528" s="107"/>
      <c r="E528" s="111"/>
      <c r="F528" s="111"/>
      <c r="G528" s="111"/>
      <c r="H528" s="111"/>
      <c r="I528" s="111"/>
      <c r="J528" s="111"/>
      <c r="K528" s="89"/>
      <c r="L528" s="89"/>
      <c r="M528" s="89"/>
      <c r="N528" s="89"/>
      <c r="O528" s="89"/>
      <c r="P528" s="89"/>
      <c r="Q528" s="89"/>
    </row>
    <row r="529" spans="1:17" ht="12.75" customHeight="1" x14ac:dyDescent="0.2">
      <c r="A529" s="89"/>
      <c r="B529" s="128"/>
      <c r="C529" s="89"/>
      <c r="D529" s="107"/>
      <c r="E529" s="111"/>
      <c r="F529" s="111"/>
      <c r="G529" s="111"/>
      <c r="H529" s="111"/>
      <c r="I529" s="111"/>
      <c r="J529" s="111"/>
      <c r="K529" s="89"/>
      <c r="L529" s="89"/>
      <c r="M529" s="89"/>
      <c r="N529" s="89"/>
      <c r="O529" s="89"/>
      <c r="P529" s="89"/>
      <c r="Q529" s="89"/>
    </row>
    <row r="530" spans="1:17" ht="12.75" customHeight="1" x14ac:dyDescent="0.2">
      <c r="A530" s="89"/>
      <c r="B530" s="128"/>
      <c r="C530" s="89"/>
      <c r="D530" s="107"/>
      <c r="E530" s="111"/>
      <c r="F530" s="111"/>
      <c r="G530" s="111"/>
      <c r="H530" s="111"/>
      <c r="I530" s="111"/>
      <c r="J530" s="111"/>
      <c r="K530" s="89"/>
      <c r="L530" s="89"/>
      <c r="M530" s="89"/>
      <c r="N530" s="89"/>
      <c r="O530" s="89"/>
      <c r="P530" s="89"/>
      <c r="Q530" s="89"/>
    </row>
    <row r="531" spans="1:17" ht="12.75" customHeight="1" x14ac:dyDescent="0.2">
      <c r="A531" s="89"/>
      <c r="B531" s="128"/>
      <c r="C531" s="89"/>
      <c r="D531" s="107"/>
      <c r="E531" s="111"/>
      <c r="F531" s="111"/>
      <c r="G531" s="111"/>
      <c r="H531" s="111"/>
      <c r="I531" s="111"/>
      <c r="J531" s="111"/>
      <c r="K531" s="89"/>
      <c r="L531" s="89"/>
      <c r="M531" s="89"/>
      <c r="N531" s="89"/>
      <c r="O531" s="89"/>
      <c r="P531" s="89"/>
      <c r="Q531" s="89"/>
    </row>
    <row r="532" spans="1:17" ht="12.75" customHeight="1" x14ac:dyDescent="0.2">
      <c r="A532" s="89"/>
      <c r="B532" s="128"/>
      <c r="C532" s="89"/>
      <c r="D532" s="107"/>
      <c r="E532" s="111"/>
      <c r="F532" s="111"/>
      <c r="G532" s="111"/>
      <c r="H532" s="111"/>
      <c r="I532" s="111"/>
      <c r="J532" s="111"/>
      <c r="K532" s="89"/>
      <c r="L532" s="89"/>
      <c r="M532" s="89"/>
      <c r="N532" s="89"/>
      <c r="O532" s="89"/>
      <c r="P532" s="89"/>
      <c r="Q532" s="89"/>
    </row>
    <row r="533" spans="1:17" ht="12.75" customHeight="1" x14ac:dyDescent="0.2">
      <c r="A533" s="89"/>
      <c r="B533" s="128"/>
      <c r="C533" s="89"/>
      <c r="D533" s="107"/>
      <c r="E533" s="111"/>
      <c r="F533" s="111"/>
      <c r="G533" s="111"/>
      <c r="H533" s="111"/>
      <c r="I533" s="111"/>
      <c r="J533" s="111"/>
      <c r="K533" s="89"/>
      <c r="L533" s="89"/>
      <c r="M533" s="89"/>
      <c r="N533" s="89"/>
      <c r="O533" s="89"/>
      <c r="P533" s="89"/>
      <c r="Q533" s="89"/>
    </row>
    <row r="534" spans="1:17" ht="12.75" customHeight="1" x14ac:dyDescent="0.2">
      <c r="A534" s="89"/>
      <c r="B534" s="128"/>
      <c r="C534" s="89"/>
      <c r="D534" s="107"/>
      <c r="E534" s="111"/>
      <c r="F534" s="111"/>
      <c r="G534" s="111"/>
      <c r="H534" s="111"/>
      <c r="I534" s="111"/>
      <c r="J534" s="111"/>
      <c r="K534" s="89"/>
      <c r="L534" s="89"/>
      <c r="M534" s="89"/>
      <c r="N534" s="89"/>
      <c r="O534" s="89"/>
      <c r="P534" s="89"/>
      <c r="Q534" s="89"/>
    </row>
    <row r="535" spans="1:17" ht="12.75" customHeight="1" x14ac:dyDescent="0.2">
      <c r="A535" s="89"/>
      <c r="B535" s="128"/>
      <c r="C535" s="89"/>
      <c r="D535" s="107"/>
      <c r="E535" s="111"/>
      <c r="F535" s="111"/>
      <c r="G535" s="111"/>
      <c r="H535" s="111"/>
      <c r="I535" s="111"/>
      <c r="J535" s="111"/>
      <c r="K535" s="89"/>
      <c r="L535" s="89"/>
      <c r="M535" s="89"/>
      <c r="N535" s="89"/>
      <c r="O535" s="89"/>
      <c r="P535" s="89"/>
      <c r="Q535" s="89"/>
    </row>
    <row r="536" spans="1:17" ht="12.75" customHeight="1" x14ac:dyDescent="0.2">
      <c r="A536" s="89"/>
      <c r="B536" s="128"/>
      <c r="C536" s="89"/>
      <c r="D536" s="107"/>
      <c r="E536" s="111"/>
      <c r="F536" s="111"/>
      <c r="G536" s="111"/>
      <c r="H536" s="111"/>
      <c r="I536" s="111"/>
      <c r="J536" s="111"/>
      <c r="K536" s="89"/>
      <c r="L536" s="89"/>
      <c r="M536" s="89"/>
      <c r="N536" s="89"/>
      <c r="O536" s="89"/>
      <c r="P536" s="89"/>
      <c r="Q536" s="89"/>
    </row>
    <row r="537" spans="1:17" ht="12.75" customHeight="1" x14ac:dyDescent="0.2">
      <c r="A537" s="89"/>
      <c r="B537" s="128"/>
      <c r="C537" s="89"/>
      <c r="D537" s="107"/>
      <c r="E537" s="111"/>
      <c r="F537" s="111"/>
      <c r="G537" s="111"/>
      <c r="H537" s="111"/>
      <c r="I537" s="111"/>
      <c r="J537" s="111"/>
      <c r="K537" s="89"/>
      <c r="L537" s="89"/>
      <c r="M537" s="89"/>
      <c r="N537" s="89"/>
      <c r="O537" s="89"/>
      <c r="P537" s="89"/>
      <c r="Q537" s="89"/>
    </row>
    <row r="538" spans="1:17" ht="12.75" customHeight="1" x14ac:dyDescent="0.2">
      <c r="A538" s="89"/>
      <c r="B538" s="128"/>
      <c r="C538" s="89"/>
      <c r="D538" s="107"/>
      <c r="E538" s="111"/>
      <c r="F538" s="111"/>
      <c r="G538" s="111"/>
      <c r="H538" s="111"/>
      <c r="I538" s="111"/>
      <c r="J538" s="111"/>
      <c r="K538" s="89"/>
      <c r="L538" s="89"/>
      <c r="M538" s="89"/>
      <c r="N538" s="89"/>
      <c r="O538" s="89"/>
      <c r="P538" s="89"/>
      <c r="Q538" s="89"/>
    </row>
    <row r="539" spans="1:17" ht="12.75" customHeight="1" x14ac:dyDescent="0.2">
      <c r="A539" s="89"/>
      <c r="B539" s="128"/>
      <c r="C539" s="89"/>
      <c r="D539" s="107"/>
      <c r="E539" s="111"/>
      <c r="F539" s="111"/>
      <c r="G539" s="111"/>
      <c r="H539" s="111"/>
      <c r="I539" s="111"/>
      <c r="J539" s="111"/>
      <c r="K539" s="89"/>
      <c r="L539" s="89"/>
      <c r="M539" s="89"/>
      <c r="N539" s="89"/>
      <c r="O539" s="89"/>
      <c r="P539" s="89"/>
      <c r="Q539" s="89"/>
    </row>
    <row r="540" spans="1:17" ht="12.75" customHeight="1" x14ac:dyDescent="0.2">
      <c r="A540" s="89"/>
      <c r="B540" s="128"/>
      <c r="C540" s="89"/>
      <c r="D540" s="107"/>
      <c r="E540" s="111"/>
      <c r="F540" s="111"/>
      <c r="G540" s="111"/>
      <c r="H540" s="111"/>
      <c r="I540" s="111"/>
      <c r="J540" s="111"/>
      <c r="K540" s="89"/>
      <c r="L540" s="89"/>
      <c r="M540" s="89"/>
      <c r="N540" s="89"/>
      <c r="O540" s="89"/>
      <c r="P540" s="89"/>
      <c r="Q540" s="89"/>
    </row>
    <row r="541" spans="1:17" ht="12.75" customHeight="1" x14ac:dyDescent="0.2">
      <c r="A541" s="89"/>
      <c r="B541" s="128"/>
      <c r="C541" s="89"/>
      <c r="D541" s="107"/>
      <c r="E541" s="111"/>
      <c r="F541" s="111"/>
      <c r="G541" s="111"/>
      <c r="H541" s="111"/>
      <c r="I541" s="111"/>
      <c r="J541" s="111"/>
      <c r="K541" s="89"/>
      <c r="L541" s="89"/>
      <c r="M541" s="89"/>
      <c r="N541" s="89"/>
      <c r="O541" s="89"/>
      <c r="P541" s="89"/>
      <c r="Q541" s="89"/>
    </row>
    <row r="542" spans="1:17" ht="12.75" customHeight="1" x14ac:dyDescent="0.2">
      <c r="A542" s="89"/>
      <c r="B542" s="128"/>
      <c r="C542" s="89"/>
      <c r="D542" s="107"/>
      <c r="E542" s="111"/>
      <c r="F542" s="111"/>
      <c r="G542" s="111"/>
      <c r="H542" s="111"/>
      <c r="I542" s="111"/>
      <c r="J542" s="111"/>
      <c r="K542" s="89"/>
      <c r="L542" s="89"/>
      <c r="M542" s="89"/>
      <c r="N542" s="89"/>
      <c r="O542" s="89"/>
      <c r="P542" s="89"/>
      <c r="Q542" s="89"/>
    </row>
    <row r="543" spans="1:17" ht="12.75" customHeight="1" x14ac:dyDescent="0.2">
      <c r="A543" s="89"/>
      <c r="B543" s="128"/>
      <c r="C543" s="89"/>
      <c r="D543" s="107"/>
      <c r="E543" s="111"/>
      <c r="F543" s="111"/>
      <c r="G543" s="111"/>
      <c r="H543" s="111"/>
      <c r="I543" s="111"/>
      <c r="J543" s="111"/>
      <c r="K543" s="89"/>
      <c r="L543" s="89"/>
      <c r="M543" s="89"/>
      <c r="N543" s="89"/>
      <c r="O543" s="89"/>
      <c r="P543" s="89"/>
      <c r="Q543" s="89"/>
    </row>
    <row r="544" spans="1:17" ht="12.75" customHeight="1" x14ac:dyDescent="0.2">
      <c r="A544" s="89"/>
      <c r="B544" s="128"/>
      <c r="C544" s="89"/>
      <c r="D544" s="107"/>
      <c r="E544" s="111"/>
      <c r="F544" s="111"/>
      <c r="G544" s="111"/>
      <c r="H544" s="111"/>
      <c r="I544" s="111"/>
      <c r="J544" s="111"/>
      <c r="K544" s="89"/>
      <c r="L544" s="89"/>
      <c r="M544" s="89"/>
      <c r="N544" s="89"/>
      <c r="O544" s="89"/>
      <c r="P544" s="89"/>
      <c r="Q544" s="89"/>
    </row>
    <row r="545" spans="1:17" ht="12.75" customHeight="1" x14ac:dyDescent="0.2">
      <c r="A545" s="89"/>
      <c r="B545" s="128"/>
      <c r="C545" s="89"/>
      <c r="D545" s="107"/>
      <c r="E545" s="111"/>
      <c r="F545" s="111"/>
      <c r="G545" s="111"/>
      <c r="H545" s="111"/>
      <c r="I545" s="111"/>
      <c r="J545" s="111"/>
      <c r="K545" s="89"/>
      <c r="L545" s="89"/>
      <c r="M545" s="89"/>
      <c r="N545" s="89"/>
      <c r="O545" s="89"/>
      <c r="P545" s="89"/>
      <c r="Q545" s="89"/>
    </row>
    <row r="546" spans="1:17" ht="12.75" customHeight="1" x14ac:dyDescent="0.2">
      <c r="A546" s="89"/>
      <c r="B546" s="128"/>
      <c r="C546" s="89"/>
      <c r="D546" s="107"/>
      <c r="E546" s="111"/>
      <c r="F546" s="111"/>
      <c r="G546" s="111"/>
      <c r="H546" s="111"/>
      <c r="I546" s="111"/>
      <c r="J546" s="111"/>
      <c r="K546" s="89"/>
      <c r="L546" s="89"/>
      <c r="M546" s="89"/>
      <c r="N546" s="89"/>
      <c r="O546" s="89"/>
      <c r="P546" s="89"/>
      <c r="Q546" s="89"/>
    </row>
    <row r="547" spans="1:17" ht="12.75" customHeight="1" x14ac:dyDescent="0.2">
      <c r="A547" s="89"/>
      <c r="B547" s="128"/>
      <c r="C547" s="89"/>
      <c r="D547" s="107"/>
      <c r="E547" s="111"/>
      <c r="F547" s="111"/>
      <c r="G547" s="111"/>
      <c r="H547" s="111"/>
      <c r="I547" s="111"/>
      <c r="J547" s="111"/>
      <c r="K547" s="89"/>
      <c r="L547" s="89"/>
      <c r="M547" s="89"/>
      <c r="N547" s="89"/>
      <c r="O547" s="89"/>
      <c r="P547" s="89"/>
      <c r="Q547" s="89"/>
    </row>
    <row r="548" spans="1:17" ht="12.75" customHeight="1" x14ac:dyDescent="0.2">
      <c r="A548" s="89"/>
      <c r="B548" s="128"/>
      <c r="C548" s="89"/>
      <c r="D548" s="107"/>
      <c r="E548" s="111"/>
      <c r="F548" s="111"/>
      <c r="G548" s="111"/>
      <c r="H548" s="111"/>
      <c r="I548" s="111"/>
      <c r="J548" s="111"/>
      <c r="K548" s="89"/>
      <c r="L548" s="89"/>
      <c r="M548" s="89"/>
      <c r="N548" s="89"/>
      <c r="O548" s="89"/>
      <c r="P548" s="89"/>
      <c r="Q548" s="89"/>
    </row>
    <row r="549" spans="1:17" ht="12.75" customHeight="1" x14ac:dyDescent="0.2">
      <c r="A549" s="89"/>
      <c r="B549" s="128"/>
      <c r="C549" s="89"/>
      <c r="D549" s="107"/>
      <c r="E549" s="111"/>
      <c r="F549" s="111"/>
      <c r="G549" s="111"/>
      <c r="H549" s="111"/>
      <c r="I549" s="111"/>
      <c r="J549" s="111"/>
      <c r="K549" s="89"/>
      <c r="L549" s="89"/>
      <c r="M549" s="89"/>
      <c r="N549" s="89"/>
      <c r="O549" s="89"/>
      <c r="P549" s="89"/>
      <c r="Q549" s="89"/>
    </row>
    <row r="550" spans="1:17" ht="12.75" customHeight="1" x14ac:dyDescent="0.2">
      <c r="A550" s="89"/>
      <c r="B550" s="128"/>
      <c r="C550" s="89"/>
      <c r="D550" s="107"/>
      <c r="E550" s="111"/>
      <c r="F550" s="111"/>
      <c r="G550" s="111"/>
      <c r="H550" s="111"/>
      <c r="I550" s="111"/>
      <c r="J550" s="111"/>
      <c r="K550" s="89"/>
      <c r="L550" s="89"/>
      <c r="M550" s="89"/>
      <c r="N550" s="89"/>
      <c r="O550" s="89"/>
      <c r="P550" s="89"/>
      <c r="Q550" s="89"/>
    </row>
    <row r="551" spans="1:17" ht="12.75" customHeight="1" x14ac:dyDescent="0.2">
      <c r="A551" s="89"/>
      <c r="B551" s="128"/>
      <c r="C551" s="89"/>
      <c r="D551" s="107"/>
      <c r="E551" s="111"/>
      <c r="F551" s="111"/>
      <c r="G551" s="111"/>
      <c r="H551" s="111"/>
      <c r="I551" s="111"/>
      <c r="J551" s="111"/>
      <c r="K551" s="89"/>
      <c r="L551" s="89"/>
      <c r="M551" s="89"/>
      <c r="N551" s="89"/>
      <c r="O551" s="89"/>
      <c r="P551" s="89"/>
      <c r="Q551" s="89"/>
    </row>
    <row r="552" spans="1:17" ht="12.75" customHeight="1" x14ac:dyDescent="0.2">
      <c r="A552" s="89"/>
      <c r="B552" s="128"/>
      <c r="C552" s="89"/>
      <c r="D552" s="107"/>
      <c r="E552" s="111"/>
      <c r="F552" s="111"/>
      <c r="G552" s="111"/>
      <c r="H552" s="111"/>
      <c r="I552" s="111"/>
      <c r="J552" s="111"/>
      <c r="K552" s="89"/>
      <c r="L552" s="89"/>
      <c r="M552" s="89"/>
      <c r="N552" s="89"/>
      <c r="O552" s="89"/>
      <c r="P552" s="89"/>
      <c r="Q552" s="89"/>
    </row>
    <row r="553" spans="1:17" ht="12.75" customHeight="1" x14ac:dyDescent="0.2">
      <c r="A553" s="89"/>
      <c r="B553" s="128"/>
      <c r="C553" s="89"/>
      <c r="D553" s="107"/>
      <c r="E553" s="111"/>
      <c r="F553" s="111"/>
      <c r="G553" s="111"/>
      <c r="H553" s="111"/>
      <c r="I553" s="111"/>
      <c r="J553" s="111"/>
      <c r="K553" s="89"/>
      <c r="L553" s="89"/>
      <c r="M553" s="89"/>
      <c r="N553" s="89"/>
      <c r="O553" s="89"/>
      <c r="P553" s="89"/>
      <c r="Q553" s="89"/>
    </row>
    <row r="554" spans="1:17" ht="12.75" customHeight="1" x14ac:dyDescent="0.2">
      <c r="A554" s="89"/>
      <c r="B554" s="128"/>
      <c r="C554" s="89"/>
      <c r="D554" s="107"/>
      <c r="E554" s="111"/>
      <c r="F554" s="111"/>
      <c r="G554" s="111"/>
      <c r="H554" s="111"/>
      <c r="I554" s="111"/>
      <c r="J554" s="111"/>
      <c r="K554" s="89"/>
      <c r="L554" s="89"/>
      <c r="M554" s="89"/>
      <c r="N554" s="89"/>
      <c r="O554" s="89"/>
      <c r="P554" s="89"/>
      <c r="Q554" s="89"/>
    </row>
    <row r="555" spans="1:17" ht="12.75" customHeight="1" x14ac:dyDescent="0.2">
      <c r="A555" s="89"/>
      <c r="B555" s="128"/>
      <c r="C555" s="89"/>
      <c r="D555" s="107"/>
      <c r="E555" s="111"/>
      <c r="F555" s="111"/>
      <c r="G555" s="111"/>
      <c r="H555" s="111"/>
      <c r="I555" s="111"/>
      <c r="J555" s="111"/>
      <c r="K555" s="89"/>
      <c r="L555" s="89"/>
      <c r="M555" s="89"/>
      <c r="N555" s="89"/>
      <c r="O555" s="89"/>
      <c r="P555" s="89"/>
      <c r="Q555" s="89"/>
    </row>
    <row r="556" spans="1:17" ht="12.75" customHeight="1" x14ac:dyDescent="0.2">
      <c r="A556" s="89"/>
      <c r="B556" s="128"/>
      <c r="C556" s="89"/>
      <c r="D556" s="107"/>
      <c r="E556" s="111"/>
      <c r="F556" s="111"/>
      <c r="G556" s="111"/>
      <c r="H556" s="111"/>
      <c r="I556" s="111"/>
      <c r="J556" s="111"/>
      <c r="K556" s="89"/>
      <c r="L556" s="89"/>
      <c r="M556" s="89"/>
      <c r="N556" s="89"/>
      <c r="O556" s="89"/>
      <c r="P556" s="89"/>
      <c r="Q556" s="89"/>
    </row>
    <row r="557" spans="1:17" ht="12.75" customHeight="1" x14ac:dyDescent="0.2">
      <c r="A557" s="89"/>
      <c r="B557" s="128"/>
      <c r="C557" s="89"/>
      <c r="D557" s="107"/>
      <c r="E557" s="111"/>
      <c r="F557" s="111"/>
      <c r="G557" s="111"/>
      <c r="H557" s="111"/>
      <c r="I557" s="111"/>
      <c r="J557" s="111"/>
      <c r="K557" s="89"/>
      <c r="L557" s="89"/>
      <c r="M557" s="89"/>
      <c r="N557" s="89"/>
      <c r="O557" s="89"/>
      <c r="P557" s="89"/>
      <c r="Q557" s="89"/>
    </row>
    <row r="558" spans="1:17" ht="12.75" customHeight="1" x14ac:dyDescent="0.2">
      <c r="A558" s="89"/>
      <c r="B558" s="128"/>
      <c r="C558" s="89"/>
      <c r="D558" s="107"/>
      <c r="E558" s="111"/>
      <c r="F558" s="111"/>
      <c r="G558" s="111"/>
      <c r="H558" s="111"/>
      <c r="I558" s="111"/>
      <c r="J558" s="111"/>
      <c r="K558" s="89"/>
      <c r="L558" s="89"/>
      <c r="M558" s="89"/>
      <c r="N558" s="89"/>
      <c r="O558" s="89"/>
      <c r="P558" s="89"/>
      <c r="Q558" s="89"/>
    </row>
    <row r="559" spans="1:17" ht="12.75" customHeight="1" x14ac:dyDescent="0.2">
      <c r="A559" s="89"/>
      <c r="B559" s="128"/>
      <c r="C559" s="89"/>
      <c r="D559" s="107"/>
      <c r="E559" s="111"/>
      <c r="F559" s="111"/>
      <c r="G559" s="111"/>
      <c r="H559" s="111"/>
      <c r="I559" s="111"/>
      <c r="J559" s="111"/>
      <c r="K559" s="89"/>
      <c r="L559" s="89"/>
      <c r="M559" s="89"/>
      <c r="N559" s="89"/>
      <c r="O559" s="89"/>
      <c r="P559" s="89"/>
      <c r="Q559" s="89"/>
    </row>
    <row r="560" spans="1:17" ht="12.75" customHeight="1" x14ac:dyDescent="0.2">
      <c r="A560" s="89"/>
      <c r="B560" s="128"/>
      <c r="C560" s="89"/>
      <c r="D560" s="107"/>
      <c r="E560" s="111"/>
      <c r="F560" s="111"/>
      <c r="G560" s="111"/>
      <c r="H560" s="111"/>
      <c r="I560" s="111"/>
      <c r="J560" s="111"/>
      <c r="K560" s="89"/>
      <c r="L560" s="89"/>
      <c r="M560" s="89"/>
      <c r="N560" s="89"/>
      <c r="O560" s="89"/>
      <c r="P560" s="89"/>
      <c r="Q560" s="89"/>
    </row>
    <row r="561" spans="1:17" ht="12.75" customHeight="1" x14ac:dyDescent="0.2">
      <c r="A561" s="89"/>
      <c r="B561" s="128"/>
      <c r="C561" s="89"/>
      <c r="D561" s="107"/>
      <c r="E561" s="111"/>
      <c r="F561" s="111"/>
      <c r="G561" s="111"/>
      <c r="H561" s="111"/>
      <c r="I561" s="111"/>
      <c r="J561" s="111"/>
      <c r="K561" s="89"/>
      <c r="L561" s="89"/>
      <c r="M561" s="89"/>
      <c r="N561" s="89"/>
      <c r="O561" s="89"/>
      <c r="P561" s="89"/>
      <c r="Q561" s="89"/>
    </row>
    <row r="562" spans="1:17" ht="12.75" customHeight="1" x14ac:dyDescent="0.2">
      <c r="A562" s="89"/>
      <c r="B562" s="128"/>
      <c r="C562" s="89"/>
      <c r="D562" s="107"/>
      <c r="E562" s="111"/>
      <c r="F562" s="111"/>
      <c r="G562" s="111"/>
      <c r="H562" s="111"/>
      <c r="I562" s="111"/>
      <c r="J562" s="111"/>
      <c r="K562" s="89"/>
      <c r="L562" s="89"/>
      <c r="M562" s="89"/>
      <c r="N562" s="89"/>
      <c r="O562" s="89"/>
      <c r="P562" s="89"/>
      <c r="Q562" s="89"/>
    </row>
    <row r="563" spans="1:17" ht="12.75" customHeight="1" x14ac:dyDescent="0.2">
      <c r="A563" s="89"/>
      <c r="B563" s="128"/>
      <c r="C563" s="89"/>
      <c r="D563" s="107"/>
      <c r="E563" s="111"/>
      <c r="F563" s="111"/>
      <c r="G563" s="111"/>
      <c r="H563" s="111"/>
      <c r="I563" s="111"/>
      <c r="J563" s="111"/>
      <c r="K563" s="89"/>
      <c r="L563" s="89"/>
      <c r="M563" s="89"/>
      <c r="N563" s="89"/>
      <c r="O563" s="89"/>
      <c r="P563" s="89"/>
      <c r="Q563" s="89"/>
    </row>
    <row r="564" spans="1:17" ht="12.75" customHeight="1" x14ac:dyDescent="0.2">
      <c r="A564" s="89"/>
      <c r="B564" s="128"/>
      <c r="C564" s="89"/>
      <c r="D564" s="107"/>
      <c r="E564" s="111"/>
      <c r="F564" s="111"/>
      <c r="G564" s="111"/>
      <c r="H564" s="111"/>
      <c r="I564" s="111"/>
      <c r="J564" s="111"/>
      <c r="K564" s="89"/>
      <c r="L564" s="89"/>
      <c r="M564" s="89"/>
      <c r="N564" s="89"/>
      <c r="O564" s="89"/>
      <c r="P564" s="89"/>
      <c r="Q564" s="89"/>
    </row>
    <row r="565" spans="1:17" ht="12.75" customHeight="1" x14ac:dyDescent="0.2">
      <c r="A565" s="89"/>
      <c r="B565" s="128"/>
      <c r="C565" s="89"/>
      <c r="D565" s="107"/>
      <c r="E565" s="111"/>
      <c r="F565" s="111"/>
      <c r="G565" s="111"/>
      <c r="H565" s="111"/>
      <c r="I565" s="111"/>
      <c r="J565" s="111"/>
      <c r="K565" s="89"/>
      <c r="L565" s="89"/>
      <c r="M565" s="89"/>
      <c r="N565" s="89"/>
      <c r="O565" s="89"/>
      <c r="P565" s="89"/>
      <c r="Q565" s="89"/>
    </row>
    <row r="566" spans="1:17" ht="12.75" customHeight="1" x14ac:dyDescent="0.2">
      <c r="A566" s="89"/>
      <c r="B566" s="128"/>
      <c r="C566" s="89"/>
      <c r="D566" s="107"/>
      <c r="E566" s="111"/>
      <c r="F566" s="111"/>
      <c r="G566" s="111"/>
      <c r="H566" s="111"/>
      <c r="I566" s="111"/>
      <c r="J566" s="111"/>
      <c r="K566" s="89"/>
      <c r="L566" s="89"/>
      <c r="M566" s="89"/>
      <c r="N566" s="89"/>
      <c r="O566" s="89"/>
      <c r="P566" s="89"/>
      <c r="Q566" s="89"/>
    </row>
    <row r="567" spans="1:17" ht="12.75" customHeight="1" x14ac:dyDescent="0.2">
      <c r="A567" s="89"/>
      <c r="B567" s="128"/>
      <c r="C567" s="89"/>
      <c r="D567" s="107"/>
      <c r="E567" s="111"/>
      <c r="F567" s="111"/>
      <c r="G567" s="111"/>
      <c r="H567" s="111"/>
      <c r="I567" s="111"/>
      <c r="J567" s="111"/>
      <c r="K567" s="89"/>
      <c r="L567" s="89"/>
      <c r="M567" s="89"/>
      <c r="N567" s="89"/>
      <c r="O567" s="89"/>
      <c r="P567" s="89"/>
      <c r="Q567" s="89"/>
    </row>
    <row r="568" spans="1:17" ht="12.75" customHeight="1" x14ac:dyDescent="0.2">
      <c r="A568" s="89"/>
      <c r="B568" s="128"/>
      <c r="C568" s="89"/>
      <c r="D568" s="107"/>
      <c r="E568" s="111"/>
      <c r="F568" s="111"/>
      <c r="G568" s="111"/>
      <c r="H568" s="111"/>
      <c r="I568" s="111"/>
      <c r="J568" s="111"/>
      <c r="K568" s="89"/>
      <c r="L568" s="89"/>
      <c r="M568" s="89"/>
      <c r="N568" s="89"/>
      <c r="O568" s="89"/>
      <c r="P568" s="89"/>
      <c r="Q568" s="89"/>
    </row>
    <row r="569" spans="1:17" ht="12.75" customHeight="1" x14ac:dyDescent="0.2">
      <c r="A569" s="89"/>
      <c r="B569" s="128"/>
      <c r="C569" s="89"/>
      <c r="D569" s="107"/>
      <c r="E569" s="111"/>
      <c r="F569" s="111"/>
      <c r="G569" s="111"/>
      <c r="H569" s="111"/>
      <c r="I569" s="111"/>
      <c r="J569" s="111"/>
      <c r="K569" s="89"/>
      <c r="L569" s="89"/>
      <c r="M569" s="89"/>
      <c r="N569" s="89"/>
      <c r="O569" s="89"/>
      <c r="P569" s="89"/>
      <c r="Q569" s="89"/>
    </row>
    <row r="570" spans="1:17" ht="12.75" customHeight="1" x14ac:dyDescent="0.2">
      <c r="A570" s="89"/>
      <c r="B570" s="128"/>
      <c r="C570" s="89"/>
      <c r="D570" s="107"/>
      <c r="E570" s="111"/>
      <c r="F570" s="111"/>
      <c r="G570" s="111"/>
      <c r="H570" s="111"/>
      <c r="I570" s="111"/>
      <c r="J570" s="111"/>
      <c r="K570" s="89"/>
      <c r="L570" s="89"/>
      <c r="M570" s="89"/>
      <c r="N570" s="89"/>
      <c r="O570" s="89"/>
      <c r="P570" s="89"/>
      <c r="Q570" s="89"/>
    </row>
    <row r="571" spans="1:17" ht="12.75" customHeight="1" x14ac:dyDescent="0.2">
      <c r="A571" s="89"/>
      <c r="B571" s="128"/>
      <c r="C571" s="89"/>
      <c r="D571" s="107"/>
      <c r="E571" s="111"/>
      <c r="F571" s="111"/>
      <c r="G571" s="111"/>
      <c r="H571" s="111"/>
      <c r="I571" s="111"/>
      <c r="J571" s="111"/>
      <c r="K571" s="89"/>
      <c r="L571" s="89"/>
      <c r="M571" s="89"/>
      <c r="N571" s="89"/>
      <c r="O571" s="89"/>
      <c r="P571" s="89"/>
      <c r="Q571" s="89"/>
    </row>
    <row r="572" spans="1:17" ht="12.75" customHeight="1" x14ac:dyDescent="0.2">
      <c r="A572" s="89"/>
      <c r="B572" s="128"/>
      <c r="C572" s="89"/>
      <c r="D572" s="107"/>
      <c r="E572" s="111"/>
      <c r="F572" s="111"/>
      <c r="G572" s="111"/>
      <c r="H572" s="111"/>
      <c r="I572" s="111"/>
      <c r="J572" s="111"/>
      <c r="K572" s="89"/>
      <c r="L572" s="89"/>
      <c r="M572" s="89"/>
      <c r="N572" s="89"/>
      <c r="O572" s="89"/>
      <c r="P572" s="89"/>
      <c r="Q572" s="89"/>
    </row>
    <row r="573" spans="1:17" ht="12.75" customHeight="1" x14ac:dyDescent="0.2">
      <c r="A573" s="89"/>
      <c r="B573" s="128"/>
      <c r="C573" s="89"/>
      <c r="D573" s="107"/>
      <c r="E573" s="111"/>
      <c r="F573" s="111"/>
      <c r="G573" s="111"/>
      <c r="H573" s="111"/>
      <c r="I573" s="111"/>
      <c r="J573" s="111"/>
      <c r="K573" s="89"/>
      <c r="L573" s="89"/>
      <c r="M573" s="89"/>
      <c r="N573" s="89"/>
      <c r="O573" s="89"/>
      <c r="P573" s="89"/>
      <c r="Q573" s="89"/>
    </row>
    <row r="574" spans="1:17" ht="12.75" customHeight="1" x14ac:dyDescent="0.2">
      <c r="A574" s="89"/>
      <c r="B574" s="128"/>
      <c r="C574" s="89"/>
      <c r="D574" s="107"/>
      <c r="E574" s="111"/>
      <c r="F574" s="111"/>
      <c r="G574" s="111"/>
      <c r="H574" s="111"/>
      <c r="I574" s="111"/>
      <c r="J574" s="111"/>
      <c r="K574" s="89"/>
      <c r="L574" s="89"/>
      <c r="M574" s="89"/>
      <c r="N574" s="89"/>
      <c r="O574" s="89"/>
      <c r="P574" s="89"/>
      <c r="Q574" s="89"/>
    </row>
    <row r="575" spans="1:17" ht="12.75" customHeight="1" x14ac:dyDescent="0.2">
      <c r="A575" s="89"/>
      <c r="B575" s="128"/>
      <c r="C575" s="89"/>
      <c r="D575" s="107"/>
      <c r="E575" s="111"/>
      <c r="F575" s="111"/>
      <c r="G575" s="111"/>
      <c r="H575" s="111"/>
      <c r="I575" s="111"/>
      <c r="J575" s="111"/>
      <c r="K575" s="89"/>
      <c r="L575" s="89"/>
      <c r="M575" s="89"/>
      <c r="N575" s="89"/>
      <c r="O575" s="89"/>
      <c r="P575" s="89"/>
      <c r="Q575" s="89"/>
    </row>
    <row r="576" spans="1:17" ht="12.75" customHeight="1" x14ac:dyDescent="0.2">
      <c r="A576" s="89"/>
      <c r="B576" s="128"/>
      <c r="C576" s="89"/>
      <c r="D576" s="107"/>
      <c r="E576" s="111"/>
      <c r="F576" s="111"/>
      <c r="G576" s="111"/>
      <c r="H576" s="111"/>
      <c r="I576" s="111"/>
      <c r="J576" s="111"/>
      <c r="K576" s="89"/>
      <c r="L576" s="89"/>
      <c r="M576" s="89"/>
      <c r="N576" s="89"/>
      <c r="O576" s="89"/>
      <c r="P576" s="89"/>
      <c r="Q576" s="89"/>
    </row>
    <row r="577" spans="1:17" ht="12.75" customHeight="1" x14ac:dyDescent="0.2">
      <c r="A577" s="89"/>
      <c r="B577" s="128"/>
      <c r="C577" s="89"/>
      <c r="D577" s="107"/>
      <c r="E577" s="111"/>
      <c r="F577" s="111"/>
      <c r="G577" s="111"/>
      <c r="H577" s="111"/>
      <c r="I577" s="111"/>
      <c r="J577" s="111"/>
      <c r="K577" s="89"/>
      <c r="L577" s="89"/>
      <c r="M577" s="89"/>
      <c r="N577" s="89"/>
      <c r="O577" s="89"/>
      <c r="P577" s="89"/>
      <c r="Q577" s="89"/>
    </row>
    <row r="578" spans="1:17" ht="12.75" customHeight="1" x14ac:dyDescent="0.2">
      <c r="A578" s="89"/>
      <c r="B578" s="128"/>
      <c r="C578" s="89"/>
      <c r="D578" s="107"/>
      <c r="E578" s="111"/>
      <c r="F578" s="111"/>
      <c r="G578" s="111"/>
      <c r="H578" s="111"/>
      <c r="I578" s="111"/>
      <c r="J578" s="111"/>
      <c r="K578" s="89"/>
      <c r="L578" s="89"/>
      <c r="M578" s="89"/>
      <c r="N578" s="89"/>
      <c r="O578" s="89"/>
      <c r="P578" s="89"/>
      <c r="Q578" s="89"/>
    </row>
    <row r="579" spans="1:17" ht="12.75" customHeight="1" x14ac:dyDescent="0.2">
      <c r="A579" s="89"/>
      <c r="B579" s="128"/>
      <c r="C579" s="89"/>
      <c r="D579" s="107"/>
      <c r="E579" s="111"/>
      <c r="F579" s="111"/>
      <c r="G579" s="111"/>
      <c r="H579" s="111"/>
      <c r="I579" s="111"/>
      <c r="J579" s="111"/>
      <c r="K579" s="89"/>
      <c r="L579" s="89"/>
      <c r="M579" s="89"/>
      <c r="N579" s="89"/>
      <c r="O579" s="89"/>
      <c r="P579" s="89"/>
      <c r="Q579" s="89"/>
    </row>
    <row r="580" spans="1:17" ht="12.75" customHeight="1" x14ac:dyDescent="0.2">
      <c r="A580" s="89"/>
      <c r="B580" s="128"/>
      <c r="C580" s="89"/>
      <c r="D580" s="107"/>
      <c r="E580" s="111"/>
      <c r="F580" s="111"/>
      <c r="G580" s="111"/>
      <c r="H580" s="111"/>
      <c r="I580" s="111"/>
      <c r="J580" s="111"/>
      <c r="K580" s="89"/>
      <c r="L580" s="89"/>
      <c r="M580" s="89"/>
      <c r="N580" s="89"/>
      <c r="O580" s="89"/>
      <c r="P580" s="89"/>
      <c r="Q580" s="89"/>
    </row>
    <row r="581" spans="1:17" ht="12.75" customHeight="1" x14ac:dyDescent="0.2">
      <c r="A581" s="89"/>
      <c r="B581" s="128"/>
      <c r="C581" s="89"/>
      <c r="D581" s="107"/>
      <c r="E581" s="111"/>
      <c r="F581" s="111"/>
      <c r="G581" s="111"/>
      <c r="H581" s="111"/>
      <c r="I581" s="111"/>
      <c r="J581" s="111"/>
      <c r="K581" s="89"/>
      <c r="L581" s="89"/>
      <c r="M581" s="89"/>
      <c r="N581" s="89"/>
      <c r="O581" s="89"/>
      <c r="P581" s="89"/>
      <c r="Q581" s="89"/>
    </row>
    <row r="582" spans="1:17" ht="12.75" customHeight="1" x14ac:dyDescent="0.2">
      <c r="A582" s="89"/>
      <c r="B582" s="128"/>
      <c r="C582" s="89"/>
      <c r="D582" s="107"/>
      <c r="E582" s="111"/>
      <c r="F582" s="111"/>
      <c r="G582" s="111"/>
      <c r="H582" s="111"/>
      <c r="I582" s="111"/>
      <c r="J582" s="111"/>
      <c r="K582" s="89"/>
      <c r="L582" s="89"/>
      <c r="M582" s="89"/>
      <c r="N582" s="89"/>
      <c r="O582" s="89"/>
      <c r="P582" s="89"/>
      <c r="Q582" s="89"/>
    </row>
    <row r="583" spans="1:17" ht="12.75" customHeight="1" x14ac:dyDescent="0.2">
      <c r="A583" s="89"/>
      <c r="B583" s="128"/>
      <c r="C583" s="89"/>
      <c r="D583" s="107"/>
      <c r="E583" s="111"/>
      <c r="F583" s="111"/>
      <c r="G583" s="111"/>
      <c r="H583" s="111"/>
      <c r="I583" s="111"/>
      <c r="J583" s="111"/>
      <c r="K583" s="89"/>
      <c r="L583" s="89"/>
      <c r="M583" s="89"/>
      <c r="N583" s="89"/>
      <c r="O583" s="89"/>
      <c r="P583" s="89"/>
      <c r="Q583" s="89"/>
    </row>
    <row r="584" spans="1:17" ht="12.75" customHeight="1" x14ac:dyDescent="0.2">
      <c r="A584" s="89"/>
      <c r="B584" s="128"/>
      <c r="C584" s="89"/>
      <c r="D584" s="107"/>
      <c r="E584" s="111"/>
      <c r="F584" s="111"/>
      <c r="G584" s="111"/>
      <c r="H584" s="111"/>
      <c r="I584" s="111"/>
      <c r="J584" s="111"/>
      <c r="K584" s="89"/>
      <c r="L584" s="89"/>
      <c r="M584" s="89"/>
      <c r="N584" s="89"/>
      <c r="O584" s="89"/>
      <c r="P584" s="89"/>
      <c r="Q584" s="89"/>
    </row>
    <row r="585" spans="1:17" ht="12.75" customHeight="1" x14ac:dyDescent="0.2">
      <c r="A585" s="89"/>
      <c r="B585" s="128"/>
      <c r="C585" s="89"/>
      <c r="D585" s="107"/>
      <c r="E585" s="111"/>
      <c r="F585" s="111"/>
      <c r="G585" s="111"/>
      <c r="H585" s="111"/>
      <c r="I585" s="111"/>
      <c r="J585" s="111"/>
      <c r="K585" s="89"/>
      <c r="L585" s="89"/>
      <c r="M585" s="89"/>
      <c r="N585" s="89"/>
      <c r="O585" s="89"/>
      <c r="P585" s="89"/>
      <c r="Q585" s="89"/>
    </row>
    <row r="586" spans="1:17" ht="12.75" customHeight="1" x14ac:dyDescent="0.2">
      <c r="A586" s="89"/>
      <c r="B586" s="128"/>
      <c r="C586" s="89"/>
      <c r="D586" s="107"/>
      <c r="E586" s="111"/>
      <c r="F586" s="111"/>
      <c r="G586" s="111"/>
      <c r="H586" s="111"/>
      <c r="I586" s="111"/>
      <c r="J586" s="111"/>
      <c r="K586" s="89"/>
      <c r="L586" s="89"/>
      <c r="M586" s="89"/>
      <c r="N586" s="89"/>
      <c r="O586" s="89"/>
      <c r="P586" s="89"/>
      <c r="Q586" s="89"/>
    </row>
    <row r="587" spans="1:17" ht="12.75" customHeight="1" x14ac:dyDescent="0.2">
      <c r="A587" s="89"/>
      <c r="B587" s="128"/>
      <c r="C587" s="89"/>
      <c r="D587" s="107"/>
      <c r="E587" s="111"/>
      <c r="F587" s="111"/>
      <c r="G587" s="111"/>
      <c r="H587" s="111"/>
      <c r="I587" s="111"/>
      <c r="J587" s="111"/>
      <c r="K587" s="89"/>
      <c r="L587" s="89"/>
      <c r="M587" s="89"/>
      <c r="N587" s="89"/>
      <c r="O587" s="89"/>
      <c r="P587" s="89"/>
      <c r="Q587" s="89"/>
    </row>
    <row r="588" spans="1:17" ht="12.75" customHeight="1" x14ac:dyDescent="0.2">
      <c r="A588" s="89"/>
      <c r="B588" s="128"/>
      <c r="C588" s="89"/>
      <c r="D588" s="107"/>
      <c r="E588" s="111"/>
      <c r="F588" s="111"/>
      <c r="G588" s="111"/>
      <c r="H588" s="111"/>
      <c r="I588" s="111"/>
      <c r="J588" s="111"/>
      <c r="K588" s="89"/>
      <c r="L588" s="89"/>
      <c r="M588" s="89"/>
      <c r="N588" s="89"/>
      <c r="O588" s="89"/>
      <c r="P588" s="89"/>
      <c r="Q588" s="89"/>
    </row>
    <row r="589" spans="1:17" ht="12.75" customHeight="1" x14ac:dyDescent="0.2">
      <c r="A589" s="89"/>
      <c r="B589" s="128"/>
      <c r="C589" s="89"/>
      <c r="D589" s="107"/>
      <c r="E589" s="111"/>
      <c r="F589" s="111"/>
      <c r="G589" s="111"/>
      <c r="H589" s="111"/>
      <c r="I589" s="111"/>
      <c r="J589" s="111"/>
      <c r="K589" s="89"/>
      <c r="L589" s="89"/>
      <c r="M589" s="89"/>
      <c r="N589" s="89"/>
      <c r="O589" s="89"/>
      <c r="P589" s="89"/>
      <c r="Q589" s="89"/>
    </row>
    <row r="590" spans="1:17" ht="12.75" customHeight="1" x14ac:dyDescent="0.2">
      <c r="A590" s="89"/>
      <c r="B590" s="128"/>
      <c r="C590" s="89"/>
      <c r="D590" s="107"/>
      <c r="E590" s="111"/>
      <c r="F590" s="111"/>
      <c r="G590" s="111"/>
      <c r="H590" s="111"/>
      <c r="I590" s="111"/>
      <c r="J590" s="111"/>
      <c r="K590" s="89"/>
      <c r="L590" s="89"/>
      <c r="M590" s="89"/>
      <c r="N590" s="89"/>
      <c r="O590" s="89"/>
      <c r="P590" s="89"/>
      <c r="Q590" s="89"/>
    </row>
    <row r="591" spans="1:17" ht="12.75" customHeight="1" x14ac:dyDescent="0.2">
      <c r="A591" s="89"/>
      <c r="B591" s="128"/>
      <c r="C591" s="89"/>
      <c r="D591" s="107"/>
      <c r="E591" s="111"/>
      <c r="F591" s="111"/>
      <c r="G591" s="111"/>
      <c r="H591" s="111"/>
      <c r="I591" s="111"/>
      <c r="J591" s="111"/>
      <c r="K591" s="89"/>
      <c r="L591" s="89"/>
      <c r="M591" s="89"/>
      <c r="N591" s="89"/>
      <c r="O591" s="89"/>
      <c r="P591" s="89"/>
      <c r="Q591" s="89"/>
    </row>
    <row r="592" spans="1:17" ht="12.75" customHeight="1" x14ac:dyDescent="0.2">
      <c r="A592" s="89"/>
      <c r="B592" s="128"/>
      <c r="C592" s="89"/>
      <c r="D592" s="107"/>
      <c r="E592" s="111"/>
      <c r="F592" s="111"/>
      <c r="G592" s="111"/>
      <c r="H592" s="111"/>
      <c r="I592" s="111"/>
      <c r="J592" s="111"/>
      <c r="K592" s="89"/>
      <c r="L592" s="89"/>
      <c r="M592" s="89"/>
      <c r="N592" s="89"/>
      <c r="O592" s="89"/>
      <c r="P592" s="89"/>
      <c r="Q592" s="89"/>
    </row>
    <row r="593" spans="1:17" ht="12.75" customHeight="1" x14ac:dyDescent="0.2">
      <c r="A593" s="89"/>
      <c r="B593" s="128"/>
      <c r="C593" s="89"/>
      <c r="D593" s="107"/>
      <c r="E593" s="111"/>
      <c r="F593" s="111"/>
      <c r="G593" s="111"/>
      <c r="H593" s="111"/>
      <c r="I593" s="111"/>
      <c r="J593" s="111"/>
      <c r="K593" s="89"/>
      <c r="L593" s="89"/>
      <c r="M593" s="89"/>
      <c r="N593" s="89"/>
      <c r="O593" s="89"/>
      <c r="P593" s="89"/>
      <c r="Q593" s="89"/>
    </row>
    <row r="594" spans="1:17" ht="12.75" customHeight="1" x14ac:dyDescent="0.2">
      <c r="A594" s="89"/>
      <c r="B594" s="128"/>
      <c r="C594" s="89"/>
      <c r="D594" s="107"/>
      <c r="E594" s="111"/>
      <c r="F594" s="111"/>
      <c r="G594" s="111"/>
      <c r="H594" s="111"/>
      <c r="I594" s="111"/>
      <c r="J594" s="111"/>
      <c r="K594" s="89"/>
      <c r="L594" s="89"/>
      <c r="M594" s="89"/>
      <c r="N594" s="89"/>
      <c r="O594" s="89"/>
      <c r="P594" s="89"/>
      <c r="Q594" s="89"/>
    </row>
    <row r="595" spans="1:17" ht="12.75" customHeight="1" x14ac:dyDescent="0.2">
      <c r="A595" s="89"/>
      <c r="B595" s="128"/>
      <c r="C595" s="89"/>
      <c r="D595" s="107"/>
      <c r="E595" s="111"/>
      <c r="F595" s="111"/>
      <c r="G595" s="111"/>
      <c r="H595" s="111"/>
      <c r="I595" s="111"/>
      <c r="J595" s="111"/>
      <c r="K595" s="89"/>
      <c r="L595" s="89"/>
      <c r="M595" s="89"/>
      <c r="N595" s="89"/>
      <c r="O595" s="89"/>
      <c r="P595" s="89"/>
      <c r="Q595" s="89"/>
    </row>
    <row r="596" spans="1:17" ht="12.75" customHeight="1" x14ac:dyDescent="0.2">
      <c r="A596" s="89"/>
      <c r="B596" s="128"/>
      <c r="C596" s="89"/>
      <c r="D596" s="107"/>
      <c r="E596" s="111"/>
      <c r="F596" s="111"/>
      <c r="G596" s="111"/>
      <c r="H596" s="111"/>
      <c r="I596" s="111"/>
      <c r="J596" s="111"/>
      <c r="K596" s="89"/>
      <c r="L596" s="89"/>
      <c r="M596" s="89"/>
      <c r="N596" s="89"/>
      <c r="O596" s="89"/>
      <c r="P596" s="89"/>
      <c r="Q596" s="89"/>
    </row>
    <row r="597" spans="1:17" ht="12.75" customHeight="1" x14ac:dyDescent="0.2">
      <c r="A597" s="89"/>
      <c r="B597" s="128"/>
      <c r="C597" s="89"/>
      <c r="D597" s="107"/>
      <c r="E597" s="111"/>
      <c r="F597" s="111"/>
      <c r="G597" s="111"/>
      <c r="H597" s="111"/>
      <c r="I597" s="111"/>
      <c r="J597" s="111"/>
      <c r="K597" s="89"/>
      <c r="L597" s="89"/>
      <c r="M597" s="89"/>
      <c r="N597" s="89"/>
      <c r="O597" s="89"/>
      <c r="P597" s="89"/>
      <c r="Q597" s="89"/>
    </row>
    <row r="598" spans="1:17" ht="12.75" customHeight="1" x14ac:dyDescent="0.2">
      <c r="A598" s="89"/>
      <c r="B598" s="128"/>
      <c r="C598" s="89"/>
      <c r="D598" s="107"/>
      <c r="E598" s="111"/>
      <c r="F598" s="111"/>
      <c r="G598" s="111"/>
      <c r="H598" s="111"/>
      <c r="I598" s="111"/>
      <c r="J598" s="111"/>
      <c r="K598" s="89"/>
      <c r="L598" s="89"/>
      <c r="M598" s="89"/>
      <c r="N598" s="89"/>
      <c r="O598" s="89"/>
      <c r="P598" s="89"/>
      <c r="Q598" s="89"/>
    </row>
    <row r="599" spans="1:17" ht="12.75" customHeight="1" x14ac:dyDescent="0.2">
      <c r="A599" s="89"/>
      <c r="B599" s="128"/>
      <c r="C599" s="89"/>
      <c r="D599" s="107"/>
      <c r="E599" s="111"/>
      <c r="F599" s="111"/>
      <c r="G599" s="111"/>
      <c r="H599" s="111"/>
      <c r="I599" s="111"/>
      <c r="J599" s="111"/>
      <c r="K599" s="89"/>
      <c r="L599" s="89"/>
      <c r="M599" s="89"/>
      <c r="N599" s="89"/>
      <c r="O599" s="89"/>
      <c r="P599" s="89"/>
      <c r="Q599" s="89"/>
    </row>
    <row r="600" spans="1:17" ht="12.75" customHeight="1" x14ac:dyDescent="0.2">
      <c r="A600" s="89"/>
      <c r="B600" s="128"/>
      <c r="C600" s="89"/>
      <c r="D600" s="107"/>
      <c r="E600" s="111"/>
      <c r="F600" s="111"/>
      <c r="G600" s="111"/>
      <c r="H600" s="111"/>
      <c r="I600" s="111"/>
      <c r="J600" s="111"/>
      <c r="K600" s="89"/>
      <c r="L600" s="89"/>
      <c r="M600" s="89"/>
      <c r="N600" s="89"/>
      <c r="O600" s="89"/>
      <c r="P600" s="89"/>
      <c r="Q600" s="89"/>
    </row>
    <row r="601" spans="1:17" ht="12.75" customHeight="1" x14ac:dyDescent="0.2">
      <c r="A601" s="89"/>
      <c r="B601" s="128"/>
      <c r="C601" s="89"/>
      <c r="D601" s="107"/>
      <c r="E601" s="111"/>
      <c r="F601" s="111"/>
      <c r="G601" s="111"/>
      <c r="H601" s="111"/>
      <c r="I601" s="111"/>
      <c r="J601" s="111"/>
      <c r="K601" s="89"/>
      <c r="L601" s="89"/>
      <c r="M601" s="89"/>
      <c r="N601" s="89"/>
      <c r="O601" s="89"/>
      <c r="P601" s="89"/>
      <c r="Q601" s="89"/>
    </row>
    <row r="602" spans="1:17" ht="12.75" customHeight="1" x14ac:dyDescent="0.2">
      <c r="A602" s="89"/>
      <c r="B602" s="128"/>
      <c r="C602" s="89"/>
      <c r="D602" s="107"/>
      <c r="E602" s="111"/>
      <c r="F602" s="111"/>
      <c r="G602" s="111"/>
      <c r="H602" s="111"/>
      <c r="I602" s="111"/>
      <c r="J602" s="111"/>
      <c r="K602" s="89"/>
      <c r="L602" s="89"/>
      <c r="M602" s="89"/>
      <c r="N602" s="89"/>
      <c r="O602" s="89"/>
      <c r="P602" s="89"/>
      <c r="Q602" s="89"/>
    </row>
    <row r="603" spans="1:17" ht="12.75" customHeight="1" x14ac:dyDescent="0.2">
      <c r="A603" s="89"/>
      <c r="B603" s="128"/>
      <c r="C603" s="89"/>
      <c r="D603" s="107"/>
      <c r="E603" s="111"/>
      <c r="F603" s="111"/>
      <c r="G603" s="111"/>
      <c r="H603" s="111"/>
      <c r="I603" s="111"/>
      <c r="J603" s="111"/>
      <c r="K603" s="89"/>
      <c r="L603" s="89"/>
      <c r="M603" s="89"/>
      <c r="N603" s="89"/>
      <c r="O603" s="89"/>
      <c r="P603" s="89"/>
      <c r="Q603" s="89"/>
    </row>
    <row r="604" spans="1:17" ht="12.75" customHeight="1" x14ac:dyDescent="0.2">
      <c r="A604" s="89"/>
      <c r="B604" s="128"/>
      <c r="C604" s="89"/>
      <c r="D604" s="107"/>
      <c r="E604" s="111"/>
      <c r="F604" s="111"/>
      <c r="G604" s="111"/>
      <c r="H604" s="111"/>
      <c r="I604" s="111"/>
      <c r="J604" s="111"/>
      <c r="K604" s="89"/>
      <c r="L604" s="89"/>
      <c r="M604" s="89"/>
      <c r="N604" s="89"/>
      <c r="O604" s="89"/>
      <c r="P604" s="89"/>
      <c r="Q604" s="89"/>
    </row>
    <row r="605" spans="1:17" ht="12.75" customHeight="1" x14ac:dyDescent="0.2">
      <c r="A605" s="89"/>
      <c r="B605" s="128"/>
      <c r="C605" s="89"/>
      <c r="D605" s="107"/>
      <c r="E605" s="111"/>
      <c r="F605" s="111"/>
      <c r="G605" s="111"/>
      <c r="H605" s="111"/>
      <c r="I605" s="111"/>
      <c r="J605" s="111"/>
      <c r="K605" s="89"/>
      <c r="L605" s="89"/>
      <c r="M605" s="89"/>
      <c r="N605" s="89"/>
      <c r="O605" s="89"/>
      <c r="P605" s="89"/>
      <c r="Q605" s="89"/>
    </row>
    <row r="606" spans="1:17" ht="12.75" customHeight="1" x14ac:dyDescent="0.2">
      <c r="A606" s="89"/>
      <c r="B606" s="128"/>
      <c r="C606" s="89"/>
      <c r="D606" s="107"/>
      <c r="E606" s="111"/>
      <c r="F606" s="111"/>
      <c r="G606" s="111"/>
      <c r="H606" s="111"/>
      <c r="I606" s="111"/>
      <c r="J606" s="111"/>
      <c r="K606" s="89"/>
      <c r="L606" s="89"/>
      <c r="M606" s="89"/>
      <c r="N606" s="89"/>
      <c r="O606" s="89"/>
      <c r="P606" s="89"/>
      <c r="Q606" s="89"/>
    </row>
    <row r="607" spans="1:17" ht="12.75" customHeight="1" x14ac:dyDescent="0.2">
      <c r="A607" s="89"/>
      <c r="B607" s="128"/>
      <c r="C607" s="89"/>
      <c r="D607" s="107"/>
      <c r="E607" s="111"/>
      <c r="F607" s="111"/>
      <c r="G607" s="111"/>
      <c r="H607" s="111"/>
      <c r="I607" s="111"/>
      <c r="J607" s="111"/>
      <c r="K607" s="89"/>
      <c r="L607" s="89"/>
      <c r="M607" s="89"/>
      <c r="N607" s="89"/>
      <c r="O607" s="89"/>
      <c r="P607" s="89"/>
      <c r="Q607" s="89"/>
    </row>
    <row r="608" spans="1:17" ht="12.75" customHeight="1" x14ac:dyDescent="0.2">
      <c r="A608" s="89"/>
      <c r="B608" s="128"/>
      <c r="C608" s="89"/>
      <c r="D608" s="107"/>
      <c r="E608" s="111"/>
      <c r="F608" s="111"/>
      <c r="G608" s="111"/>
      <c r="H608" s="111"/>
      <c r="I608" s="111"/>
      <c r="J608" s="111"/>
      <c r="K608" s="89"/>
      <c r="L608" s="89"/>
      <c r="M608" s="89"/>
      <c r="N608" s="89"/>
      <c r="O608" s="89"/>
      <c r="P608" s="89"/>
      <c r="Q608" s="89"/>
    </row>
    <row r="609" spans="1:17" ht="12.75" customHeight="1" x14ac:dyDescent="0.2">
      <c r="A609" s="89"/>
      <c r="B609" s="128"/>
      <c r="C609" s="89"/>
      <c r="D609" s="107"/>
      <c r="E609" s="111"/>
      <c r="F609" s="111"/>
      <c r="G609" s="111"/>
      <c r="H609" s="111"/>
      <c r="I609" s="111"/>
      <c r="J609" s="111"/>
      <c r="K609" s="89"/>
      <c r="L609" s="89"/>
      <c r="M609" s="89"/>
      <c r="N609" s="89"/>
      <c r="O609" s="89"/>
      <c r="P609" s="89"/>
      <c r="Q609" s="89"/>
    </row>
    <row r="610" spans="1:17" ht="12.75" customHeight="1" x14ac:dyDescent="0.2">
      <c r="A610" s="89"/>
      <c r="B610" s="128"/>
      <c r="C610" s="89"/>
      <c r="D610" s="107"/>
      <c r="E610" s="111"/>
      <c r="F610" s="111"/>
      <c r="G610" s="111"/>
      <c r="H610" s="111"/>
      <c r="I610" s="111"/>
      <c r="J610" s="111"/>
      <c r="K610" s="89"/>
      <c r="L610" s="89"/>
      <c r="M610" s="89"/>
      <c r="N610" s="89"/>
      <c r="O610" s="89"/>
      <c r="P610" s="89"/>
      <c r="Q610" s="89"/>
    </row>
    <row r="611" spans="1:17" ht="12.75" customHeight="1" x14ac:dyDescent="0.2">
      <c r="A611" s="89"/>
      <c r="B611" s="128"/>
      <c r="C611" s="89"/>
      <c r="D611" s="107"/>
      <c r="E611" s="111"/>
      <c r="F611" s="111"/>
      <c r="G611" s="111"/>
      <c r="H611" s="111"/>
      <c r="I611" s="111"/>
      <c r="J611" s="111"/>
      <c r="K611" s="89"/>
      <c r="L611" s="89"/>
      <c r="M611" s="89"/>
      <c r="N611" s="89"/>
      <c r="O611" s="89"/>
      <c r="P611" s="89"/>
      <c r="Q611" s="89"/>
    </row>
    <row r="612" spans="1:17" ht="12.75" customHeight="1" x14ac:dyDescent="0.2">
      <c r="A612" s="89"/>
      <c r="B612" s="128"/>
      <c r="C612" s="89"/>
      <c r="D612" s="107"/>
      <c r="E612" s="111"/>
      <c r="F612" s="111"/>
      <c r="G612" s="111"/>
      <c r="H612" s="111"/>
      <c r="I612" s="111"/>
      <c r="J612" s="111"/>
      <c r="K612" s="89"/>
      <c r="L612" s="89"/>
      <c r="M612" s="89"/>
      <c r="N612" s="89"/>
      <c r="O612" s="89"/>
      <c r="P612" s="89"/>
      <c r="Q612" s="89"/>
    </row>
    <row r="613" spans="1:17" ht="12.75" customHeight="1" x14ac:dyDescent="0.2">
      <c r="A613" s="89"/>
      <c r="B613" s="128"/>
      <c r="C613" s="89"/>
      <c r="D613" s="107"/>
      <c r="E613" s="111"/>
      <c r="F613" s="111"/>
      <c r="G613" s="111"/>
      <c r="H613" s="111"/>
      <c r="I613" s="111"/>
      <c r="J613" s="111"/>
      <c r="K613" s="89"/>
      <c r="L613" s="89"/>
      <c r="M613" s="89"/>
      <c r="N613" s="89"/>
      <c r="O613" s="89"/>
      <c r="P613" s="89"/>
      <c r="Q613" s="89"/>
    </row>
    <row r="614" spans="1:17" ht="12.75" customHeight="1" x14ac:dyDescent="0.2">
      <c r="A614" s="89"/>
      <c r="B614" s="128"/>
      <c r="C614" s="89"/>
      <c r="D614" s="107"/>
      <c r="E614" s="111"/>
      <c r="F614" s="111"/>
      <c r="G614" s="111"/>
      <c r="H614" s="111"/>
      <c r="I614" s="111"/>
      <c r="J614" s="111"/>
      <c r="K614" s="89"/>
      <c r="L614" s="89"/>
      <c r="M614" s="89"/>
      <c r="N614" s="89"/>
      <c r="O614" s="89"/>
      <c r="P614" s="89"/>
      <c r="Q614" s="89"/>
    </row>
    <row r="615" spans="1:17" ht="12.75" customHeight="1" x14ac:dyDescent="0.2">
      <c r="A615" s="89"/>
      <c r="B615" s="128"/>
      <c r="C615" s="89"/>
      <c r="D615" s="107"/>
      <c r="E615" s="111"/>
      <c r="F615" s="111"/>
      <c r="G615" s="111"/>
      <c r="H615" s="111"/>
      <c r="I615" s="111"/>
      <c r="J615" s="111"/>
      <c r="K615" s="89"/>
      <c r="L615" s="89"/>
      <c r="M615" s="89"/>
      <c r="N615" s="89"/>
      <c r="O615" s="89"/>
      <c r="P615" s="89"/>
      <c r="Q615" s="89"/>
    </row>
    <row r="616" spans="1:17" ht="12.75" customHeight="1" x14ac:dyDescent="0.2">
      <c r="A616" s="89"/>
      <c r="B616" s="128"/>
      <c r="C616" s="89"/>
      <c r="D616" s="107"/>
      <c r="E616" s="111"/>
      <c r="F616" s="111"/>
      <c r="G616" s="111"/>
      <c r="H616" s="111"/>
      <c r="I616" s="111"/>
      <c r="J616" s="111"/>
      <c r="K616" s="89"/>
      <c r="L616" s="89"/>
      <c r="M616" s="89"/>
      <c r="N616" s="89"/>
      <c r="O616" s="89"/>
      <c r="P616" s="89"/>
      <c r="Q616" s="89"/>
    </row>
    <row r="617" spans="1:17" ht="12.75" customHeight="1" x14ac:dyDescent="0.2">
      <c r="A617" s="89"/>
      <c r="B617" s="128"/>
      <c r="C617" s="89"/>
      <c r="D617" s="107"/>
      <c r="E617" s="111"/>
      <c r="F617" s="111"/>
      <c r="G617" s="111"/>
      <c r="H617" s="111"/>
      <c r="I617" s="111"/>
      <c r="J617" s="111"/>
      <c r="K617" s="89"/>
      <c r="L617" s="89"/>
      <c r="M617" s="89"/>
      <c r="N617" s="89"/>
      <c r="O617" s="89"/>
      <c r="P617" s="89"/>
      <c r="Q617" s="89"/>
    </row>
    <row r="618" spans="1:17" ht="12.75" customHeight="1" x14ac:dyDescent="0.2">
      <c r="A618" s="89"/>
      <c r="B618" s="128"/>
      <c r="C618" s="89"/>
      <c r="D618" s="107"/>
      <c r="E618" s="111"/>
      <c r="F618" s="111"/>
      <c r="G618" s="111"/>
      <c r="H618" s="111"/>
      <c r="I618" s="111"/>
      <c r="J618" s="111"/>
      <c r="K618" s="89"/>
      <c r="L618" s="89"/>
      <c r="M618" s="89"/>
      <c r="N618" s="89"/>
      <c r="O618" s="89"/>
      <c r="P618" s="89"/>
      <c r="Q618" s="89"/>
    </row>
    <row r="619" spans="1:17" ht="12.75" customHeight="1" x14ac:dyDescent="0.2">
      <c r="A619" s="89"/>
      <c r="B619" s="128"/>
      <c r="C619" s="89"/>
      <c r="D619" s="107"/>
      <c r="E619" s="111"/>
      <c r="F619" s="111"/>
      <c r="G619" s="111"/>
      <c r="H619" s="111"/>
      <c r="I619" s="111"/>
      <c r="J619" s="111"/>
      <c r="K619" s="89"/>
      <c r="L619" s="89"/>
      <c r="M619" s="89"/>
      <c r="N619" s="89"/>
      <c r="O619" s="89"/>
      <c r="P619" s="89"/>
      <c r="Q619" s="89"/>
    </row>
    <row r="620" spans="1:17" ht="12.75" customHeight="1" x14ac:dyDescent="0.2">
      <c r="A620" s="89"/>
      <c r="B620" s="128"/>
      <c r="C620" s="89"/>
      <c r="D620" s="107"/>
      <c r="E620" s="111"/>
      <c r="F620" s="111"/>
      <c r="G620" s="111"/>
      <c r="H620" s="111"/>
      <c r="I620" s="111"/>
      <c r="J620" s="111"/>
      <c r="K620" s="89"/>
      <c r="L620" s="89"/>
      <c r="M620" s="89"/>
      <c r="N620" s="89"/>
      <c r="O620" s="89"/>
      <c r="P620" s="89"/>
      <c r="Q620" s="89"/>
    </row>
    <row r="621" spans="1:17" ht="12.75" customHeight="1" x14ac:dyDescent="0.2">
      <c r="A621" s="89"/>
      <c r="B621" s="128"/>
      <c r="C621" s="89"/>
      <c r="D621" s="107"/>
      <c r="E621" s="111"/>
      <c r="F621" s="111"/>
      <c r="G621" s="111"/>
      <c r="H621" s="111"/>
      <c r="I621" s="111"/>
      <c r="J621" s="111"/>
      <c r="K621" s="89"/>
      <c r="L621" s="89"/>
      <c r="M621" s="89"/>
      <c r="N621" s="89"/>
      <c r="O621" s="89"/>
      <c r="P621" s="89"/>
      <c r="Q621" s="89"/>
    </row>
    <row r="622" spans="1:17" ht="12.75" customHeight="1" x14ac:dyDescent="0.2">
      <c r="A622" s="89"/>
      <c r="B622" s="128"/>
      <c r="C622" s="89"/>
      <c r="D622" s="107"/>
      <c r="E622" s="111"/>
      <c r="F622" s="111"/>
      <c r="G622" s="111"/>
      <c r="H622" s="111"/>
      <c r="I622" s="111"/>
      <c r="J622" s="111"/>
      <c r="K622" s="89"/>
      <c r="L622" s="89"/>
      <c r="M622" s="89"/>
      <c r="N622" s="89"/>
      <c r="O622" s="89"/>
      <c r="P622" s="89"/>
      <c r="Q622" s="89"/>
    </row>
    <row r="623" spans="1:17" ht="12.75" customHeight="1" x14ac:dyDescent="0.2">
      <c r="A623" s="89"/>
      <c r="B623" s="128"/>
      <c r="C623" s="89"/>
      <c r="D623" s="107"/>
      <c r="E623" s="111"/>
      <c r="F623" s="111"/>
      <c r="G623" s="111"/>
      <c r="H623" s="111"/>
      <c r="I623" s="111"/>
      <c r="J623" s="111"/>
      <c r="K623" s="89"/>
      <c r="L623" s="89"/>
      <c r="M623" s="89"/>
      <c r="N623" s="89"/>
      <c r="O623" s="89"/>
      <c r="P623" s="89"/>
      <c r="Q623" s="89"/>
    </row>
    <row r="624" spans="1:17" ht="12.75" customHeight="1" x14ac:dyDescent="0.2">
      <c r="A624" s="89"/>
      <c r="B624" s="128"/>
      <c r="C624" s="89"/>
      <c r="D624" s="107"/>
      <c r="E624" s="111"/>
      <c r="F624" s="111"/>
      <c r="G624" s="111"/>
      <c r="H624" s="111"/>
      <c r="I624" s="111"/>
      <c r="J624" s="111"/>
      <c r="K624" s="89"/>
      <c r="L624" s="89"/>
      <c r="M624" s="89"/>
      <c r="N624" s="89"/>
      <c r="O624" s="89"/>
      <c r="P624" s="89"/>
      <c r="Q624" s="89"/>
    </row>
    <row r="625" spans="1:17" ht="12.75" customHeight="1" x14ac:dyDescent="0.2">
      <c r="A625" s="89"/>
      <c r="B625" s="128"/>
      <c r="C625" s="89"/>
      <c r="D625" s="107"/>
      <c r="E625" s="111"/>
      <c r="F625" s="111"/>
      <c r="G625" s="111"/>
      <c r="H625" s="111"/>
      <c r="I625" s="111"/>
      <c r="J625" s="111"/>
      <c r="K625" s="89"/>
      <c r="L625" s="89"/>
      <c r="M625" s="89"/>
      <c r="N625" s="89"/>
      <c r="O625" s="89"/>
      <c r="P625" s="89"/>
      <c r="Q625" s="89"/>
    </row>
    <row r="626" spans="1:17" ht="12.75" customHeight="1" x14ac:dyDescent="0.2">
      <c r="A626" s="89"/>
      <c r="B626" s="128"/>
      <c r="C626" s="89"/>
      <c r="D626" s="107"/>
      <c r="E626" s="111"/>
      <c r="F626" s="111"/>
      <c r="G626" s="111"/>
      <c r="H626" s="111"/>
      <c r="I626" s="111"/>
      <c r="J626" s="111"/>
      <c r="K626" s="89"/>
      <c r="L626" s="89"/>
      <c r="M626" s="89"/>
      <c r="N626" s="89"/>
      <c r="O626" s="89"/>
      <c r="P626" s="89"/>
      <c r="Q626" s="89"/>
    </row>
    <row r="627" spans="1:17" ht="12.75" customHeight="1" x14ac:dyDescent="0.2">
      <c r="A627" s="89"/>
      <c r="B627" s="128"/>
      <c r="C627" s="89"/>
      <c r="D627" s="107"/>
      <c r="E627" s="111"/>
      <c r="F627" s="111"/>
      <c r="G627" s="111"/>
      <c r="H627" s="111"/>
      <c r="I627" s="111"/>
      <c r="J627" s="111"/>
      <c r="K627" s="89"/>
      <c r="L627" s="89"/>
      <c r="M627" s="89"/>
      <c r="N627" s="89"/>
      <c r="O627" s="89"/>
      <c r="P627" s="89"/>
      <c r="Q627" s="89"/>
    </row>
    <row r="628" spans="1:17" ht="12.75" customHeight="1" x14ac:dyDescent="0.2">
      <c r="A628" s="89"/>
      <c r="B628" s="128"/>
      <c r="C628" s="89"/>
      <c r="D628" s="107"/>
      <c r="E628" s="111"/>
      <c r="F628" s="111"/>
      <c r="G628" s="111"/>
      <c r="H628" s="111"/>
      <c r="I628" s="111"/>
      <c r="J628" s="111"/>
      <c r="K628" s="89"/>
      <c r="L628" s="89"/>
      <c r="M628" s="89"/>
      <c r="N628" s="89"/>
      <c r="O628" s="89"/>
      <c r="P628" s="89"/>
      <c r="Q628" s="89"/>
    </row>
    <row r="629" spans="1:17" ht="12.75" customHeight="1" x14ac:dyDescent="0.2">
      <c r="A629" s="89"/>
      <c r="B629" s="128"/>
      <c r="C629" s="89"/>
      <c r="D629" s="107"/>
      <c r="E629" s="111"/>
      <c r="F629" s="111"/>
      <c r="G629" s="111"/>
      <c r="H629" s="111"/>
      <c r="I629" s="111"/>
      <c r="J629" s="111"/>
      <c r="K629" s="89"/>
      <c r="L629" s="89"/>
      <c r="M629" s="89"/>
      <c r="N629" s="89"/>
      <c r="O629" s="89"/>
      <c r="P629" s="89"/>
      <c r="Q629" s="89"/>
    </row>
    <row r="630" spans="1:17" ht="12.75" customHeight="1" x14ac:dyDescent="0.2">
      <c r="A630" s="89"/>
      <c r="B630" s="128"/>
      <c r="C630" s="89"/>
      <c r="D630" s="107"/>
      <c r="E630" s="111"/>
      <c r="F630" s="111"/>
      <c r="G630" s="111"/>
      <c r="H630" s="111"/>
      <c r="I630" s="111"/>
      <c r="J630" s="111"/>
      <c r="K630" s="89"/>
      <c r="L630" s="89"/>
      <c r="M630" s="89"/>
      <c r="N630" s="89"/>
      <c r="O630" s="89"/>
      <c r="P630" s="89"/>
      <c r="Q630" s="89"/>
    </row>
    <row r="631" spans="1:17" ht="12.75" customHeight="1" x14ac:dyDescent="0.2">
      <c r="A631" s="89"/>
      <c r="B631" s="128"/>
      <c r="C631" s="89"/>
      <c r="D631" s="107"/>
      <c r="E631" s="111"/>
      <c r="F631" s="111"/>
      <c r="G631" s="111"/>
      <c r="H631" s="111"/>
      <c r="I631" s="111"/>
      <c r="J631" s="111"/>
      <c r="K631" s="89"/>
      <c r="L631" s="89"/>
      <c r="M631" s="89"/>
      <c r="N631" s="89"/>
      <c r="O631" s="89"/>
      <c r="P631" s="89"/>
      <c r="Q631" s="89"/>
    </row>
    <row r="632" spans="1:17" ht="12.75" customHeight="1" x14ac:dyDescent="0.2">
      <c r="A632" s="89"/>
      <c r="B632" s="128"/>
      <c r="C632" s="89"/>
      <c r="D632" s="107"/>
      <c r="E632" s="111"/>
      <c r="F632" s="111"/>
      <c r="G632" s="111"/>
      <c r="H632" s="111"/>
      <c r="I632" s="111"/>
      <c r="J632" s="111"/>
      <c r="K632" s="89"/>
      <c r="L632" s="89"/>
      <c r="M632" s="89"/>
      <c r="N632" s="89"/>
      <c r="O632" s="89"/>
      <c r="P632" s="89"/>
      <c r="Q632" s="89"/>
    </row>
    <row r="633" spans="1:17" ht="12.75" customHeight="1" x14ac:dyDescent="0.2">
      <c r="A633" s="89"/>
      <c r="B633" s="128"/>
      <c r="C633" s="89"/>
      <c r="D633" s="107"/>
      <c r="E633" s="111"/>
      <c r="F633" s="111"/>
      <c r="G633" s="111"/>
      <c r="H633" s="111"/>
      <c r="I633" s="111"/>
      <c r="J633" s="111"/>
      <c r="K633" s="89"/>
      <c r="L633" s="89"/>
      <c r="M633" s="89"/>
      <c r="N633" s="89"/>
      <c r="O633" s="89"/>
      <c r="P633" s="89"/>
      <c r="Q633" s="89"/>
    </row>
    <row r="634" spans="1:17" ht="12.75" customHeight="1" x14ac:dyDescent="0.2">
      <c r="A634" s="89"/>
      <c r="B634" s="128"/>
      <c r="C634" s="89"/>
      <c r="D634" s="107"/>
      <c r="E634" s="111"/>
      <c r="F634" s="111"/>
      <c r="G634" s="111"/>
      <c r="H634" s="111"/>
      <c r="I634" s="111"/>
      <c r="J634" s="111"/>
      <c r="K634" s="89"/>
      <c r="L634" s="89"/>
      <c r="M634" s="89"/>
      <c r="N634" s="89"/>
      <c r="O634" s="89"/>
      <c r="P634" s="89"/>
      <c r="Q634" s="89"/>
    </row>
    <row r="635" spans="1:17" ht="12.75" customHeight="1" x14ac:dyDescent="0.2">
      <c r="A635" s="89"/>
      <c r="B635" s="128"/>
      <c r="C635" s="89"/>
      <c r="D635" s="107"/>
      <c r="E635" s="111"/>
      <c r="F635" s="111"/>
      <c r="G635" s="111"/>
      <c r="H635" s="111"/>
      <c r="I635" s="111"/>
      <c r="J635" s="111"/>
      <c r="K635" s="89"/>
      <c r="L635" s="89"/>
      <c r="M635" s="89"/>
      <c r="N635" s="89"/>
      <c r="O635" s="89"/>
      <c r="P635" s="89"/>
      <c r="Q635" s="89"/>
    </row>
    <row r="636" spans="1:17" ht="12.75" customHeight="1" x14ac:dyDescent="0.2">
      <c r="A636" s="89"/>
      <c r="B636" s="128"/>
      <c r="C636" s="89"/>
      <c r="D636" s="107"/>
      <c r="E636" s="111"/>
      <c r="F636" s="111"/>
      <c r="G636" s="111"/>
      <c r="H636" s="111"/>
      <c r="I636" s="111"/>
      <c r="J636" s="111"/>
      <c r="K636" s="89"/>
      <c r="L636" s="89"/>
      <c r="M636" s="89"/>
      <c r="N636" s="89"/>
      <c r="O636" s="89"/>
      <c r="P636" s="89"/>
      <c r="Q636" s="89"/>
    </row>
    <row r="637" spans="1:17" ht="12.75" customHeight="1" x14ac:dyDescent="0.2">
      <c r="A637" s="89"/>
      <c r="B637" s="128"/>
      <c r="C637" s="89"/>
      <c r="D637" s="107"/>
      <c r="E637" s="111"/>
      <c r="F637" s="111"/>
      <c r="G637" s="111"/>
      <c r="H637" s="111"/>
      <c r="I637" s="111"/>
      <c r="J637" s="111"/>
      <c r="K637" s="89"/>
      <c r="L637" s="89"/>
      <c r="M637" s="89"/>
      <c r="N637" s="89"/>
      <c r="O637" s="89"/>
      <c r="P637" s="89"/>
      <c r="Q637" s="89"/>
    </row>
    <row r="638" spans="1:17" ht="12.75" customHeight="1" x14ac:dyDescent="0.2">
      <c r="A638" s="89"/>
      <c r="B638" s="128"/>
      <c r="C638" s="89"/>
      <c r="D638" s="107"/>
      <c r="E638" s="111"/>
      <c r="F638" s="111"/>
      <c r="G638" s="111"/>
      <c r="H638" s="111"/>
      <c r="I638" s="111"/>
      <c r="J638" s="111"/>
      <c r="K638" s="89"/>
      <c r="L638" s="89"/>
      <c r="M638" s="89"/>
      <c r="N638" s="89"/>
      <c r="O638" s="89"/>
      <c r="P638" s="89"/>
      <c r="Q638" s="89"/>
    </row>
    <row r="639" spans="1:17" ht="12.75" customHeight="1" x14ac:dyDescent="0.2">
      <c r="A639" s="89"/>
      <c r="B639" s="128"/>
      <c r="C639" s="89"/>
      <c r="D639" s="107"/>
      <c r="E639" s="111"/>
      <c r="F639" s="111"/>
      <c r="G639" s="111"/>
      <c r="H639" s="111"/>
      <c r="I639" s="111"/>
      <c r="J639" s="111"/>
      <c r="K639" s="89"/>
      <c r="L639" s="89"/>
      <c r="M639" s="89"/>
      <c r="N639" s="89"/>
      <c r="O639" s="89"/>
      <c r="P639" s="89"/>
      <c r="Q639" s="89"/>
    </row>
    <row r="640" spans="1:17" ht="12.75" customHeight="1" x14ac:dyDescent="0.2">
      <c r="A640" s="89"/>
      <c r="B640" s="128"/>
      <c r="C640" s="89"/>
      <c r="D640" s="107"/>
      <c r="E640" s="111"/>
      <c r="F640" s="111"/>
      <c r="G640" s="111"/>
      <c r="H640" s="111"/>
      <c r="I640" s="111"/>
      <c r="J640" s="111"/>
      <c r="K640" s="89"/>
      <c r="L640" s="89"/>
      <c r="M640" s="89"/>
      <c r="N640" s="89"/>
      <c r="O640" s="89"/>
      <c r="P640" s="89"/>
      <c r="Q640" s="89"/>
    </row>
    <row r="641" spans="1:17" ht="12.75" customHeight="1" x14ac:dyDescent="0.2">
      <c r="A641" s="89"/>
      <c r="B641" s="128"/>
      <c r="C641" s="89"/>
      <c r="D641" s="107"/>
      <c r="E641" s="111"/>
      <c r="F641" s="111"/>
      <c r="G641" s="111"/>
      <c r="H641" s="111"/>
      <c r="I641" s="111"/>
      <c r="J641" s="111"/>
      <c r="K641" s="89"/>
      <c r="L641" s="89"/>
      <c r="M641" s="89"/>
      <c r="N641" s="89"/>
      <c r="O641" s="89"/>
      <c r="P641" s="89"/>
      <c r="Q641" s="89"/>
    </row>
    <row r="642" spans="1:17" ht="12.75" customHeight="1" x14ac:dyDescent="0.2">
      <c r="A642" s="89"/>
      <c r="B642" s="128"/>
      <c r="C642" s="89"/>
      <c r="D642" s="107"/>
      <c r="E642" s="111"/>
      <c r="F642" s="111"/>
      <c r="G642" s="111"/>
      <c r="H642" s="111"/>
      <c r="I642" s="111"/>
      <c r="J642" s="111"/>
      <c r="K642" s="89"/>
      <c r="L642" s="89"/>
      <c r="M642" s="89"/>
      <c r="N642" s="89"/>
      <c r="O642" s="89"/>
      <c r="P642" s="89"/>
      <c r="Q642" s="89"/>
    </row>
    <row r="643" spans="1:17" ht="12.75" customHeight="1" x14ac:dyDescent="0.2">
      <c r="A643" s="89"/>
      <c r="B643" s="128"/>
      <c r="C643" s="89"/>
      <c r="D643" s="107"/>
      <c r="E643" s="111"/>
      <c r="F643" s="111"/>
      <c r="G643" s="111"/>
      <c r="H643" s="111"/>
      <c r="I643" s="111"/>
      <c r="J643" s="111"/>
      <c r="K643" s="89"/>
      <c r="L643" s="89"/>
      <c r="M643" s="89"/>
      <c r="N643" s="89"/>
      <c r="O643" s="89"/>
      <c r="P643" s="89"/>
      <c r="Q643" s="89"/>
    </row>
    <row r="644" spans="1:17" ht="12.75" customHeight="1" x14ac:dyDescent="0.2">
      <c r="A644" s="89"/>
      <c r="B644" s="128"/>
      <c r="C644" s="89"/>
      <c r="D644" s="107"/>
      <c r="E644" s="111"/>
      <c r="F644" s="111"/>
      <c r="G644" s="111"/>
      <c r="H644" s="111"/>
      <c r="I644" s="111"/>
      <c r="J644" s="111"/>
      <c r="K644" s="89"/>
      <c r="L644" s="89"/>
      <c r="M644" s="89"/>
      <c r="N644" s="89"/>
      <c r="O644" s="89"/>
      <c r="P644" s="89"/>
      <c r="Q644" s="89"/>
    </row>
    <row r="645" spans="1:17" ht="12.75" customHeight="1" x14ac:dyDescent="0.2">
      <c r="A645" s="89"/>
      <c r="B645" s="128"/>
      <c r="C645" s="89"/>
      <c r="D645" s="107"/>
      <c r="E645" s="111"/>
      <c r="F645" s="111"/>
      <c r="G645" s="111"/>
      <c r="H645" s="111"/>
      <c r="I645" s="111"/>
      <c r="J645" s="111"/>
      <c r="K645" s="89"/>
      <c r="L645" s="89"/>
      <c r="M645" s="89"/>
      <c r="N645" s="89"/>
      <c r="O645" s="89"/>
      <c r="P645" s="89"/>
      <c r="Q645" s="89"/>
    </row>
    <row r="646" spans="1:17" ht="12.75" customHeight="1" x14ac:dyDescent="0.2">
      <c r="A646" s="89"/>
      <c r="B646" s="128"/>
      <c r="C646" s="89"/>
      <c r="D646" s="107"/>
      <c r="E646" s="111"/>
      <c r="F646" s="111"/>
      <c r="G646" s="111"/>
      <c r="H646" s="111"/>
      <c r="I646" s="111"/>
      <c r="J646" s="111"/>
      <c r="K646" s="89"/>
      <c r="L646" s="89"/>
      <c r="M646" s="89"/>
      <c r="N646" s="89"/>
      <c r="O646" s="89"/>
      <c r="P646" s="89"/>
      <c r="Q646" s="89"/>
    </row>
    <row r="647" spans="1:17" ht="12.75" customHeight="1" x14ac:dyDescent="0.2">
      <c r="A647" s="89"/>
      <c r="B647" s="128"/>
      <c r="C647" s="89"/>
      <c r="D647" s="107"/>
      <c r="E647" s="111"/>
      <c r="F647" s="111"/>
      <c r="G647" s="111"/>
      <c r="H647" s="111"/>
      <c r="I647" s="111"/>
      <c r="J647" s="111"/>
      <c r="K647" s="89"/>
      <c r="L647" s="89"/>
      <c r="M647" s="89"/>
      <c r="N647" s="89"/>
      <c r="O647" s="89"/>
      <c r="P647" s="89"/>
      <c r="Q647" s="89"/>
    </row>
    <row r="648" spans="1:17" ht="12.75" customHeight="1" x14ac:dyDescent="0.2">
      <c r="A648" s="89"/>
      <c r="B648" s="128"/>
      <c r="C648" s="89"/>
      <c r="D648" s="107"/>
      <c r="E648" s="111"/>
      <c r="F648" s="111"/>
      <c r="G648" s="111"/>
      <c r="H648" s="111"/>
      <c r="I648" s="111"/>
      <c r="J648" s="111"/>
      <c r="K648" s="89"/>
      <c r="L648" s="89"/>
      <c r="M648" s="89"/>
      <c r="N648" s="89"/>
      <c r="O648" s="89"/>
      <c r="P648" s="89"/>
      <c r="Q648" s="89"/>
    </row>
    <row r="649" spans="1:17" ht="12.75" customHeight="1" x14ac:dyDescent="0.2">
      <c r="A649" s="89"/>
      <c r="B649" s="128"/>
      <c r="C649" s="89"/>
      <c r="D649" s="107"/>
      <c r="E649" s="111"/>
      <c r="F649" s="111"/>
      <c r="G649" s="111"/>
      <c r="H649" s="111"/>
      <c r="I649" s="111"/>
      <c r="J649" s="111"/>
      <c r="K649" s="89"/>
      <c r="L649" s="89"/>
      <c r="M649" s="89"/>
      <c r="N649" s="89"/>
      <c r="O649" s="89"/>
      <c r="P649" s="89"/>
      <c r="Q649" s="89"/>
    </row>
    <row r="650" spans="1:17" ht="12.75" customHeight="1" x14ac:dyDescent="0.2">
      <c r="A650" s="89"/>
      <c r="B650" s="128"/>
      <c r="C650" s="89"/>
      <c r="D650" s="107"/>
      <c r="E650" s="111"/>
      <c r="F650" s="111"/>
      <c r="G650" s="111"/>
      <c r="H650" s="111"/>
      <c r="I650" s="111"/>
      <c r="J650" s="111"/>
      <c r="K650" s="89"/>
      <c r="L650" s="89"/>
      <c r="M650" s="89"/>
      <c r="N650" s="89"/>
      <c r="O650" s="89"/>
      <c r="P650" s="89"/>
      <c r="Q650" s="89"/>
    </row>
    <row r="651" spans="1:17" ht="12.75" customHeight="1" x14ac:dyDescent="0.2">
      <c r="A651" s="89"/>
      <c r="B651" s="128"/>
      <c r="C651" s="89"/>
      <c r="D651" s="107"/>
      <c r="E651" s="111"/>
      <c r="F651" s="111"/>
      <c r="G651" s="111"/>
      <c r="H651" s="111"/>
      <c r="I651" s="111"/>
      <c r="J651" s="111"/>
      <c r="K651" s="89"/>
      <c r="L651" s="89"/>
      <c r="M651" s="89"/>
      <c r="N651" s="89"/>
      <c r="O651" s="89"/>
      <c r="P651" s="89"/>
      <c r="Q651" s="89"/>
    </row>
    <row r="652" spans="1:17" ht="12.75" customHeight="1" x14ac:dyDescent="0.2">
      <c r="A652" s="89"/>
      <c r="B652" s="128"/>
      <c r="C652" s="89"/>
      <c r="D652" s="107"/>
      <c r="E652" s="111"/>
      <c r="F652" s="111"/>
      <c r="G652" s="111"/>
      <c r="H652" s="111"/>
      <c r="I652" s="111"/>
      <c r="J652" s="111"/>
      <c r="K652" s="89"/>
      <c r="L652" s="89"/>
      <c r="M652" s="89"/>
      <c r="N652" s="89"/>
      <c r="O652" s="89"/>
      <c r="P652" s="89"/>
      <c r="Q652" s="89"/>
    </row>
    <row r="653" spans="1:17" ht="12.75" customHeight="1" x14ac:dyDescent="0.2">
      <c r="A653" s="89"/>
      <c r="B653" s="128"/>
      <c r="C653" s="89"/>
      <c r="D653" s="107"/>
      <c r="E653" s="111"/>
      <c r="F653" s="111"/>
      <c r="G653" s="111"/>
      <c r="H653" s="111"/>
      <c r="I653" s="111"/>
      <c r="J653" s="111"/>
      <c r="K653" s="89"/>
      <c r="L653" s="89"/>
      <c r="M653" s="89"/>
      <c r="N653" s="89"/>
      <c r="O653" s="89"/>
      <c r="P653" s="89"/>
      <c r="Q653" s="89"/>
    </row>
    <row r="654" spans="1:17" ht="12.75" customHeight="1" x14ac:dyDescent="0.2">
      <c r="A654" s="89"/>
      <c r="B654" s="128"/>
      <c r="C654" s="89"/>
      <c r="D654" s="107"/>
      <c r="E654" s="111"/>
      <c r="F654" s="111"/>
      <c r="G654" s="111"/>
      <c r="H654" s="111"/>
      <c r="I654" s="111"/>
      <c r="J654" s="111"/>
      <c r="K654" s="89"/>
      <c r="L654" s="89"/>
      <c r="M654" s="89"/>
      <c r="N654" s="89"/>
      <c r="O654" s="89"/>
      <c r="P654" s="89"/>
      <c r="Q654" s="89"/>
    </row>
    <row r="655" spans="1:17" ht="12.75" customHeight="1" x14ac:dyDescent="0.2">
      <c r="A655" s="89"/>
      <c r="B655" s="128"/>
      <c r="C655" s="89"/>
      <c r="D655" s="107"/>
      <c r="E655" s="111"/>
      <c r="F655" s="111"/>
      <c r="G655" s="111"/>
      <c r="H655" s="111"/>
      <c r="I655" s="111"/>
      <c r="J655" s="111"/>
      <c r="K655" s="89"/>
      <c r="L655" s="89"/>
      <c r="M655" s="89"/>
      <c r="N655" s="89"/>
      <c r="O655" s="89"/>
      <c r="P655" s="89"/>
      <c r="Q655" s="89"/>
    </row>
    <row r="656" spans="1:17" ht="12.75" customHeight="1" x14ac:dyDescent="0.2">
      <c r="A656" s="89"/>
      <c r="B656" s="128"/>
      <c r="C656" s="89"/>
      <c r="D656" s="107"/>
      <c r="E656" s="111"/>
      <c r="F656" s="111"/>
      <c r="G656" s="111"/>
      <c r="H656" s="111"/>
      <c r="I656" s="111"/>
      <c r="J656" s="111"/>
      <c r="K656" s="89"/>
      <c r="L656" s="89"/>
      <c r="M656" s="89"/>
      <c r="N656" s="89"/>
      <c r="O656" s="89"/>
      <c r="P656" s="89"/>
      <c r="Q656" s="89"/>
    </row>
    <row r="657" spans="1:17" ht="12.75" customHeight="1" x14ac:dyDescent="0.2">
      <c r="A657" s="89"/>
      <c r="B657" s="128"/>
      <c r="C657" s="89"/>
      <c r="D657" s="107"/>
      <c r="E657" s="111"/>
      <c r="F657" s="111"/>
      <c r="G657" s="111"/>
      <c r="H657" s="111"/>
      <c r="I657" s="111"/>
      <c r="J657" s="111"/>
      <c r="K657" s="89"/>
      <c r="L657" s="89"/>
      <c r="M657" s="89"/>
      <c r="N657" s="89"/>
      <c r="O657" s="89"/>
      <c r="P657" s="89"/>
      <c r="Q657" s="89"/>
    </row>
    <row r="658" spans="1:17" ht="12.75" customHeight="1" x14ac:dyDescent="0.2">
      <c r="A658" s="89"/>
      <c r="B658" s="128"/>
      <c r="C658" s="89"/>
      <c r="D658" s="107"/>
      <c r="E658" s="111"/>
      <c r="F658" s="111"/>
      <c r="G658" s="111"/>
      <c r="H658" s="111"/>
      <c r="I658" s="111"/>
      <c r="J658" s="111"/>
      <c r="K658" s="89"/>
      <c r="L658" s="89"/>
      <c r="M658" s="89"/>
      <c r="N658" s="89"/>
      <c r="O658" s="89"/>
      <c r="P658" s="89"/>
      <c r="Q658" s="89"/>
    </row>
    <row r="659" spans="1:17" ht="12.75" customHeight="1" x14ac:dyDescent="0.2">
      <c r="A659" s="89"/>
      <c r="B659" s="128"/>
      <c r="C659" s="89"/>
      <c r="D659" s="107"/>
      <c r="E659" s="111"/>
      <c r="F659" s="111"/>
      <c r="G659" s="111"/>
      <c r="H659" s="111"/>
      <c r="I659" s="111"/>
      <c r="J659" s="111"/>
      <c r="K659" s="89"/>
      <c r="L659" s="89"/>
      <c r="M659" s="89"/>
      <c r="N659" s="89"/>
      <c r="O659" s="89"/>
      <c r="P659" s="89"/>
      <c r="Q659" s="89"/>
    </row>
    <row r="660" spans="1:17" ht="12.75" customHeight="1" x14ac:dyDescent="0.2">
      <c r="A660" s="89"/>
      <c r="B660" s="128"/>
      <c r="C660" s="89"/>
      <c r="D660" s="107"/>
      <c r="E660" s="111"/>
      <c r="F660" s="111"/>
      <c r="G660" s="111"/>
      <c r="H660" s="111"/>
      <c r="I660" s="111"/>
      <c r="J660" s="111"/>
      <c r="K660" s="89"/>
      <c r="L660" s="89"/>
      <c r="M660" s="89"/>
      <c r="N660" s="89"/>
      <c r="O660" s="89"/>
      <c r="P660" s="89"/>
      <c r="Q660" s="89"/>
    </row>
    <row r="661" spans="1:17" ht="12.75" customHeight="1" x14ac:dyDescent="0.2">
      <c r="A661" s="89"/>
      <c r="B661" s="128"/>
      <c r="C661" s="89"/>
      <c r="D661" s="107"/>
      <c r="E661" s="111"/>
      <c r="F661" s="111"/>
      <c r="G661" s="111"/>
      <c r="H661" s="111"/>
      <c r="I661" s="111"/>
      <c r="J661" s="111"/>
      <c r="K661" s="89"/>
      <c r="L661" s="89"/>
      <c r="M661" s="89"/>
      <c r="N661" s="89"/>
      <c r="O661" s="89"/>
      <c r="P661" s="89"/>
      <c r="Q661" s="89"/>
    </row>
    <row r="662" spans="1:17" ht="12.75" customHeight="1" x14ac:dyDescent="0.2">
      <c r="A662" s="89"/>
      <c r="B662" s="128"/>
      <c r="C662" s="89"/>
      <c r="D662" s="107"/>
      <c r="E662" s="111"/>
      <c r="F662" s="111"/>
      <c r="G662" s="111"/>
      <c r="H662" s="111"/>
      <c r="I662" s="111"/>
      <c r="J662" s="111"/>
      <c r="K662" s="89"/>
      <c r="L662" s="89"/>
      <c r="M662" s="89"/>
      <c r="N662" s="89"/>
      <c r="O662" s="89"/>
      <c r="P662" s="89"/>
      <c r="Q662" s="89"/>
    </row>
    <row r="663" spans="1:17" ht="12.75" customHeight="1" x14ac:dyDescent="0.2">
      <c r="A663" s="89"/>
      <c r="B663" s="128"/>
      <c r="C663" s="89"/>
      <c r="D663" s="107"/>
      <c r="E663" s="111"/>
      <c r="F663" s="111"/>
      <c r="G663" s="111"/>
      <c r="H663" s="111"/>
      <c r="I663" s="111"/>
      <c r="J663" s="111"/>
      <c r="K663" s="89"/>
      <c r="L663" s="89"/>
      <c r="M663" s="89"/>
      <c r="N663" s="89"/>
      <c r="O663" s="89"/>
      <c r="P663" s="89"/>
      <c r="Q663" s="89"/>
    </row>
    <row r="664" spans="1:17" ht="12.75" customHeight="1" x14ac:dyDescent="0.2">
      <c r="A664" s="89"/>
      <c r="B664" s="128"/>
      <c r="C664" s="89"/>
      <c r="D664" s="107"/>
      <c r="E664" s="111"/>
      <c r="F664" s="111"/>
      <c r="G664" s="111"/>
      <c r="H664" s="111"/>
      <c r="I664" s="111"/>
      <c r="J664" s="111"/>
      <c r="K664" s="89"/>
      <c r="L664" s="89"/>
      <c r="M664" s="89"/>
      <c r="N664" s="89"/>
      <c r="O664" s="89"/>
      <c r="P664" s="89"/>
      <c r="Q664" s="89"/>
    </row>
    <row r="665" spans="1:17" ht="12.75" customHeight="1" x14ac:dyDescent="0.2">
      <c r="A665" s="89"/>
      <c r="B665" s="128"/>
      <c r="C665" s="89"/>
      <c r="D665" s="107"/>
      <c r="E665" s="111"/>
      <c r="F665" s="111"/>
      <c r="G665" s="111"/>
      <c r="H665" s="111"/>
      <c r="I665" s="111"/>
      <c r="J665" s="111"/>
      <c r="K665" s="89"/>
      <c r="L665" s="89"/>
      <c r="M665" s="89"/>
      <c r="N665" s="89"/>
      <c r="O665" s="89"/>
      <c r="P665" s="89"/>
      <c r="Q665" s="89"/>
    </row>
    <row r="666" spans="1:17" ht="12.75" customHeight="1" x14ac:dyDescent="0.2">
      <c r="A666" s="89"/>
      <c r="B666" s="128"/>
      <c r="C666" s="89"/>
      <c r="D666" s="107"/>
      <c r="E666" s="111"/>
      <c r="F666" s="111"/>
      <c r="G666" s="111"/>
      <c r="H666" s="111"/>
      <c r="I666" s="111"/>
      <c r="J666" s="111"/>
      <c r="K666" s="89"/>
      <c r="L666" s="89"/>
      <c r="M666" s="89"/>
      <c r="N666" s="89"/>
      <c r="O666" s="89"/>
      <c r="P666" s="89"/>
      <c r="Q666" s="89"/>
    </row>
    <row r="667" spans="1:17" ht="12.75" customHeight="1" x14ac:dyDescent="0.2">
      <c r="A667" s="89"/>
      <c r="B667" s="128"/>
      <c r="C667" s="89"/>
      <c r="D667" s="107"/>
      <c r="E667" s="111"/>
      <c r="F667" s="111"/>
      <c r="G667" s="111"/>
      <c r="H667" s="111"/>
      <c r="I667" s="111"/>
      <c r="J667" s="111"/>
      <c r="K667" s="89"/>
      <c r="L667" s="89"/>
      <c r="M667" s="89"/>
      <c r="N667" s="89"/>
      <c r="O667" s="89"/>
      <c r="P667" s="89"/>
      <c r="Q667" s="89"/>
    </row>
    <row r="668" spans="1:17" ht="12.75" customHeight="1" x14ac:dyDescent="0.2">
      <c r="A668" s="89"/>
      <c r="B668" s="128"/>
      <c r="C668" s="89"/>
      <c r="D668" s="107"/>
      <c r="E668" s="111"/>
      <c r="F668" s="111"/>
      <c r="G668" s="111"/>
      <c r="H668" s="111"/>
      <c r="I668" s="111"/>
      <c r="J668" s="111"/>
      <c r="K668" s="89"/>
      <c r="L668" s="89"/>
      <c r="M668" s="89"/>
      <c r="N668" s="89"/>
      <c r="O668" s="89"/>
      <c r="P668" s="89"/>
      <c r="Q668" s="89"/>
    </row>
    <row r="669" spans="1:17" ht="12.75" customHeight="1" x14ac:dyDescent="0.2">
      <c r="A669" s="89"/>
      <c r="B669" s="128"/>
      <c r="C669" s="89"/>
      <c r="D669" s="107"/>
      <c r="E669" s="111"/>
      <c r="F669" s="111"/>
      <c r="G669" s="111"/>
      <c r="H669" s="111"/>
      <c r="I669" s="111"/>
      <c r="J669" s="111"/>
      <c r="K669" s="89"/>
      <c r="L669" s="89"/>
      <c r="M669" s="89"/>
      <c r="N669" s="89"/>
      <c r="O669" s="89"/>
      <c r="P669" s="89"/>
      <c r="Q669" s="89"/>
    </row>
    <row r="670" spans="1:17" ht="12.75" customHeight="1" x14ac:dyDescent="0.2">
      <c r="A670" s="89"/>
      <c r="B670" s="128"/>
      <c r="C670" s="89"/>
      <c r="D670" s="107"/>
      <c r="E670" s="111"/>
      <c r="F670" s="111"/>
      <c r="G670" s="111"/>
      <c r="H670" s="111"/>
      <c r="I670" s="111"/>
      <c r="J670" s="111"/>
      <c r="K670" s="89"/>
      <c r="L670" s="89"/>
      <c r="M670" s="89"/>
      <c r="N670" s="89"/>
      <c r="O670" s="89"/>
      <c r="P670" s="89"/>
      <c r="Q670" s="89"/>
    </row>
    <row r="671" spans="1:17" ht="12.75" customHeight="1" x14ac:dyDescent="0.2">
      <c r="A671" s="89"/>
      <c r="B671" s="128"/>
      <c r="C671" s="89"/>
      <c r="D671" s="107"/>
      <c r="E671" s="111"/>
      <c r="F671" s="111"/>
      <c r="G671" s="111"/>
      <c r="H671" s="111"/>
      <c r="I671" s="111"/>
      <c r="J671" s="111"/>
      <c r="K671" s="89"/>
      <c r="L671" s="89"/>
      <c r="M671" s="89"/>
      <c r="N671" s="89"/>
      <c r="O671" s="89"/>
      <c r="P671" s="89"/>
      <c r="Q671" s="89"/>
    </row>
    <row r="672" spans="1:17" ht="12.75" customHeight="1" x14ac:dyDescent="0.2">
      <c r="A672" s="89"/>
      <c r="B672" s="128"/>
      <c r="C672" s="89"/>
      <c r="D672" s="107"/>
      <c r="E672" s="111"/>
      <c r="F672" s="111"/>
      <c r="G672" s="111"/>
      <c r="H672" s="111"/>
      <c r="I672" s="111"/>
      <c r="J672" s="111"/>
      <c r="K672" s="89"/>
      <c r="L672" s="89"/>
      <c r="M672" s="89"/>
      <c r="N672" s="89"/>
      <c r="O672" s="89"/>
      <c r="P672" s="89"/>
      <c r="Q672" s="89"/>
    </row>
    <row r="673" spans="1:17" ht="12.75" customHeight="1" x14ac:dyDescent="0.2">
      <c r="A673" s="89"/>
      <c r="B673" s="128"/>
      <c r="C673" s="89"/>
      <c r="D673" s="107"/>
      <c r="E673" s="111"/>
      <c r="F673" s="111"/>
      <c r="G673" s="111"/>
      <c r="H673" s="111"/>
      <c r="I673" s="111"/>
      <c r="J673" s="111"/>
      <c r="K673" s="89"/>
      <c r="L673" s="89"/>
      <c r="M673" s="89"/>
      <c r="N673" s="89"/>
      <c r="O673" s="89"/>
      <c r="P673" s="89"/>
      <c r="Q673" s="89"/>
    </row>
    <row r="674" spans="1:17" ht="12.75" customHeight="1" x14ac:dyDescent="0.2">
      <c r="A674" s="89"/>
      <c r="B674" s="128"/>
      <c r="C674" s="89"/>
      <c r="D674" s="107"/>
      <c r="E674" s="111"/>
      <c r="F674" s="111"/>
      <c r="G674" s="111"/>
      <c r="H674" s="111"/>
      <c r="I674" s="111"/>
      <c r="J674" s="111"/>
      <c r="K674" s="89"/>
      <c r="L674" s="89"/>
      <c r="M674" s="89"/>
      <c r="N674" s="89"/>
      <c r="O674" s="89"/>
      <c r="P674" s="89"/>
      <c r="Q674" s="89"/>
    </row>
    <row r="675" spans="1:17" ht="12.75" customHeight="1" x14ac:dyDescent="0.2">
      <c r="A675" s="89"/>
      <c r="B675" s="128"/>
      <c r="C675" s="89"/>
      <c r="D675" s="107"/>
      <c r="E675" s="111"/>
      <c r="F675" s="111"/>
      <c r="G675" s="111"/>
      <c r="H675" s="111"/>
      <c r="I675" s="111"/>
      <c r="J675" s="111"/>
      <c r="K675" s="89"/>
      <c r="L675" s="89"/>
      <c r="M675" s="89"/>
      <c r="N675" s="89"/>
      <c r="O675" s="89"/>
      <c r="P675" s="89"/>
      <c r="Q675" s="89"/>
    </row>
    <row r="676" spans="1:17" ht="12.75" customHeight="1" x14ac:dyDescent="0.2">
      <c r="A676" s="89"/>
      <c r="B676" s="128"/>
      <c r="C676" s="89"/>
      <c r="D676" s="107"/>
      <c r="E676" s="111"/>
      <c r="F676" s="111"/>
      <c r="G676" s="111"/>
      <c r="H676" s="111"/>
      <c r="I676" s="111"/>
      <c r="J676" s="111"/>
      <c r="K676" s="89"/>
      <c r="L676" s="89"/>
      <c r="M676" s="89"/>
      <c r="N676" s="89"/>
      <c r="O676" s="89"/>
      <c r="P676" s="89"/>
      <c r="Q676" s="89"/>
    </row>
    <row r="677" spans="1:17" ht="12.75" customHeight="1" x14ac:dyDescent="0.2">
      <c r="A677" s="89"/>
      <c r="B677" s="128"/>
      <c r="C677" s="89"/>
      <c r="D677" s="107"/>
      <c r="E677" s="111"/>
      <c r="F677" s="111"/>
      <c r="G677" s="111"/>
      <c r="H677" s="111"/>
      <c r="I677" s="111"/>
      <c r="J677" s="111"/>
      <c r="K677" s="89"/>
      <c r="L677" s="89"/>
      <c r="M677" s="89"/>
      <c r="N677" s="89"/>
      <c r="O677" s="89"/>
      <c r="P677" s="89"/>
      <c r="Q677" s="89"/>
    </row>
    <row r="678" spans="1:17" ht="12.75" customHeight="1" x14ac:dyDescent="0.2">
      <c r="A678" s="89"/>
      <c r="B678" s="128"/>
      <c r="C678" s="89"/>
      <c r="D678" s="107"/>
      <c r="E678" s="111"/>
      <c r="F678" s="111"/>
      <c r="G678" s="111"/>
      <c r="H678" s="111"/>
      <c r="I678" s="111"/>
      <c r="J678" s="111"/>
      <c r="K678" s="89"/>
      <c r="L678" s="89"/>
      <c r="M678" s="89"/>
      <c r="N678" s="89"/>
      <c r="O678" s="89"/>
      <c r="P678" s="89"/>
      <c r="Q678" s="89"/>
    </row>
    <row r="679" spans="1:17" ht="12.75" customHeight="1" x14ac:dyDescent="0.2">
      <c r="A679" s="89"/>
      <c r="B679" s="128"/>
      <c r="C679" s="89"/>
      <c r="D679" s="107"/>
      <c r="E679" s="111"/>
      <c r="F679" s="111"/>
      <c r="G679" s="111"/>
      <c r="H679" s="111"/>
      <c r="I679" s="111"/>
      <c r="J679" s="111"/>
      <c r="K679" s="89"/>
      <c r="L679" s="89"/>
      <c r="M679" s="89"/>
      <c r="N679" s="89"/>
      <c r="O679" s="89"/>
      <c r="P679" s="89"/>
      <c r="Q679" s="89"/>
    </row>
    <row r="680" spans="1:17" ht="12.75" customHeight="1" x14ac:dyDescent="0.2">
      <c r="A680" s="89"/>
      <c r="B680" s="128"/>
      <c r="C680" s="89"/>
      <c r="D680" s="107"/>
      <c r="E680" s="111"/>
      <c r="F680" s="111"/>
      <c r="G680" s="111"/>
      <c r="H680" s="111"/>
      <c r="I680" s="111"/>
      <c r="J680" s="111"/>
      <c r="K680" s="89"/>
      <c r="L680" s="89"/>
      <c r="M680" s="89"/>
      <c r="N680" s="89"/>
      <c r="O680" s="89"/>
      <c r="P680" s="89"/>
      <c r="Q680" s="89"/>
    </row>
    <row r="681" spans="1:17" ht="12.75" customHeight="1" x14ac:dyDescent="0.2">
      <c r="A681" s="89"/>
      <c r="B681" s="128"/>
      <c r="C681" s="89"/>
      <c r="D681" s="107"/>
      <c r="E681" s="111"/>
      <c r="F681" s="111"/>
      <c r="G681" s="111"/>
      <c r="H681" s="111"/>
      <c r="I681" s="111"/>
      <c r="J681" s="111"/>
      <c r="K681" s="89"/>
      <c r="L681" s="89"/>
      <c r="M681" s="89"/>
      <c r="N681" s="89"/>
      <c r="O681" s="89"/>
      <c r="P681" s="89"/>
      <c r="Q681" s="89"/>
    </row>
    <row r="682" spans="1:17" ht="12.75" customHeight="1" x14ac:dyDescent="0.2">
      <c r="A682" s="89"/>
      <c r="B682" s="128"/>
      <c r="C682" s="89"/>
      <c r="D682" s="107"/>
      <c r="E682" s="111"/>
      <c r="F682" s="111"/>
      <c r="G682" s="111"/>
      <c r="H682" s="111"/>
      <c r="I682" s="111"/>
      <c r="J682" s="111"/>
      <c r="K682" s="89"/>
      <c r="L682" s="89"/>
      <c r="M682" s="89"/>
      <c r="N682" s="89"/>
      <c r="O682" s="89"/>
      <c r="P682" s="89"/>
      <c r="Q682" s="89"/>
    </row>
    <row r="683" spans="1:17" ht="12.75" customHeight="1" x14ac:dyDescent="0.2">
      <c r="A683" s="89"/>
      <c r="B683" s="128"/>
      <c r="C683" s="89"/>
      <c r="D683" s="107"/>
      <c r="E683" s="111"/>
      <c r="F683" s="111"/>
      <c r="G683" s="111"/>
      <c r="H683" s="111"/>
      <c r="I683" s="111"/>
      <c r="J683" s="111"/>
      <c r="K683" s="89"/>
      <c r="L683" s="89"/>
      <c r="M683" s="89"/>
      <c r="N683" s="89"/>
      <c r="O683" s="89"/>
      <c r="P683" s="89"/>
      <c r="Q683" s="89"/>
    </row>
    <row r="684" spans="1:17" ht="12.75" customHeight="1" x14ac:dyDescent="0.2">
      <c r="A684" s="89"/>
      <c r="B684" s="128"/>
      <c r="C684" s="89"/>
      <c r="D684" s="107"/>
      <c r="E684" s="111"/>
      <c r="F684" s="111"/>
      <c r="G684" s="111"/>
      <c r="H684" s="111"/>
      <c r="I684" s="111"/>
      <c r="J684" s="111"/>
      <c r="K684" s="89"/>
      <c r="L684" s="89"/>
      <c r="M684" s="89"/>
      <c r="N684" s="89"/>
      <c r="O684" s="89"/>
      <c r="P684" s="89"/>
      <c r="Q684" s="89"/>
    </row>
    <row r="685" spans="1:17" ht="12.75" customHeight="1" x14ac:dyDescent="0.2">
      <c r="A685" s="89"/>
      <c r="B685" s="128"/>
      <c r="C685" s="89"/>
      <c r="D685" s="107"/>
      <c r="E685" s="111"/>
      <c r="F685" s="111"/>
      <c r="G685" s="111"/>
      <c r="H685" s="111"/>
      <c r="I685" s="111"/>
      <c r="J685" s="111"/>
      <c r="K685" s="89"/>
      <c r="L685" s="89"/>
      <c r="M685" s="89"/>
      <c r="N685" s="89"/>
      <c r="O685" s="89"/>
      <c r="P685" s="89"/>
      <c r="Q685" s="89"/>
    </row>
    <row r="686" spans="1:17" ht="12.75" customHeight="1" x14ac:dyDescent="0.2">
      <c r="A686" s="89"/>
      <c r="B686" s="128"/>
      <c r="C686" s="89"/>
      <c r="D686" s="107"/>
      <c r="E686" s="111"/>
      <c r="F686" s="111"/>
      <c r="G686" s="111"/>
      <c r="H686" s="111"/>
      <c r="I686" s="111"/>
      <c r="J686" s="111"/>
      <c r="K686" s="89"/>
      <c r="L686" s="89"/>
      <c r="M686" s="89"/>
      <c r="N686" s="89"/>
      <c r="O686" s="89"/>
      <c r="P686" s="89"/>
      <c r="Q686" s="89"/>
    </row>
    <row r="687" spans="1:17" ht="12.75" customHeight="1" x14ac:dyDescent="0.2">
      <c r="A687" s="89"/>
      <c r="B687" s="128"/>
      <c r="C687" s="89"/>
      <c r="D687" s="107"/>
      <c r="E687" s="111"/>
      <c r="F687" s="111"/>
      <c r="G687" s="111"/>
      <c r="H687" s="111"/>
      <c r="I687" s="111"/>
      <c r="J687" s="111"/>
      <c r="K687" s="89"/>
      <c r="L687" s="89"/>
      <c r="M687" s="89"/>
      <c r="N687" s="89"/>
      <c r="O687" s="89"/>
      <c r="P687" s="89"/>
      <c r="Q687" s="89"/>
    </row>
    <row r="688" spans="1:17" ht="12.75" customHeight="1" x14ac:dyDescent="0.2">
      <c r="A688" s="89"/>
      <c r="B688" s="128"/>
      <c r="C688" s="89"/>
      <c r="D688" s="107"/>
      <c r="E688" s="111"/>
      <c r="F688" s="111"/>
      <c r="G688" s="111"/>
      <c r="H688" s="111"/>
      <c r="I688" s="111"/>
      <c r="J688" s="111"/>
      <c r="K688" s="89"/>
      <c r="L688" s="89"/>
      <c r="M688" s="89"/>
      <c r="N688" s="89"/>
      <c r="O688" s="89"/>
      <c r="P688" s="89"/>
      <c r="Q688" s="89"/>
    </row>
    <row r="689" spans="1:17" ht="12.75" customHeight="1" x14ac:dyDescent="0.2">
      <c r="A689" s="89"/>
      <c r="B689" s="128"/>
      <c r="C689" s="89"/>
      <c r="D689" s="107"/>
      <c r="E689" s="111"/>
      <c r="F689" s="111"/>
      <c r="G689" s="111"/>
      <c r="H689" s="111"/>
      <c r="I689" s="111"/>
      <c r="J689" s="111"/>
      <c r="K689" s="89"/>
      <c r="L689" s="89"/>
      <c r="M689" s="89"/>
      <c r="N689" s="89"/>
      <c r="O689" s="89"/>
      <c r="P689" s="89"/>
      <c r="Q689" s="89"/>
    </row>
    <row r="690" spans="1:17" ht="12.75" customHeight="1" x14ac:dyDescent="0.2">
      <c r="A690" s="89"/>
      <c r="B690" s="128"/>
      <c r="C690" s="89"/>
      <c r="D690" s="107"/>
      <c r="E690" s="111"/>
      <c r="F690" s="111"/>
      <c r="G690" s="111"/>
      <c r="H690" s="111"/>
      <c r="I690" s="111"/>
      <c r="J690" s="111"/>
      <c r="K690" s="89"/>
      <c r="L690" s="89"/>
      <c r="M690" s="89"/>
      <c r="N690" s="89"/>
      <c r="O690" s="89"/>
      <c r="P690" s="89"/>
      <c r="Q690" s="89"/>
    </row>
    <row r="691" spans="1:17" ht="12.75" customHeight="1" x14ac:dyDescent="0.2">
      <c r="A691" s="89"/>
      <c r="B691" s="128"/>
      <c r="C691" s="89"/>
      <c r="D691" s="107"/>
      <c r="E691" s="111"/>
      <c r="F691" s="111"/>
      <c r="G691" s="111"/>
      <c r="H691" s="111"/>
      <c r="I691" s="111"/>
      <c r="J691" s="111"/>
      <c r="K691" s="89"/>
      <c r="L691" s="89"/>
      <c r="M691" s="89"/>
      <c r="N691" s="89"/>
      <c r="O691" s="89"/>
      <c r="P691" s="89"/>
      <c r="Q691" s="89"/>
    </row>
    <row r="692" spans="1:17" ht="12.75" customHeight="1" x14ac:dyDescent="0.2">
      <c r="A692" s="89"/>
      <c r="B692" s="128"/>
      <c r="C692" s="89"/>
      <c r="D692" s="107"/>
      <c r="E692" s="111"/>
      <c r="F692" s="111"/>
      <c r="G692" s="111"/>
      <c r="H692" s="111"/>
      <c r="I692" s="111"/>
      <c r="J692" s="111"/>
      <c r="K692" s="89"/>
      <c r="L692" s="89"/>
      <c r="M692" s="89"/>
      <c r="N692" s="89"/>
      <c r="O692" s="89"/>
      <c r="P692" s="89"/>
      <c r="Q692" s="89"/>
    </row>
    <row r="693" spans="1:17" ht="12.75" customHeight="1" x14ac:dyDescent="0.2">
      <c r="A693" s="89"/>
      <c r="B693" s="128"/>
      <c r="C693" s="89"/>
      <c r="D693" s="107"/>
      <c r="E693" s="111"/>
      <c r="F693" s="111"/>
      <c r="G693" s="111"/>
      <c r="H693" s="111"/>
      <c r="I693" s="111"/>
      <c r="J693" s="111"/>
      <c r="K693" s="89"/>
      <c r="L693" s="89"/>
      <c r="M693" s="89"/>
      <c r="N693" s="89"/>
      <c r="O693" s="89"/>
      <c r="P693" s="89"/>
      <c r="Q693" s="89"/>
    </row>
    <row r="694" spans="1:17" ht="12.75" customHeight="1" x14ac:dyDescent="0.2">
      <c r="A694" s="89"/>
      <c r="B694" s="128"/>
      <c r="C694" s="89"/>
      <c r="D694" s="107"/>
      <c r="E694" s="111"/>
      <c r="F694" s="111"/>
      <c r="G694" s="111"/>
      <c r="H694" s="111"/>
      <c r="I694" s="111"/>
      <c r="J694" s="111"/>
      <c r="K694" s="89"/>
      <c r="L694" s="89"/>
      <c r="M694" s="89"/>
      <c r="N694" s="89"/>
      <c r="O694" s="89"/>
      <c r="P694" s="89"/>
      <c r="Q694" s="89"/>
    </row>
    <row r="695" spans="1:17" ht="12.75" customHeight="1" x14ac:dyDescent="0.2">
      <c r="A695" s="89"/>
      <c r="B695" s="128"/>
      <c r="C695" s="89"/>
      <c r="D695" s="107"/>
      <c r="E695" s="111"/>
      <c r="F695" s="111"/>
      <c r="G695" s="111"/>
      <c r="H695" s="111"/>
      <c r="I695" s="111"/>
      <c r="J695" s="111"/>
      <c r="K695" s="89"/>
      <c r="L695" s="89"/>
      <c r="M695" s="89"/>
      <c r="N695" s="89"/>
      <c r="O695" s="89"/>
      <c r="P695" s="89"/>
      <c r="Q695" s="89"/>
    </row>
    <row r="696" spans="1:17" ht="12.75" customHeight="1" x14ac:dyDescent="0.2">
      <c r="A696" s="89"/>
      <c r="B696" s="128"/>
      <c r="C696" s="89"/>
      <c r="D696" s="107"/>
      <c r="E696" s="111"/>
      <c r="F696" s="111"/>
      <c r="G696" s="111"/>
      <c r="H696" s="111"/>
      <c r="I696" s="111"/>
      <c r="J696" s="111"/>
      <c r="K696" s="89"/>
      <c r="L696" s="89"/>
      <c r="M696" s="89"/>
      <c r="N696" s="89"/>
      <c r="O696" s="89"/>
      <c r="P696" s="89"/>
      <c r="Q696" s="89"/>
    </row>
    <row r="697" spans="1:17" ht="12.75" customHeight="1" x14ac:dyDescent="0.2">
      <c r="A697" s="89"/>
      <c r="B697" s="128"/>
      <c r="C697" s="89"/>
      <c r="D697" s="107"/>
      <c r="E697" s="111"/>
      <c r="F697" s="111"/>
      <c r="G697" s="111"/>
      <c r="H697" s="111"/>
      <c r="I697" s="111"/>
      <c r="J697" s="111"/>
      <c r="K697" s="89"/>
      <c r="L697" s="89"/>
      <c r="M697" s="89"/>
      <c r="N697" s="89"/>
      <c r="O697" s="89"/>
      <c r="P697" s="89"/>
      <c r="Q697" s="89"/>
    </row>
    <row r="698" spans="1:17" ht="12.75" customHeight="1" x14ac:dyDescent="0.2">
      <c r="A698" s="89"/>
      <c r="B698" s="128"/>
      <c r="C698" s="89"/>
      <c r="D698" s="107"/>
      <c r="E698" s="111"/>
      <c r="F698" s="111"/>
      <c r="G698" s="111"/>
      <c r="H698" s="111"/>
      <c r="I698" s="111"/>
      <c r="J698" s="111"/>
      <c r="K698" s="89"/>
      <c r="L698" s="89"/>
      <c r="M698" s="89"/>
      <c r="N698" s="89"/>
      <c r="O698" s="89"/>
      <c r="P698" s="89"/>
      <c r="Q698" s="89"/>
    </row>
    <row r="699" spans="1:17" ht="12.75" customHeight="1" x14ac:dyDescent="0.2">
      <c r="A699" s="89"/>
      <c r="B699" s="128"/>
      <c r="C699" s="89"/>
      <c r="D699" s="107"/>
      <c r="E699" s="111"/>
      <c r="F699" s="111"/>
      <c r="G699" s="111"/>
      <c r="H699" s="111"/>
      <c r="I699" s="111"/>
      <c r="J699" s="111"/>
      <c r="K699" s="89"/>
      <c r="L699" s="89"/>
      <c r="M699" s="89"/>
      <c r="N699" s="89"/>
      <c r="O699" s="89"/>
      <c r="P699" s="89"/>
      <c r="Q699" s="89"/>
    </row>
    <row r="700" spans="1:17" ht="12.75" customHeight="1" x14ac:dyDescent="0.2">
      <c r="A700" s="89"/>
      <c r="B700" s="128"/>
      <c r="C700" s="89"/>
      <c r="D700" s="107"/>
      <c r="E700" s="111"/>
      <c r="F700" s="111"/>
      <c r="G700" s="111"/>
      <c r="H700" s="111"/>
      <c r="I700" s="111"/>
      <c r="J700" s="111"/>
      <c r="K700" s="89"/>
      <c r="L700" s="89"/>
      <c r="M700" s="89"/>
      <c r="N700" s="89"/>
      <c r="O700" s="89"/>
      <c r="P700" s="89"/>
      <c r="Q700" s="89"/>
    </row>
    <row r="701" spans="1:17" ht="12.75" customHeight="1" x14ac:dyDescent="0.2">
      <c r="A701" s="89"/>
      <c r="B701" s="128"/>
      <c r="C701" s="89"/>
      <c r="D701" s="107"/>
      <c r="E701" s="111"/>
      <c r="F701" s="111"/>
      <c r="G701" s="111"/>
      <c r="H701" s="111"/>
      <c r="I701" s="111"/>
      <c r="J701" s="111"/>
      <c r="K701" s="89"/>
      <c r="L701" s="89"/>
      <c r="M701" s="89"/>
      <c r="N701" s="89"/>
      <c r="O701" s="89"/>
      <c r="P701" s="89"/>
      <c r="Q701" s="89"/>
    </row>
    <row r="702" spans="1:17" ht="12.75" customHeight="1" x14ac:dyDescent="0.2">
      <c r="A702" s="89"/>
      <c r="B702" s="128"/>
      <c r="C702" s="89"/>
      <c r="D702" s="107"/>
      <c r="E702" s="111"/>
      <c r="F702" s="111"/>
      <c r="G702" s="111"/>
      <c r="H702" s="111"/>
      <c r="I702" s="111"/>
      <c r="J702" s="111"/>
      <c r="K702" s="89"/>
      <c r="L702" s="89"/>
      <c r="M702" s="89"/>
      <c r="N702" s="89"/>
      <c r="O702" s="89"/>
      <c r="P702" s="89"/>
      <c r="Q702" s="89"/>
    </row>
    <row r="703" spans="1:17" ht="12.75" customHeight="1" x14ac:dyDescent="0.2">
      <c r="A703" s="89"/>
      <c r="B703" s="128"/>
      <c r="C703" s="89"/>
      <c r="D703" s="107"/>
      <c r="E703" s="111"/>
      <c r="F703" s="111"/>
      <c r="G703" s="111"/>
      <c r="H703" s="111"/>
      <c r="I703" s="111"/>
      <c r="J703" s="111"/>
      <c r="K703" s="89"/>
      <c r="L703" s="89"/>
      <c r="M703" s="89"/>
      <c r="N703" s="89"/>
      <c r="O703" s="89"/>
      <c r="P703" s="89"/>
      <c r="Q703" s="89"/>
    </row>
    <row r="704" spans="1:17" ht="12.75" customHeight="1" x14ac:dyDescent="0.2">
      <c r="A704" s="89"/>
      <c r="B704" s="128"/>
      <c r="C704" s="89"/>
      <c r="D704" s="107"/>
      <c r="E704" s="111"/>
      <c r="F704" s="111"/>
      <c r="G704" s="111"/>
      <c r="H704" s="111"/>
      <c r="I704" s="111"/>
      <c r="J704" s="111"/>
      <c r="K704" s="89"/>
      <c r="L704" s="89"/>
      <c r="M704" s="89"/>
      <c r="N704" s="89"/>
      <c r="O704" s="89"/>
      <c r="P704" s="89"/>
      <c r="Q704" s="89"/>
    </row>
    <row r="705" spans="1:17" ht="12.75" customHeight="1" x14ac:dyDescent="0.2">
      <c r="A705" s="89"/>
      <c r="B705" s="128"/>
      <c r="C705" s="89"/>
      <c r="D705" s="107"/>
      <c r="E705" s="111"/>
      <c r="F705" s="111"/>
      <c r="G705" s="111"/>
      <c r="H705" s="111"/>
      <c r="I705" s="111"/>
      <c r="J705" s="111"/>
      <c r="K705" s="89"/>
      <c r="L705" s="89"/>
      <c r="M705" s="89"/>
      <c r="N705" s="89"/>
      <c r="O705" s="89"/>
      <c r="P705" s="89"/>
      <c r="Q705" s="89"/>
    </row>
    <row r="706" spans="1:17" ht="12.75" customHeight="1" x14ac:dyDescent="0.2">
      <c r="A706" s="89"/>
      <c r="B706" s="128"/>
      <c r="C706" s="89"/>
      <c r="D706" s="107"/>
      <c r="E706" s="111"/>
      <c r="F706" s="111"/>
      <c r="G706" s="111"/>
      <c r="H706" s="111"/>
      <c r="I706" s="111"/>
      <c r="J706" s="111"/>
      <c r="K706" s="89"/>
      <c r="L706" s="89"/>
      <c r="M706" s="89"/>
      <c r="N706" s="89"/>
      <c r="O706" s="89"/>
      <c r="P706" s="89"/>
      <c r="Q706" s="89"/>
    </row>
    <row r="707" spans="1:17" ht="12.75" customHeight="1" x14ac:dyDescent="0.2">
      <c r="A707" s="89"/>
      <c r="B707" s="128"/>
      <c r="C707" s="89"/>
      <c r="D707" s="107"/>
      <c r="E707" s="111"/>
      <c r="F707" s="111"/>
      <c r="G707" s="111"/>
      <c r="H707" s="111"/>
      <c r="I707" s="111"/>
      <c r="J707" s="111"/>
      <c r="K707" s="89"/>
      <c r="L707" s="89"/>
      <c r="M707" s="89"/>
      <c r="N707" s="89"/>
      <c r="O707" s="89"/>
      <c r="P707" s="89"/>
      <c r="Q707" s="89"/>
    </row>
    <row r="708" spans="1:17" ht="12.75" customHeight="1" x14ac:dyDescent="0.2">
      <c r="A708" s="89"/>
      <c r="B708" s="128"/>
      <c r="C708" s="89"/>
      <c r="D708" s="107"/>
      <c r="E708" s="111"/>
      <c r="F708" s="111"/>
      <c r="G708" s="111"/>
      <c r="H708" s="111"/>
      <c r="I708" s="111"/>
      <c r="J708" s="111"/>
      <c r="K708" s="89"/>
      <c r="L708" s="89"/>
      <c r="M708" s="89"/>
      <c r="N708" s="89"/>
      <c r="O708" s="89"/>
      <c r="P708" s="89"/>
      <c r="Q708" s="89"/>
    </row>
    <row r="709" spans="1:17" ht="12.75" customHeight="1" x14ac:dyDescent="0.2">
      <c r="A709" s="89"/>
      <c r="B709" s="128"/>
      <c r="C709" s="89"/>
      <c r="D709" s="107"/>
      <c r="E709" s="111"/>
      <c r="F709" s="111"/>
      <c r="G709" s="111"/>
      <c r="H709" s="111"/>
      <c r="I709" s="111"/>
      <c r="J709" s="111"/>
      <c r="K709" s="89"/>
      <c r="L709" s="89"/>
      <c r="M709" s="89"/>
      <c r="N709" s="89"/>
      <c r="O709" s="89"/>
      <c r="P709" s="89"/>
      <c r="Q709" s="89"/>
    </row>
    <row r="710" spans="1:17" ht="12.75" customHeight="1" x14ac:dyDescent="0.2">
      <c r="A710" s="89"/>
      <c r="B710" s="128"/>
      <c r="C710" s="89"/>
      <c r="D710" s="107"/>
      <c r="E710" s="111"/>
      <c r="F710" s="111"/>
      <c r="G710" s="111"/>
      <c r="H710" s="111"/>
      <c r="I710" s="111"/>
      <c r="J710" s="111"/>
      <c r="K710" s="89"/>
      <c r="L710" s="89"/>
      <c r="M710" s="89"/>
      <c r="N710" s="89"/>
      <c r="O710" s="89"/>
      <c r="P710" s="89"/>
      <c r="Q710" s="89"/>
    </row>
    <row r="711" spans="1:17" ht="12.75" customHeight="1" x14ac:dyDescent="0.2">
      <c r="A711" s="89"/>
      <c r="B711" s="128"/>
      <c r="C711" s="89"/>
      <c r="D711" s="107"/>
      <c r="E711" s="111"/>
      <c r="F711" s="111"/>
      <c r="G711" s="111"/>
      <c r="H711" s="111"/>
      <c r="I711" s="111"/>
      <c r="J711" s="111"/>
      <c r="K711" s="89"/>
      <c r="L711" s="89"/>
      <c r="M711" s="89"/>
      <c r="N711" s="89"/>
      <c r="O711" s="89"/>
      <c r="P711" s="89"/>
      <c r="Q711" s="89"/>
    </row>
    <row r="712" spans="1:17" ht="12.75" customHeight="1" x14ac:dyDescent="0.2">
      <c r="A712" s="89"/>
      <c r="B712" s="128"/>
      <c r="C712" s="89"/>
      <c r="D712" s="107"/>
      <c r="E712" s="111"/>
      <c r="F712" s="111"/>
      <c r="G712" s="111"/>
      <c r="H712" s="111"/>
      <c r="I712" s="111"/>
      <c r="J712" s="111"/>
      <c r="K712" s="89"/>
      <c r="L712" s="89"/>
      <c r="M712" s="89"/>
      <c r="N712" s="89"/>
      <c r="O712" s="89"/>
      <c r="P712" s="89"/>
      <c r="Q712" s="89"/>
    </row>
    <row r="713" spans="1:17" ht="12.75" customHeight="1" x14ac:dyDescent="0.2">
      <c r="A713" s="89"/>
      <c r="B713" s="128"/>
      <c r="C713" s="89"/>
      <c r="D713" s="107"/>
      <c r="E713" s="111"/>
      <c r="F713" s="111"/>
      <c r="G713" s="111"/>
      <c r="H713" s="111"/>
      <c r="I713" s="111"/>
      <c r="J713" s="111"/>
      <c r="K713" s="89"/>
      <c r="L713" s="89"/>
      <c r="M713" s="89"/>
      <c r="N713" s="89"/>
      <c r="O713" s="89"/>
      <c r="P713" s="89"/>
      <c r="Q713" s="89"/>
    </row>
    <row r="714" spans="1:17" ht="12.75" customHeight="1" x14ac:dyDescent="0.2">
      <c r="A714" s="89"/>
      <c r="B714" s="128"/>
      <c r="C714" s="89"/>
      <c r="D714" s="107"/>
      <c r="E714" s="111"/>
      <c r="F714" s="111"/>
      <c r="G714" s="111"/>
      <c r="H714" s="111"/>
      <c r="I714" s="111"/>
      <c r="J714" s="111"/>
      <c r="K714" s="89"/>
      <c r="L714" s="89"/>
      <c r="M714" s="89"/>
      <c r="N714" s="89"/>
      <c r="O714" s="89"/>
      <c r="P714" s="89"/>
      <c r="Q714" s="89"/>
    </row>
    <row r="715" spans="1:17" ht="12.75" customHeight="1" x14ac:dyDescent="0.2">
      <c r="A715" s="89"/>
      <c r="B715" s="128"/>
      <c r="C715" s="89"/>
      <c r="D715" s="107"/>
      <c r="E715" s="111"/>
      <c r="F715" s="111"/>
      <c r="G715" s="111"/>
      <c r="H715" s="111"/>
      <c r="I715" s="111"/>
      <c r="J715" s="111"/>
      <c r="K715" s="89"/>
      <c r="L715" s="89"/>
      <c r="M715" s="89"/>
      <c r="N715" s="89"/>
      <c r="O715" s="89"/>
      <c r="P715" s="89"/>
      <c r="Q715" s="89"/>
    </row>
    <row r="716" spans="1:17" ht="12.75" customHeight="1" x14ac:dyDescent="0.2">
      <c r="A716" s="89"/>
      <c r="B716" s="128"/>
      <c r="C716" s="89"/>
      <c r="D716" s="107"/>
      <c r="E716" s="111"/>
      <c r="F716" s="111"/>
      <c r="G716" s="111"/>
      <c r="H716" s="111"/>
      <c r="I716" s="111"/>
      <c r="J716" s="111"/>
      <c r="K716" s="89"/>
      <c r="L716" s="89"/>
      <c r="M716" s="89"/>
      <c r="N716" s="89"/>
      <c r="O716" s="89"/>
      <c r="P716" s="89"/>
      <c r="Q716" s="89"/>
    </row>
    <row r="717" spans="1:17" ht="12.75" customHeight="1" x14ac:dyDescent="0.2">
      <c r="A717" s="89"/>
      <c r="B717" s="128"/>
      <c r="C717" s="89"/>
      <c r="D717" s="107"/>
      <c r="E717" s="111"/>
      <c r="F717" s="111"/>
      <c r="G717" s="111"/>
      <c r="H717" s="111"/>
      <c r="I717" s="111"/>
      <c r="J717" s="111"/>
      <c r="K717" s="89"/>
      <c r="L717" s="89"/>
      <c r="M717" s="89"/>
      <c r="N717" s="89"/>
      <c r="O717" s="89"/>
      <c r="P717" s="89"/>
      <c r="Q717" s="89"/>
    </row>
    <row r="718" spans="1:17" ht="12.75" customHeight="1" x14ac:dyDescent="0.2">
      <c r="A718" s="89"/>
      <c r="B718" s="128"/>
      <c r="C718" s="89"/>
      <c r="D718" s="107"/>
      <c r="E718" s="111"/>
      <c r="F718" s="111"/>
      <c r="G718" s="111"/>
      <c r="H718" s="111"/>
      <c r="I718" s="111"/>
      <c r="J718" s="111"/>
      <c r="K718" s="89"/>
      <c r="L718" s="89"/>
      <c r="M718" s="89"/>
      <c r="N718" s="89"/>
      <c r="O718" s="89"/>
      <c r="P718" s="89"/>
      <c r="Q718" s="89"/>
    </row>
    <row r="719" spans="1:17" ht="12.75" customHeight="1" x14ac:dyDescent="0.2">
      <c r="A719" s="89"/>
      <c r="B719" s="128"/>
      <c r="C719" s="89"/>
      <c r="D719" s="107"/>
      <c r="E719" s="111"/>
      <c r="F719" s="111"/>
      <c r="G719" s="111"/>
      <c r="H719" s="111"/>
      <c r="I719" s="111"/>
      <c r="J719" s="111"/>
      <c r="K719" s="89"/>
      <c r="L719" s="89"/>
      <c r="M719" s="89"/>
      <c r="N719" s="89"/>
      <c r="O719" s="89"/>
      <c r="P719" s="89"/>
      <c r="Q719" s="89"/>
    </row>
    <row r="720" spans="1:17" ht="12.75" customHeight="1" x14ac:dyDescent="0.2">
      <c r="A720" s="89"/>
      <c r="B720" s="128"/>
      <c r="C720" s="89"/>
      <c r="D720" s="107"/>
      <c r="E720" s="111"/>
      <c r="F720" s="111"/>
      <c r="G720" s="111"/>
      <c r="H720" s="111"/>
      <c r="I720" s="111"/>
      <c r="J720" s="111"/>
      <c r="K720" s="89"/>
      <c r="L720" s="89"/>
      <c r="M720" s="89"/>
      <c r="N720" s="89"/>
      <c r="O720" s="89"/>
      <c r="P720" s="89"/>
      <c r="Q720" s="89"/>
    </row>
    <row r="721" spans="1:17" ht="12.75" customHeight="1" x14ac:dyDescent="0.2">
      <c r="A721" s="89"/>
      <c r="B721" s="128"/>
      <c r="C721" s="89"/>
      <c r="D721" s="107"/>
      <c r="E721" s="111"/>
      <c r="F721" s="111"/>
      <c r="G721" s="111"/>
      <c r="H721" s="111"/>
      <c r="I721" s="111"/>
      <c r="J721" s="111"/>
      <c r="K721" s="89"/>
      <c r="L721" s="89"/>
      <c r="M721" s="89"/>
      <c r="N721" s="89"/>
      <c r="O721" s="89"/>
      <c r="P721" s="89"/>
      <c r="Q721" s="89"/>
    </row>
    <row r="722" spans="1:17" ht="12.75" customHeight="1" x14ac:dyDescent="0.2">
      <c r="A722" s="89"/>
      <c r="B722" s="128"/>
      <c r="C722" s="89"/>
      <c r="D722" s="107"/>
      <c r="E722" s="111"/>
      <c r="F722" s="111"/>
      <c r="G722" s="111"/>
      <c r="H722" s="111"/>
      <c r="I722" s="111"/>
      <c r="J722" s="111"/>
      <c r="K722" s="89"/>
      <c r="L722" s="89"/>
      <c r="M722" s="89"/>
      <c r="N722" s="89"/>
      <c r="O722" s="89"/>
      <c r="P722" s="89"/>
      <c r="Q722" s="89"/>
    </row>
    <row r="723" spans="1:17" ht="12.75" customHeight="1" x14ac:dyDescent="0.2">
      <c r="A723" s="89"/>
      <c r="B723" s="128"/>
      <c r="C723" s="89"/>
      <c r="D723" s="107"/>
      <c r="E723" s="111"/>
      <c r="F723" s="111"/>
      <c r="G723" s="111"/>
      <c r="H723" s="111"/>
      <c r="I723" s="111"/>
      <c r="J723" s="111"/>
      <c r="K723" s="89"/>
      <c r="L723" s="89"/>
      <c r="M723" s="89"/>
      <c r="N723" s="89"/>
      <c r="O723" s="89"/>
      <c r="P723" s="89"/>
      <c r="Q723" s="89"/>
    </row>
    <row r="724" spans="1:17" ht="12.75" customHeight="1" x14ac:dyDescent="0.2">
      <c r="A724" s="89"/>
      <c r="B724" s="128"/>
      <c r="C724" s="89"/>
      <c r="D724" s="107"/>
      <c r="E724" s="111"/>
      <c r="F724" s="111"/>
      <c r="G724" s="111"/>
      <c r="H724" s="111"/>
      <c r="I724" s="111"/>
      <c r="J724" s="111"/>
      <c r="K724" s="89"/>
      <c r="L724" s="89"/>
      <c r="M724" s="89"/>
      <c r="N724" s="89"/>
      <c r="O724" s="89"/>
      <c r="P724" s="89"/>
      <c r="Q724" s="89"/>
    </row>
    <row r="725" spans="1:17" ht="12.75" customHeight="1" x14ac:dyDescent="0.2">
      <c r="A725" s="89"/>
      <c r="B725" s="128"/>
      <c r="C725" s="89"/>
      <c r="D725" s="107"/>
      <c r="E725" s="111"/>
      <c r="F725" s="111"/>
      <c r="G725" s="111"/>
      <c r="H725" s="111"/>
      <c r="I725" s="111"/>
      <c r="J725" s="111"/>
      <c r="K725" s="89"/>
      <c r="L725" s="89"/>
      <c r="M725" s="89"/>
      <c r="N725" s="89"/>
      <c r="O725" s="89"/>
      <c r="P725" s="89"/>
      <c r="Q725" s="89"/>
    </row>
    <row r="726" spans="1:17" ht="12.75" customHeight="1" x14ac:dyDescent="0.2">
      <c r="A726" s="89"/>
      <c r="B726" s="128"/>
      <c r="C726" s="89"/>
      <c r="D726" s="107"/>
      <c r="E726" s="111"/>
      <c r="F726" s="111"/>
      <c r="G726" s="111"/>
      <c r="H726" s="111"/>
      <c r="I726" s="111"/>
      <c r="J726" s="111"/>
      <c r="K726" s="89"/>
      <c r="L726" s="89"/>
      <c r="M726" s="89"/>
      <c r="N726" s="89"/>
      <c r="O726" s="89"/>
      <c r="P726" s="89"/>
      <c r="Q726" s="89"/>
    </row>
    <row r="727" spans="1:17" ht="12.75" customHeight="1" x14ac:dyDescent="0.2">
      <c r="A727" s="89"/>
      <c r="B727" s="128"/>
      <c r="C727" s="89"/>
      <c r="D727" s="107"/>
      <c r="E727" s="111"/>
      <c r="F727" s="111"/>
      <c r="G727" s="111"/>
      <c r="H727" s="111"/>
      <c r="I727" s="111"/>
      <c r="J727" s="111"/>
      <c r="K727" s="89"/>
      <c r="L727" s="89"/>
      <c r="M727" s="89"/>
      <c r="N727" s="89"/>
      <c r="O727" s="89"/>
      <c r="P727" s="89"/>
      <c r="Q727" s="89"/>
    </row>
    <row r="728" spans="1:17" ht="12.75" customHeight="1" x14ac:dyDescent="0.2">
      <c r="A728" s="89"/>
      <c r="B728" s="128"/>
      <c r="C728" s="89"/>
      <c r="D728" s="107"/>
      <c r="E728" s="111"/>
      <c r="F728" s="111"/>
      <c r="G728" s="111"/>
      <c r="H728" s="111"/>
      <c r="I728" s="111"/>
      <c r="J728" s="111"/>
      <c r="K728" s="89"/>
      <c r="L728" s="89"/>
      <c r="M728" s="89"/>
      <c r="N728" s="89"/>
      <c r="O728" s="89"/>
      <c r="P728" s="89"/>
      <c r="Q728" s="89"/>
    </row>
    <row r="729" spans="1:17" ht="12.75" customHeight="1" x14ac:dyDescent="0.2">
      <c r="A729" s="89"/>
      <c r="B729" s="128"/>
      <c r="C729" s="89"/>
      <c r="D729" s="107"/>
      <c r="E729" s="111"/>
      <c r="F729" s="111"/>
      <c r="G729" s="111"/>
      <c r="H729" s="111"/>
      <c r="I729" s="111"/>
      <c r="J729" s="111"/>
      <c r="K729" s="89"/>
      <c r="L729" s="89"/>
      <c r="M729" s="89"/>
      <c r="N729" s="89"/>
      <c r="O729" s="89"/>
      <c r="P729" s="89"/>
      <c r="Q729" s="89"/>
    </row>
    <row r="730" spans="1:17" ht="12.75" customHeight="1" x14ac:dyDescent="0.2">
      <c r="A730" s="89"/>
      <c r="B730" s="128"/>
      <c r="C730" s="89"/>
      <c r="D730" s="107"/>
      <c r="E730" s="111"/>
      <c r="F730" s="111"/>
      <c r="G730" s="111"/>
      <c r="H730" s="111"/>
      <c r="I730" s="111"/>
      <c r="J730" s="111"/>
      <c r="K730" s="89"/>
      <c r="L730" s="89"/>
      <c r="M730" s="89"/>
      <c r="N730" s="89"/>
      <c r="O730" s="89"/>
      <c r="P730" s="89"/>
      <c r="Q730" s="89"/>
    </row>
    <row r="731" spans="1:17" ht="12.75" customHeight="1" x14ac:dyDescent="0.2">
      <c r="A731" s="89"/>
      <c r="B731" s="128"/>
      <c r="C731" s="89"/>
      <c r="D731" s="107"/>
      <c r="E731" s="111"/>
      <c r="F731" s="111"/>
      <c r="G731" s="111"/>
      <c r="H731" s="111"/>
      <c r="I731" s="111"/>
      <c r="J731" s="111"/>
      <c r="K731" s="89"/>
      <c r="L731" s="89"/>
      <c r="M731" s="89"/>
      <c r="N731" s="89"/>
      <c r="O731" s="89"/>
      <c r="P731" s="89"/>
      <c r="Q731" s="89"/>
    </row>
    <row r="732" spans="1:17" ht="12.75" customHeight="1" x14ac:dyDescent="0.2">
      <c r="A732" s="89"/>
      <c r="B732" s="128"/>
      <c r="C732" s="89"/>
      <c r="D732" s="107"/>
      <c r="E732" s="111"/>
      <c r="F732" s="111"/>
      <c r="G732" s="111"/>
      <c r="H732" s="111"/>
      <c r="I732" s="111"/>
      <c r="J732" s="111"/>
      <c r="K732" s="89"/>
      <c r="L732" s="89"/>
      <c r="M732" s="89"/>
      <c r="N732" s="89"/>
      <c r="O732" s="89"/>
      <c r="P732" s="89"/>
      <c r="Q732" s="89"/>
    </row>
    <row r="733" spans="1:17" ht="12.75" customHeight="1" x14ac:dyDescent="0.2">
      <c r="A733" s="89"/>
      <c r="B733" s="128"/>
      <c r="C733" s="89"/>
      <c r="D733" s="107"/>
      <c r="E733" s="111"/>
      <c r="F733" s="111"/>
      <c r="G733" s="111"/>
      <c r="H733" s="111"/>
      <c r="I733" s="111"/>
      <c r="J733" s="111"/>
      <c r="K733" s="89"/>
      <c r="L733" s="89"/>
      <c r="M733" s="89"/>
      <c r="N733" s="89"/>
      <c r="O733" s="89"/>
      <c r="P733" s="89"/>
      <c r="Q733" s="89"/>
    </row>
    <row r="734" spans="1:17" ht="12.75" customHeight="1" x14ac:dyDescent="0.2">
      <c r="A734" s="89"/>
      <c r="B734" s="128"/>
      <c r="C734" s="89"/>
      <c r="D734" s="107"/>
      <c r="E734" s="111"/>
      <c r="F734" s="111"/>
      <c r="G734" s="111"/>
      <c r="H734" s="111"/>
      <c r="I734" s="111"/>
      <c r="J734" s="111"/>
      <c r="K734" s="89"/>
      <c r="L734" s="89"/>
      <c r="M734" s="89"/>
      <c r="N734" s="89"/>
      <c r="O734" s="89"/>
      <c r="P734" s="89"/>
      <c r="Q734" s="89"/>
    </row>
    <row r="735" spans="1:17" ht="12.75" customHeight="1" x14ac:dyDescent="0.2">
      <c r="A735" s="89"/>
      <c r="B735" s="128"/>
      <c r="C735" s="89"/>
      <c r="D735" s="107"/>
      <c r="E735" s="111"/>
      <c r="F735" s="111"/>
      <c r="G735" s="111"/>
      <c r="H735" s="111"/>
      <c r="I735" s="111"/>
      <c r="J735" s="111"/>
      <c r="K735" s="89"/>
      <c r="L735" s="89"/>
      <c r="M735" s="89"/>
      <c r="N735" s="89"/>
      <c r="O735" s="89"/>
      <c r="P735" s="89"/>
      <c r="Q735" s="89"/>
    </row>
    <row r="736" spans="1:17" ht="12.75" customHeight="1" x14ac:dyDescent="0.2">
      <c r="A736" s="89"/>
      <c r="B736" s="128"/>
      <c r="C736" s="89"/>
      <c r="D736" s="107"/>
      <c r="E736" s="111"/>
      <c r="F736" s="111"/>
      <c r="G736" s="111"/>
      <c r="H736" s="111"/>
      <c r="I736" s="111"/>
      <c r="J736" s="111"/>
      <c r="K736" s="89"/>
      <c r="L736" s="89"/>
      <c r="M736" s="89"/>
      <c r="N736" s="89"/>
      <c r="O736" s="89"/>
      <c r="P736" s="89"/>
      <c r="Q736" s="89"/>
    </row>
    <row r="737" spans="1:17" ht="12.75" customHeight="1" x14ac:dyDescent="0.2">
      <c r="A737" s="89"/>
      <c r="B737" s="128"/>
      <c r="C737" s="89"/>
      <c r="D737" s="107"/>
      <c r="E737" s="111"/>
      <c r="F737" s="111"/>
      <c r="G737" s="111"/>
      <c r="H737" s="111"/>
      <c r="I737" s="111"/>
      <c r="J737" s="111"/>
      <c r="K737" s="89"/>
      <c r="L737" s="89"/>
      <c r="M737" s="89"/>
      <c r="N737" s="89"/>
      <c r="O737" s="89"/>
      <c r="P737" s="89"/>
      <c r="Q737" s="89"/>
    </row>
    <row r="738" spans="1:17" ht="12.75" customHeight="1" x14ac:dyDescent="0.2">
      <c r="A738" s="89"/>
      <c r="B738" s="128"/>
      <c r="C738" s="89"/>
      <c r="D738" s="107"/>
      <c r="E738" s="111"/>
      <c r="F738" s="111"/>
      <c r="G738" s="111"/>
      <c r="H738" s="111"/>
      <c r="I738" s="111"/>
      <c r="J738" s="111"/>
      <c r="K738" s="89"/>
      <c r="L738" s="89"/>
      <c r="M738" s="89"/>
      <c r="N738" s="89"/>
      <c r="O738" s="89"/>
      <c r="P738" s="89"/>
      <c r="Q738" s="89"/>
    </row>
    <row r="739" spans="1:17" ht="12.75" customHeight="1" x14ac:dyDescent="0.2">
      <c r="A739" s="89"/>
      <c r="B739" s="128"/>
      <c r="C739" s="89"/>
      <c r="D739" s="107"/>
      <c r="E739" s="111"/>
      <c r="F739" s="111"/>
      <c r="G739" s="111"/>
      <c r="H739" s="111"/>
      <c r="I739" s="111"/>
      <c r="J739" s="111"/>
      <c r="K739" s="89"/>
      <c r="L739" s="89"/>
      <c r="M739" s="89"/>
      <c r="N739" s="89"/>
      <c r="O739" s="89"/>
      <c r="P739" s="89"/>
      <c r="Q739" s="89"/>
    </row>
    <row r="740" spans="1:17" ht="12.75" customHeight="1" x14ac:dyDescent="0.2">
      <c r="A740" s="89"/>
      <c r="B740" s="128"/>
      <c r="C740" s="89"/>
      <c r="D740" s="107"/>
      <c r="E740" s="111"/>
      <c r="F740" s="111"/>
      <c r="G740" s="111"/>
      <c r="H740" s="111"/>
      <c r="I740" s="111"/>
      <c r="J740" s="111"/>
      <c r="K740" s="89"/>
      <c r="L740" s="89"/>
      <c r="M740" s="89"/>
      <c r="N740" s="89"/>
      <c r="O740" s="89"/>
      <c r="P740" s="89"/>
      <c r="Q740" s="89"/>
    </row>
    <row r="741" spans="1:17" ht="12.75" customHeight="1" x14ac:dyDescent="0.2">
      <c r="A741" s="89"/>
      <c r="B741" s="128"/>
      <c r="C741" s="89"/>
      <c r="D741" s="107"/>
      <c r="E741" s="111"/>
      <c r="F741" s="111"/>
      <c r="G741" s="111"/>
      <c r="H741" s="111"/>
      <c r="I741" s="111"/>
      <c r="J741" s="111"/>
      <c r="K741" s="89"/>
      <c r="L741" s="89"/>
      <c r="M741" s="89"/>
      <c r="N741" s="89"/>
      <c r="O741" s="89"/>
      <c r="P741" s="89"/>
      <c r="Q741" s="89"/>
    </row>
    <row r="742" spans="1:17" ht="12.75" customHeight="1" x14ac:dyDescent="0.2">
      <c r="A742" s="89"/>
      <c r="B742" s="128"/>
      <c r="C742" s="89"/>
      <c r="D742" s="107"/>
      <c r="E742" s="111"/>
      <c r="F742" s="111"/>
      <c r="G742" s="111"/>
      <c r="H742" s="111"/>
      <c r="I742" s="111"/>
      <c r="J742" s="111"/>
      <c r="K742" s="89"/>
      <c r="L742" s="89"/>
      <c r="M742" s="89"/>
      <c r="N742" s="89"/>
      <c r="O742" s="89"/>
      <c r="P742" s="89"/>
      <c r="Q742" s="89"/>
    </row>
    <row r="743" spans="1:17" ht="12.75" customHeight="1" x14ac:dyDescent="0.2">
      <c r="A743" s="89"/>
      <c r="B743" s="128"/>
      <c r="C743" s="89"/>
      <c r="D743" s="107"/>
      <c r="E743" s="111"/>
      <c r="F743" s="111"/>
      <c r="G743" s="111"/>
      <c r="H743" s="111"/>
      <c r="I743" s="111"/>
      <c r="J743" s="111"/>
      <c r="K743" s="89"/>
      <c r="L743" s="89"/>
      <c r="M743" s="89"/>
      <c r="N743" s="89"/>
      <c r="O743" s="89"/>
      <c r="P743" s="89"/>
      <c r="Q743" s="89"/>
    </row>
    <row r="744" spans="1:17" ht="12.75" customHeight="1" x14ac:dyDescent="0.2">
      <c r="A744" s="89"/>
      <c r="B744" s="128"/>
      <c r="C744" s="89"/>
      <c r="D744" s="107"/>
      <c r="E744" s="111"/>
      <c r="F744" s="111"/>
      <c r="G744" s="111"/>
      <c r="H744" s="111"/>
      <c r="I744" s="111"/>
      <c r="J744" s="111"/>
      <c r="K744" s="89"/>
      <c r="L744" s="89"/>
      <c r="M744" s="89"/>
      <c r="N744" s="89"/>
      <c r="O744" s="89"/>
      <c r="P744" s="89"/>
      <c r="Q744" s="89"/>
    </row>
    <row r="745" spans="1:17" ht="12.75" customHeight="1" x14ac:dyDescent="0.2">
      <c r="A745" s="89"/>
      <c r="B745" s="128"/>
      <c r="C745" s="89"/>
      <c r="D745" s="107"/>
      <c r="E745" s="111"/>
      <c r="F745" s="111"/>
      <c r="G745" s="111"/>
      <c r="H745" s="111"/>
      <c r="I745" s="111"/>
      <c r="J745" s="111"/>
      <c r="K745" s="89"/>
      <c r="L745" s="89"/>
      <c r="M745" s="89"/>
      <c r="N745" s="89"/>
      <c r="O745" s="89"/>
      <c r="P745" s="89"/>
      <c r="Q745" s="89"/>
    </row>
    <row r="746" spans="1:17" ht="12.75" customHeight="1" x14ac:dyDescent="0.2">
      <c r="A746" s="89"/>
      <c r="B746" s="128"/>
      <c r="C746" s="89"/>
      <c r="D746" s="107"/>
      <c r="E746" s="111"/>
      <c r="F746" s="111"/>
      <c r="G746" s="111"/>
      <c r="H746" s="111"/>
      <c r="I746" s="111"/>
      <c r="J746" s="111"/>
      <c r="K746" s="89"/>
      <c r="L746" s="89"/>
      <c r="M746" s="89"/>
      <c r="N746" s="89"/>
      <c r="O746" s="89"/>
      <c r="P746" s="89"/>
      <c r="Q746" s="89"/>
    </row>
    <row r="747" spans="1:17" ht="12.75" customHeight="1" x14ac:dyDescent="0.2">
      <c r="A747" s="89"/>
      <c r="B747" s="128"/>
      <c r="C747" s="89"/>
      <c r="D747" s="107"/>
      <c r="E747" s="111"/>
      <c r="F747" s="111"/>
      <c r="G747" s="111"/>
      <c r="H747" s="111"/>
      <c r="I747" s="111"/>
      <c r="J747" s="111"/>
      <c r="K747" s="89"/>
      <c r="L747" s="89"/>
      <c r="M747" s="89"/>
      <c r="N747" s="89"/>
      <c r="O747" s="89"/>
      <c r="P747" s="89"/>
      <c r="Q747" s="89"/>
    </row>
    <row r="748" spans="1:17" ht="12.75" customHeight="1" x14ac:dyDescent="0.2">
      <c r="A748" s="89"/>
      <c r="B748" s="128"/>
      <c r="C748" s="89"/>
      <c r="D748" s="107"/>
      <c r="E748" s="111"/>
      <c r="F748" s="111"/>
      <c r="G748" s="111"/>
      <c r="H748" s="111"/>
      <c r="I748" s="111"/>
      <c r="J748" s="111"/>
      <c r="K748" s="89"/>
      <c r="L748" s="89"/>
      <c r="M748" s="89"/>
      <c r="N748" s="89"/>
      <c r="O748" s="89"/>
      <c r="P748" s="89"/>
      <c r="Q748" s="89"/>
    </row>
    <row r="749" spans="1:17" ht="12.75" customHeight="1" x14ac:dyDescent="0.2">
      <c r="A749" s="89"/>
      <c r="B749" s="128"/>
      <c r="C749" s="89"/>
      <c r="D749" s="107"/>
      <c r="E749" s="111"/>
      <c r="F749" s="111"/>
      <c r="G749" s="111"/>
      <c r="H749" s="111"/>
      <c r="I749" s="111"/>
      <c r="J749" s="111"/>
      <c r="K749" s="89"/>
      <c r="L749" s="89"/>
      <c r="M749" s="89"/>
      <c r="N749" s="89"/>
      <c r="O749" s="89"/>
      <c r="P749" s="89"/>
      <c r="Q749" s="89"/>
    </row>
    <row r="750" spans="1:17" ht="12.75" customHeight="1" x14ac:dyDescent="0.2">
      <c r="A750" s="89"/>
      <c r="B750" s="128"/>
      <c r="C750" s="89"/>
      <c r="D750" s="107"/>
      <c r="E750" s="111"/>
      <c r="F750" s="111"/>
      <c r="G750" s="111"/>
      <c r="H750" s="111"/>
      <c r="I750" s="111"/>
      <c r="J750" s="111"/>
      <c r="K750" s="89"/>
      <c r="L750" s="89"/>
      <c r="M750" s="89"/>
      <c r="N750" s="89"/>
      <c r="O750" s="89"/>
      <c r="P750" s="89"/>
      <c r="Q750" s="89"/>
    </row>
    <row r="751" spans="1:17" ht="12.75" customHeight="1" x14ac:dyDescent="0.2">
      <c r="A751" s="89"/>
      <c r="B751" s="128"/>
      <c r="C751" s="89"/>
      <c r="D751" s="107"/>
      <c r="E751" s="111"/>
      <c r="F751" s="111"/>
      <c r="G751" s="111"/>
      <c r="H751" s="111"/>
      <c r="I751" s="111"/>
      <c r="J751" s="111"/>
      <c r="K751" s="89"/>
      <c r="L751" s="89"/>
      <c r="M751" s="89"/>
      <c r="N751" s="89"/>
      <c r="O751" s="89"/>
      <c r="P751" s="89"/>
      <c r="Q751" s="89"/>
    </row>
    <row r="752" spans="1:17" ht="12.75" customHeight="1" x14ac:dyDescent="0.2">
      <c r="A752" s="89"/>
      <c r="B752" s="128"/>
      <c r="C752" s="89"/>
      <c r="D752" s="107"/>
      <c r="E752" s="111"/>
      <c r="F752" s="111"/>
      <c r="G752" s="111"/>
      <c r="H752" s="111"/>
      <c r="I752" s="111"/>
      <c r="J752" s="111"/>
      <c r="K752" s="89"/>
      <c r="L752" s="89"/>
      <c r="M752" s="89"/>
      <c r="N752" s="89"/>
      <c r="O752" s="89"/>
      <c r="P752" s="89"/>
      <c r="Q752" s="89"/>
    </row>
    <row r="753" spans="1:17" ht="12.75" customHeight="1" x14ac:dyDescent="0.2">
      <c r="A753" s="89"/>
      <c r="B753" s="128"/>
      <c r="C753" s="89"/>
      <c r="D753" s="107"/>
      <c r="E753" s="111"/>
      <c r="F753" s="111"/>
      <c r="G753" s="111"/>
      <c r="H753" s="111"/>
      <c r="I753" s="111"/>
      <c r="J753" s="111"/>
      <c r="K753" s="89"/>
      <c r="L753" s="89"/>
      <c r="M753" s="89"/>
      <c r="N753" s="89"/>
      <c r="O753" s="89"/>
      <c r="P753" s="89"/>
      <c r="Q753" s="89"/>
    </row>
    <row r="754" spans="1:17" ht="12.75" customHeight="1" x14ac:dyDescent="0.2">
      <c r="A754" s="89"/>
      <c r="B754" s="128"/>
      <c r="C754" s="89"/>
      <c r="D754" s="107"/>
      <c r="E754" s="111"/>
      <c r="F754" s="111"/>
      <c r="G754" s="111"/>
      <c r="H754" s="111"/>
      <c r="I754" s="111"/>
      <c r="J754" s="111"/>
      <c r="K754" s="89"/>
      <c r="L754" s="89"/>
      <c r="M754" s="89"/>
      <c r="N754" s="89"/>
      <c r="O754" s="89"/>
      <c r="P754" s="89"/>
      <c r="Q754" s="89"/>
    </row>
    <row r="755" spans="1:17" ht="12.75" customHeight="1" x14ac:dyDescent="0.2">
      <c r="A755" s="89"/>
      <c r="B755" s="128"/>
      <c r="C755" s="89"/>
      <c r="D755" s="107"/>
      <c r="E755" s="111"/>
      <c r="F755" s="111"/>
      <c r="G755" s="111"/>
      <c r="H755" s="111"/>
      <c r="I755" s="111"/>
      <c r="J755" s="111"/>
      <c r="K755" s="89"/>
      <c r="L755" s="89"/>
      <c r="M755" s="89"/>
      <c r="N755" s="89"/>
      <c r="O755" s="89"/>
      <c r="P755" s="89"/>
      <c r="Q755" s="89"/>
    </row>
    <row r="756" spans="1:17" ht="12.75" customHeight="1" x14ac:dyDescent="0.2">
      <c r="A756" s="89"/>
      <c r="B756" s="128"/>
      <c r="C756" s="89"/>
      <c r="D756" s="107"/>
      <c r="E756" s="111"/>
      <c r="F756" s="111"/>
      <c r="G756" s="111"/>
      <c r="H756" s="111"/>
      <c r="I756" s="111"/>
      <c r="J756" s="111"/>
      <c r="K756" s="89"/>
      <c r="L756" s="89"/>
      <c r="M756" s="89"/>
      <c r="N756" s="89"/>
      <c r="O756" s="89"/>
      <c r="P756" s="89"/>
      <c r="Q756" s="89"/>
    </row>
    <row r="757" spans="1:17" ht="12.75" customHeight="1" x14ac:dyDescent="0.2">
      <c r="A757" s="89"/>
      <c r="B757" s="128"/>
      <c r="C757" s="89"/>
      <c r="D757" s="107"/>
      <c r="E757" s="111"/>
      <c r="F757" s="111"/>
      <c r="G757" s="111"/>
      <c r="H757" s="111"/>
      <c r="I757" s="111"/>
      <c r="J757" s="111"/>
      <c r="K757" s="89"/>
      <c r="L757" s="89"/>
      <c r="M757" s="89"/>
      <c r="N757" s="89"/>
      <c r="O757" s="89"/>
      <c r="P757" s="89"/>
      <c r="Q757" s="89"/>
    </row>
    <row r="758" spans="1:17" ht="12.75" customHeight="1" x14ac:dyDescent="0.2">
      <c r="A758" s="89"/>
      <c r="B758" s="128"/>
      <c r="C758" s="89"/>
      <c r="D758" s="107"/>
      <c r="E758" s="111"/>
      <c r="F758" s="111"/>
      <c r="G758" s="111"/>
      <c r="H758" s="111"/>
      <c r="I758" s="111"/>
      <c r="J758" s="111"/>
      <c r="K758" s="89"/>
      <c r="L758" s="89"/>
      <c r="M758" s="89"/>
      <c r="N758" s="89"/>
      <c r="O758" s="89"/>
      <c r="P758" s="89"/>
      <c r="Q758" s="89"/>
    </row>
    <row r="759" spans="1:17" ht="12.75" customHeight="1" x14ac:dyDescent="0.2">
      <c r="A759" s="89"/>
      <c r="B759" s="128"/>
      <c r="C759" s="89"/>
      <c r="D759" s="107"/>
      <c r="E759" s="111"/>
      <c r="F759" s="111"/>
      <c r="G759" s="111"/>
      <c r="H759" s="111"/>
      <c r="I759" s="111"/>
      <c r="J759" s="111"/>
      <c r="K759" s="89"/>
      <c r="L759" s="89"/>
      <c r="M759" s="89"/>
      <c r="N759" s="89"/>
      <c r="O759" s="89"/>
      <c r="P759" s="89"/>
      <c r="Q759" s="89"/>
    </row>
    <row r="760" spans="1:17" ht="12.75" customHeight="1" x14ac:dyDescent="0.2">
      <c r="A760" s="89"/>
      <c r="B760" s="128"/>
      <c r="C760" s="89"/>
      <c r="D760" s="107"/>
      <c r="E760" s="111"/>
      <c r="F760" s="111"/>
      <c r="G760" s="111"/>
      <c r="H760" s="111"/>
      <c r="I760" s="111"/>
      <c r="J760" s="111"/>
      <c r="K760" s="89"/>
      <c r="L760" s="89"/>
      <c r="M760" s="89"/>
      <c r="N760" s="89"/>
      <c r="O760" s="89"/>
      <c r="P760" s="89"/>
      <c r="Q760" s="89"/>
    </row>
    <row r="761" spans="1:17" ht="12.75" customHeight="1" x14ac:dyDescent="0.2">
      <c r="A761" s="89"/>
      <c r="B761" s="128"/>
      <c r="C761" s="89"/>
      <c r="D761" s="107"/>
      <c r="E761" s="111"/>
      <c r="F761" s="111"/>
      <c r="G761" s="111"/>
      <c r="H761" s="111"/>
      <c r="I761" s="111"/>
      <c r="J761" s="111"/>
      <c r="K761" s="89"/>
      <c r="L761" s="89"/>
      <c r="M761" s="89"/>
      <c r="N761" s="89"/>
      <c r="O761" s="89"/>
      <c r="P761" s="89"/>
      <c r="Q761" s="89"/>
    </row>
    <row r="762" spans="1:17" ht="12.75" customHeight="1" x14ac:dyDescent="0.2">
      <c r="A762" s="89"/>
      <c r="B762" s="128"/>
      <c r="C762" s="89"/>
      <c r="D762" s="107"/>
      <c r="E762" s="111"/>
      <c r="F762" s="111"/>
      <c r="G762" s="111"/>
      <c r="H762" s="111"/>
      <c r="I762" s="111"/>
      <c r="J762" s="111"/>
      <c r="K762" s="89"/>
      <c r="L762" s="89"/>
      <c r="M762" s="89"/>
      <c r="N762" s="89"/>
      <c r="O762" s="89"/>
      <c r="P762" s="89"/>
      <c r="Q762" s="89"/>
    </row>
    <row r="763" spans="1:17" ht="12.75" customHeight="1" x14ac:dyDescent="0.2">
      <c r="A763" s="89"/>
      <c r="B763" s="128"/>
      <c r="C763" s="89"/>
      <c r="D763" s="107"/>
      <c r="E763" s="111"/>
      <c r="F763" s="111"/>
      <c r="G763" s="111"/>
      <c r="H763" s="111"/>
      <c r="I763" s="111"/>
      <c r="J763" s="111"/>
      <c r="K763" s="89"/>
      <c r="L763" s="89"/>
      <c r="M763" s="89"/>
      <c r="N763" s="89"/>
      <c r="O763" s="89"/>
      <c r="P763" s="89"/>
      <c r="Q763" s="89"/>
    </row>
    <row r="764" spans="1:17" ht="12.75" customHeight="1" x14ac:dyDescent="0.2">
      <c r="A764" s="89"/>
      <c r="B764" s="128"/>
      <c r="C764" s="89"/>
      <c r="D764" s="107"/>
      <c r="E764" s="111"/>
      <c r="F764" s="111"/>
      <c r="G764" s="111"/>
      <c r="H764" s="111"/>
      <c r="I764" s="111"/>
      <c r="J764" s="111"/>
      <c r="K764" s="89"/>
      <c r="L764" s="89"/>
      <c r="M764" s="89"/>
      <c r="N764" s="89"/>
      <c r="O764" s="89"/>
      <c r="P764" s="89"/>
      <c r="Q764" s="89"/>
    </row>
    <row r="765" spans="1:17" ht="12.75" customHeight="1" x14ac:dyDescent="0.2">
      <c r="A765" s="89"/>
      <c r="B765" s="128"/>
      <c r="C765" s="89"/>
      <c r="D765" s="107"/>
      <c r="E765" s="111"/>
      <c r="F765" s="111"/>
      <c r="G765" s="111"/>
      <c r="H765" s="111"/>
      <c r="I765" s="111"/>
      <c r="J765" s="111"/>
      <c r="K765" s="89"/>
      <c r="L765" s="89"/>
      <c r="M765" s="89"/>
      <c r="N765" s="89"/>
      <c r="O765" s="89"/>
      <c r="P765" s="89"/>
      <c r="Q765" s="89"/>
    </row>
    <row r="766" spans="1:17" ht="12.75" customHeight="1" x14ac:dyDescent="0.2">
      <c r="A766" s="89"/>
      <c r="B766" s="128"/>
      <c r="C766" s="89"/>
      <c r="D766" s="107"/>
      <c r="E766" s="111"/>
      <c r="F766" s="111"/>
      <c r="G766" s="111"/>
      <c r="H766" s="111"/>
      <c r="I766" s="111"/>
      <c r="J766" s="111"/>
      <c r="K766" s="89"/>
      <c r="L766" s="89"/>
      <c r="M766" s="89"/>
      <c r="N766" s="89"/>
      <c r="O766" s="89"/>
      <c r="P766" s="89"/>
      <c r="Q766" s="89"/>
    </row>
    <row r="767" spans="1:17" ht="12.75" customHeight="1" x14ac:dyDescent="0.2">
      <c r="A767" s="89"/>
      <c r="B767" s="128"/>
      <c r="C767" s="89"/>
      <c r="D767" s="107"/>
      <c r="E767" s="111"/>
      <c r="F767" s="111"/>
      <c r="G767" s="111"/>
      <c r="H767" s="111"/>
      <c r="I767" s="111"/>
      <c r="J767" s="111"/>
      <c r="K767" s="89"/>
      <c r="L767" s="89"/>
      <c r="M767" s="89"/>
      <c r="N767" s="89"/>
      <c r="O767" s="89"/>
      <c r="P767" s="89"/>
      <c r="Q767" s="89"/>
    </row>
    <row r="768" spans="1:17" ht="12.75" customHeight="1" x14ac:dyDescent="0.2">
      <c r="A768" s="89"/>
      <c r="B768" s="128"/>
      <c r="C768" s="89"/>
      <c r="D768" s="107"/>
      <c r="E768" s="111"/>
      <c r="F768" s="111"/>
      <c r="G768" s="111"/>
      <c r="H768" s="111"/>
      <c r="I768" s="111"/>
      <c r="J768" s="111"/>
      <c r="K768" s="89"/>
      <c r="L768" s="89"/>
      <c r="M768" s="89"/>
      <c r="N768" s="89"/>
      <c r="O768" s="89"/>
      <c r="P768" s="89"/>
      <c r="Q768" s="89"/>
    </row>
    <row r="769" spans="1:17" ht="12.75" customHeight="1" x14ac:dyDescent="0.2">
      <c r="A769" s="89"/>
      <c r="B769" s="128"/>
      <c r="C769" s="89"/>
      <c r="D769" s="107"/>
      <c r="E769" s="111"/>
      <c r="F769" s="111"/>
      <c r="G769" s="111"/>
      <c r="H769" s="111"/>
      <c r="I769" s="111"/>
      <c r="J769" s="111"/>
      <c r="K769" s="89"/>
      <c r="L769" s="89"/>
      <c r="M769" s="89"/>
      <c r="N769" s="89"/>
      <c r="O769" s="89"/>
      <c r="P769" s="89"/>
      <c r="Q769" s="89"/>
    </row>
    <row r="770" spans="1:17" ht="12.75" customHeight="1" x14ac:dyDescent="0.2">
      <c r="A770" s="89"/>
      <c r="B770" s="128"/>
      <c r="C770" s="89"/>
      <c r="D770" s="107"/>
      <c r="E770" s="111"/>
      <c r="F770" s="111"/>
      <c r="G770" s="111"/>
      <c r="H770" s="111"/>
      <c r="I770" s="111"/>
      <c r="J770" s="111"/>
      <c r="K770" s="89"/>
      <c r="L770" s="89"/>
      <c r="M770" s="89"/>
      <c r="N770" s="89"/>
      <c r="O770" s="89"/>
      <c r="P770" s="89"/>
      <c r="Q770" s="89"/>
    </row>
    <row r="771" spans="1:17" ht="12.75" customHeight="1" x14ac:dyDescent="0.2">
      <c r="A771" s="89"/>
      <c r="B771" s="128"/>
      <c r="C771" s="89"/>
      <c r="D771" s="107"/>
      <c r="E771" s="111"/>
      <c r="F771" s="111"/>
      <c r="G771" s="111"/>
      <c r="H771" s="111"/>
      <c r="I771" s="111"/>
      <c r="J771" s="111"/>
      <c r="K771" s="89"/>
      <c r="L771" s="89"/>
      <c r="M771" s="89"/>
      <c r="N771" s="89"/>
      <c r="O771" s="89"/>
      <c r="P771" s="89"/>
      <c r="Q771" s="89"/>
    </row>
    <row r="772" spans="1:17" ht="12.75" customHeight="1" x14ac:dyDescent="0.2">
      <c r="A772" s="89"/>
      <c r="B772" s="128"/>
      <c r="C772" s="89"/>
      <c r="D772" s="107"/>
      <c r="E772" s="111"/>
      <c r="F772" s="111"/>
      <c r="G772" s="111"/>
      <c r="H772" s="111"/>
      <c r="I772" s="111"/>
      <c r="J772" s="111"/>
      <c r="K772" s="89"/>
      <c r="L772" s="89"/>
      <c r="M772" s="89"/>
      <c r="N772" s="89"/>
      <c r="O772" s="89"/>
      <c r="P772" s="89"/>
      <c r="Q772" s="89"/>
    </row>
    <row r="773" spans="1:17" ht="12.75" customHeight="1" x14ac:dyDescent="0.2">
      <c r="A773" s="89"/>
      <c r="B773" s="128"/>
      <c r="C773" s="89"/>
      <c r="D773" s="107"/>
      <c r="E773" s="111"/>
      <c r="F773" s="111"/>
      <c r="G773" s="111"/>
      <c r="H773" s="111"/>
      <c r="I773" s="111"/>
      <c r="J773" s="111"/>
      <c r="K773" s="89"/>
      <c r="L773" s="89"/>
      <c r="M773" s="89"/>
      <c r="N773" s="89"/>
      <c r="O773" s="89"/>
      <c r="P773" s="89"/>
      <c r="Q773" s="89"/>
    </row>
    <row r="774" spans="1:17" ht="12.75" customHeight="1" x14ac:dyDescent="0.2">
      <c r="A774" s="89"/>
      <c r="B774" s="128"/>
      <c r="C774" s="89"/>
      <c r="D774" s="107"/>
      <c r="E774" s="111"/>
      <c r="F774" s="111"/>
      <c r="G774" s="111"/>
      <c r="H774" s="111"/>
      <c r="I774" s="111"/>
      <c r="J774" s="111"/>
      <c r="K774" s="89"/>
      <c r="L774" s="89"/>
      <c r="M774" s="89"/>
      <c r="N774" s="89"/>
      <c r="O774" s="89"/>
      <c r="P774" s="89"/>
      <c r="Q774" s="89"/>
    </row>
    <row r="775" spans="1:17" ht="12.75" customHeight="1" x14ac:dyDescent="0.2">
      <c r="A775" s="89"/>
      <c r="B775" s="128"/>
      <c r="C775" s="89"/>
      <c r="D775" s="107"/>
      <c r="E775" s="111"/>
      <c r="F775" s="111"/>
      <c r="G775" s="111"/>
      <c r="H775" s="111"/>
      <c r="I775" s="111"/>
      <c r="J775" s="111"/>
      <c r="K775" s="89"/>
      <c r="L775" s="89"/>
      <c r="M775" s="89"/>
      <c r="N775" s="89"/>
      <c r="O775" s="89"/>
      <c r="P775" s="89"/>
      <c r="Q775" s="89"/>
    </row>
    <row r="776" spans="1:17" ht="12.75" customHeight="1" x14ac:dyDescent="0.2">
      <c r="A776" s="89"/>
      <c r="B776" s="128"/>
      <c r="C776" s="89"/>
      <c r="D776" s="107"/>
      <c r="E776" s="111"/>
      <c r="F776" s="111"/>
      <c r="G776" s="111"/>
      <c r="H776" s="111"/>
      <c r="I776" s="111"/>
      <c r="J776" s="111"/>
      <c r="K776" s="89"/>
      <c r="L776" s="89"/>
      <c r="M776" s="89"/>
      <c r="N776" s="89"/>
      <c r="O776" s="89"/>
      <c r="P776" s="89"/>
      <c r="Q776" s="89"/>
    </row>
    <row r="777" spans="1:17" ht="12.75" customHeight="1" x14ac:dyDescent="0.2">
      <c r="A777" s="89"/>
      <c r="B777" s="128"/>
      <c r="C777" s="89"/>
      <c r="D777" s="107"/>
      <c r="E777" s="111"/>
      <c r="F777" s="111"/>
      <c r="G777" s="111"/>
      <c r="H777" s="111"/>
      <c r="I777" s="111"/>
      <c r="J777" s="111"/>
      <c r="K777" s="89"/>
      <c r="L777" s="89"/>
      <c r="M777" s="89"/>
      <c r="N777" s="89"/>
      <c r="O777" s="89"/>
      <c r="P777" s="89"/>
      <c r="Q777" s="89"/>
    </row>
    <row r="778" spans="1:17" ht="12.75" customHeight="1" x14ac:dyDescent="0.2">
      <c r="A778" s="89"/>
      <c r="B778" s="128"/>
      <c r="C778" s="89"/>
      <c r="D778" s="107"/>
      <c r="E778" s="111"/>
      <c r="F778" s="111"/>
      <c r="G778" s="111"/>
      <c r="H778" s="111"/>
      <c r="I778" s="111"/>
      <c r="J778" s="111"/>
      <c r="K778" s="89"/>
      <c r="L778" s="89"/>
      <c r="M778" s="89"/>
      <c r="N778" s="89"/>
      <c r="O778" s="89"/>
      <c r="P778" s="89"/>
      <c r="Q778" s="89"/>
    </row>
    <row r="779" spans="1:17" ht="12.75" customHeight="1" x14ac:dyDescent="0.2">
      <c r="A779" s="89"/>
      <c r="B779" s="128"/>
      <c r="C779" s="89"/>
      <c r="D779" s="107"/>
      <c r="E779" s="111"/>
      <c r="F779" s="111"/>
      <c r="G779" s="111"/>
      <c r="H779" s="111"/>
      <c r="I779" s="111"/>
      <c r="J779" s="111"/>
      <c r="K779" s="89"/>
      <c r="L779" s="89"/>
      <c r="M779" s="89"/>
      <c r="N779" s="89"/>
      <c r="O779" s="89"/>
      <c r="P779" s="89"/>
      <c r="Q779" s="89"/>
    </row>
    <row r="780" spans="1:17" ht="12.75" customHeight="1" x14ac:dyDescent="0.2">
      <c r="A780" s="89"/>
      <c r="B780" s="128"/>
      <c r="C780" s="89"/>
      <c r="D780" s="107"/>
      <c r="E780" s="111"/>
      <c r="F780" s="111"/>
      <c r="G780" s="111"/>
      <c r="H780" s="111"/>
      <c r="I780" s="111"/>
      <c r="J780" s="111"/>
      <c r="K780" s="89"/>
      <c r="L780" s="89"/>
      <c r="M780" s="89"/>
      <c r="N780" s="89"/>
      <c r="O780" s="89"/>
      <c r="P780" s="89"/>
      <c r="Q780" s="89"/>
    </row>
    <row r="781" spans="1:17" ht="12.75" customHeight="1" x14ac:dyDescent="0.2">
      <c r="A781" s="89"/>
      <c r="B781" s="128"/>
      <c r="C781" s="89"/>
      <c r="D781" s="107"/>
      <c r="E781" s="111"/>
      <c r="F781" s="111"/>
      <c r="G781" s="111"/>
      <c r="H781" s="111"/>
      <c r="I781" s="111"/>
      <c r="J781" s="111"/>
      <c r="K781" s="89"/>
      <c r="L781" s="89"/>
      <c r="M781" s="89"/>
      <c r="N781" s="89"/>
      <c r="O781" s="89"/>
      <c r="P781" s="89"/>
      <c r="Q781" s="89"/>
    </row>
    <row r="782" spans="1:17" ht="12.75" customHeight="1" x14ac:dyDescent="0.2">
      <c r="A782" s="89"/>
      <c r="B782" s="128"/>
      <c r="C782" s="89"/>
      <c r="D782" s="107"/>
      <c r="E782" s="111"/>
      <c r="F782" s="111"/>
      <c r="G782" s="111"/>
      <c r="H782" s="111"/>
      <c r="I782" s="111"/>
      <c r="J782" s="111"/>
      <c r="K782" s="89"/>
      <c r="L782" s="89"/>
      <c r="M782" s="89"/>
      <c r="N782" s="89"/>
      <c r="O782" s="89"/>
      <c r="P782" s="89"/>
      <c r="Q782" s="89"/>
    </row>
    <row r="783" spans="1:17" ht="12.75" customHeight="1" x14ac:dyDescent="0.2">
      <c r="A783" s="89"/>
      <c r="B783" s="128"/>
      <c r="C783" s="89"/>
      <c r="D783" s="107"/>
      <c r="E783" s="111"/>
      <c r="F783" s="111"/>
      <c r="G783" s="111"/>
      <c r="H783" s="111"/>
      <c r="I783" s="111"/>
      <c r="J783" s="111"/>
      <c r="K783" s="89"/>
      <c r="L783" s="89"/>
      <c r="M783" s="89"/>
      <c r="N783" s="89"/>
      <c r="O783" s="89"/>
      <c r="P783" s="89"/>
      <c r="Q783" s="89"/>
    </row>
    <row r="784" spans="1:17" ht="12.75" customHeight="1" x14ac:dyDescent="0.2">
      <c r="A784" s="89"/>
      <c r="B784" s="128"/>
      <c r="C784" s="89"/>
      <c r="D784" s="107"/>
      <c r="E784" s="111"/>
      <c r="F784" s="111"/>
      <c r="G784" s="111"/>
      <c r="H784" s="111"/>
      <c r="I784" s="111"/>
      <c r="J784" s="111"/>
      <c r="K784" s="89"/>
      <c r="L784" s="89"/>
      <c r="M784" s="89"/>
      <c r="N784" s="89"/>
      <c r="O784" s="89"/>
      <c r="P784" s="89"/>
      <c r="Q784" s="89"/>
    </row>
    <row r="785" spans="1:17" ht="12.75" customHeight="1" x14ac:dyDescent="0.2">
      <c r="A785" s="89"/>
      <c r="B785" s="128"/>
      <c r="C785" s="89"/>
      <c r="D785" s="107"/>
      <c r="E785" s="111"/>
      <c r="F785" s="111"/>
      <c r="G785" s="111"/>
      <c r="H785" s="111"/>
      <c r="I785" s="111"/>
      <c r="J785" s="111"/>
      <c r="K785" s="89"/>
      <c r="L785" s="89"/>
      <c r="M785" s="89"/>
      <c r="N785" s="89"/>
      <c r="O785" s="89"/>
      <c r="P785" s="89"/>
      <c r="Q785" s="89"/>
    </row>
    <row r="786" spans="1:17" ht="12.75" customHeight="1" x14ac:dyDescent="0.2">
      <c r="A786" s="89"/>
      <c r="B786" s="128"/>
      <c r="C786" s="89"/>
      <c r="D786" s="107"/>
      <c r="E786" s="111"/>
      <c r="F786" s="111"/>
      <c r="G786" s="111"/>
      <c r="H786" s="111"/>
      <c r="I786" s="111"/>
      <c r="J786" s="111"/>
      <c r="K786" s="89"/>
      <c r="L786" s="89"/>
      <c r="M786" s="89"/>
      <c r="N786" s="89"/>
      <c r="O786" s="89"/>
      <c r="P786" s="89"/>
      <c r="Q786" s="89"/>
    </row>
    <row r="787" spans="1:17" ht="12.75" customHeight="1" x14ac:dyDescent="0.2">
      <c r="A787" s="89"/>
      <c r="B787" s="128"/>
      <c r="C787" s="89"/>
      <c r="D787" s="107"/>
      <c r="E787" s="111"/>
      <c r="F787" s="111"/>
      <c r="G787" s="111"/>
      <c r="H787" s="111"/>
      <c r="I787" s="111"/>
      <c r="J787" s="111"/>
      <c r="K787" s="89"/>
      <c r="L787" s="89"/>
      <c r="M787" s="89"/>
      <c r="N787" s="89"/>
      <c r="O787" s="89"/>
      <c r="P787" s="89"/>
      <c r="Q787" s="89"/>
    </row>
    <row r="788" spans="1:17" ht="12.75" customHeight="1" x14ac:dyDescent="0.2">
      <c r="A788" s="89"/>
      <c r="B788" s="128"/>
      <c r="C788" s="89"/>
      <c r="D788" s="107"/>
      <c r="E788" s="111"/>
      <c r="F788" s="111"/>
      <c r="G788" s="111"/>
      <c r="H788" s="111"/>
      <c r="I788" s="111"/>
      <c r="J788" s="111"/>
      <c r="K788" s="89"/>
      <c r="L788" s="89"/>
      <c r="M788" s="89"/>
      <c r="N788" s="89"/>
      <c r="O788" s="89"/>
      <c r="P788" s="89"/>
      <c r="Q788" s="89"/>
    </row>
    <row r="789" spans="1:17" ht="12.75" customHeight="1" x14ac:dyDescent="0.2">
      <c r="A789" s="89"/>
      <c r="B789" s="128"/>
      <c r="C789" s="89"/>
      <c r="D789" s="107"/>
      <c r="E789" s="111"/>
      <c r="F789" s="111"/>
      <c r="G789" s="111"/>
      <c r="H789" s="111"/>
      <c r="I789" s="111"/>
      <c r="J789" s="111"/>
      <c r="K789" s="89"/>
      <c r="L789" s="89"/>
      <c r="M789" s="89"/>
      <c r="N789" s="89"/>
      <c r="O789" s="89"/>
      <c r="P789" s="89"/>
      <c r="Q789" s="89"/>
    </row>
    <row r="790" spans="1:17" ht="12.75" customHeight="1" x14ac:dyDescent="0.2">
      <c r="A790" s="89"/>
      <c r="B790" s="128"/>
      <c r="C790" s="89"/>
      <c r="D790" s="107"/>
      <c r="E790" s="111"/>
      <c r="F790" s="111"/>
      <c r="G790" s="111"/>
      <c r="H790" s="111"/>
      <c r="I790" s="111"/>
      <c r="J790" s="111"/>
      <c r="K790" s="89"/>
      <c r="L790" s="89"/>
      <c r="M790" s="89"/>
      <c r="N790" s="89"/>
      <c r="O790" s="89"/>
      <c r="P790" s="89"/>
      <c r="Q790" s="89"/>
    </row>
    <row r="791" spans="1:17" ht="12.75" customHeight="1" x14ac:dyDescent="0.2">
      <c r="A791" s="89"/>
      <c r="B791" s="128"/>
      <c r="C791" s="89"/>
      <c r="D791" s="107"/>
      <c r="E791" s="111"/>
      <c r="F791" s="111"/>
      <c r="G791" s="111"/>
      <c r="H791" s="111"/>
      <c r="I791" s="111"/>
      <c r="J791" s="111"/>
      <c r="K791" s="89"/>
      <c r="L791" s="89"/>
      <c r="M791" s="89"/>
      <c r="N791" s="89"/>
      <c r="O791" s="89"/>
      <c r="P791" s="89"/>
      <c r="Q791" s="89"/>
    </row>
    <row r="792" spans="1:17" ht="12.75" customHeight="1" x14ac:dyDescent="0.2">
      <c r="A792" s="89"/>
      <c r="B792" s="128"/>
      <c r="C792" s="89"/>
      <c r="D792" s="107"/>
      <c r="E792" s="111"/>
      <c r="F792" s="111"/>
      <c r="G792" s="111"/>
      <c r="H792" s="111"/>
      <c r="I792" s="111"/>
      <c r="J792" s="111"/>
      <c r="K792" s="89"/>
      <c r="L792" s="89"/>
      <c r="M792" s="89"/>
      <c r="N792" s="89"/>
      <c r="O792" s="89"/>
      <c r="P792" s="89"/>
      <c r="Q792" s="89"/>
    </row>
    <row r="793" spans="1:17" ht="12.75" customHeight="1" x14ac:dyDescent="0.2">
      <c r="A793" s="89"/>
      <c r="B793" s="128"/>
      <c r="C793" s="89"/>
      <c r="D793" s="107"/>
      <c r="E793" s="111"/>
      <c r="F793" s="111"/>
      <c r="G793" s="111"/>
      <c r="H793" s="111"/>
      <c r="I793" s="111"/>
      <c r="J793" s="111"/>
      <c r="K793" s="89"/>
      <c r="L793" s="89"/>
      <c r="M793" s="89"/>
      <c r="N793" s="89"/>
      <c r="O793" s="89"/>
      <c r="P793" s="89"/>
      <c r="Q793" s="89"/>
    </row>
    <row r="794" spans="1:17" ht="12.75" customHeight="1" x14ac:dyDescent="0.2">
      <c r="A794" s="89"/>
      <c r="B794" s="128"/>
      <c r="C794" s="89"/>
      <c r="D794" s="107"/>
      <c r="E794" s="111"/>
      <c r="F794" s="111"/>
      <c r="G794" s="111"/>
      <c r="H794" s="111"/>
      <c r="I794" s="111"/>
      <c r="J794" s="111"/>
      <c r="K794" s="89"/>
      <c r="L794" s="89"/>
      <c r="M794" s="89"/>
      <c r="N794" s="89"/>
      <c r="O794" s="89"/>
      <c r="P794" s="89"/>
      <c r="Q794" s="89"/>
    </row>
    <row r="795" spans="1:17" ht="12.75" customHeight="1" x14ac:dyDescent="0.2">
      <c r="A795" s="89"/>
      <c r="B795" s="128"/>
      <c r="C795" s="89"/>
      <c r="D795" s="107"/>
      <c r="E795" s="111"/>
      <c r="F795" s="111"/>
      <c r="G795" s="111"/>
      <c r="H795" s="111"/>
      <c r="I795" s="111"/>
      <c r="J795" s="111"/>
      <c r="K795" s="89"/>
      <c r="L795" s="89"/>
      <c r="M795" s="89"/>
      <c r="N795" s="89"/>
      <c r="O795" s="89"/>
      <c r="P795" s="89"/>
      <c r="Q795" s="89"/>
    </row>
    <row r="796" spans="1:17" ht="12.75" customHeight="1" x14ac:dyDescent="0.2">
      <c r="A796" s="89"/>
      <c r="B796" s="128"/>
      <c r="C796" s="89"/>
      <c r="D796" s="107"/>
      <c r="E796" s="111"/>
      <c r="F796" s="111"/>
      <c r="G796" s="111"/>
      <c r="H796" s="111"/>
      <c r="I796" s="111"/>
      <c r="J796" s="111"/>
      <c r="K796" s="89"/>
      <c r="L796" s="89"/>
      <c r="M796" s="89"/>
      <c r="N796" s="89"/>
      <c r="O796" s="89"/>
      <c r="P796" s="89"/>
      <c r="Q796" s="89"/>
    </row>
    <row r="797" spans="1:17" ht="12.75" customHeight="1" x14ac:dyDescent="0.2">
      <c r="A797" s="89"/>
      <c r="B797" s="128"/>
      <c r="C797" s="89"/>
      <c r="D797" s="107"/>
      <c r="E797" s="111"/>
      <c r="F797" s="111"/>
      <c r="G797" s="111"/>
      <c r="H797" s="111"/>
      <c r="I797" s="111"/>
      <c r="J797" s="111"/>
      <c r="K797" s="89"/>
      <c r="L797" s="89"/>
      <c r="M797" s="89"/>
      <c r="N797" s="89"/>
      <c r="O797" s="89"/>
      <c r="P797" s="89"/>
      <c r="Q797" s="89"/>
    </row>
    <row r="798" spans="1:17" ht="12.75" customHeight="1" x14ac:dyDescent="0.2">
      <c r="A798" s="89"/>
      <c r="B798" s="128"/>
      <c r="C798" s="89"/>
      <c r="D798" s="107"/>
      <c r="E798" s="111"/>
      <c r="F798" s="111"/>
      <c r="G798" s="111"/>
      <c r="H798" s="111"/>
      <c r="I798" s="111"/>
      <c r="J798" s="111"/>
      <c r="K798" s="89"/>
      <c r="L798" s="89"/>
      <c r="M798" s="89"/>
      <c r="N798" s="89"/>
      <c r="O798" s="89"/>
      <c r="P798" s="89"/>
      <c r="Q798" s="89"/>
    </row>
    <row r="799" spans="1:17" ht="12.75" customHeight="1" x14ac:dyDescent="0.2">
      <c r="A799" s="89"/>
      <c r="B799" s="128"/>
      <c r="C799" s="89"/>
      <c r="D799" s="107"/>
      <c r="E799" s="111"/>
      <c r="F799" s="111"/>
      <c r="G799" s="111"/>
      <c r="H799" s="111"/>
      <c r="I799" s="111"/>
      <c r="J799" s="111"/>
      <c r="K799" s="89"/>
      <c r="L799" s="89"/>
      <c r="M799" s="89"/>
      <c r="N799" s="89"/>
      <c r="O799" s="89"/>
      <c r="P799" s="89"/>
      <c r="Q799" s="89"/>
    </row>
    <row r="800" spans="1:17" ht="12.75" customHeight="1" x14ac:dyDescent="0.2">
      <c r="A800" s="89"/>
      <c r="B800" s="128"/>
      <c r="C800" s="89"/>
      <c r="D800" s="107"/>
      <c r="E800" s="111"/>
      <c r="F800" s="111"/>
      <c r="G800" s="111"/>
      <c r="H800" s="111"/>
      <c r="I800" s="111"/>
      <c r="J800" s="111"/>
      <c r="K800" s="89"/>
      <c r="L800" s="89"/>
      <c r="M800" s="89"/>
      <c r="N800" s="89"/>
      <c r="O800" s="89"/>
      <c r="P800" s="89"/>
      <c r="Q800" s="89"/>
    </row>
    <row r="801" spans="1:17" ht="12.75" customHeight="1" x14ac:dyDescent="0.2">
      <c r="A801" s="89"/>
      <c r="B801" s="128"/>
      <c r="C801" s="89"/>
      <c r="D801" s="107"/>
      <c r="E801" s="111"/>
      <c r="F801" s="111"/>
      <c r="G801" s="111"/>
      <c r="H801" s="111"/>
      <c r="I801" s="111"/>
      <c r="J801" s="111"/>
      <c r="K801" s="89"/>
      <c r="L801" s="89"/>
      <c r="M801" s="89"/>
      <c r="N801" s="89"/>
      <c r="O801" s="89"/>
      <c r="P801" s="89"/>
      <c r="Q801" s="89"/>
    </row>
    <row r="802" spans="1:17" ht="12.75" customHeight="1" x14ac:dyDescent="0.2">
      <c r="A802" s="89"/>
      <c r="B802" s="128"/>
      <c r="C802" s="89"/>
      <c r="D802" s="107"/>
      <c r="E802" s="111"/>
      <c r="F802" s="111"/>
      <c r="G802" s="111"/>
      <c r="H802" s="111"/>
      <c r="I802" s="111"/>
      <c r="J802" s="111"/>
      <c r="K802" s="89"/>
      <c r="L802" s="89"/>
      <c r="M802" s="89"/>
      <c r="N802" s="89"/>
      <c r="O802" s="89"/>
      <c r="P802" s="89"/>
      <c r="Q802" s="89"/>
    </row>
    <row r="803" spans="1:17" ht="12.75" customHeight="1" x14ac:dyDescent="0.2">
      <c r="A803" s="89"/>
      <c r="B803" s="128"/>
      <c r="C803" s="89"/>
      <c r="D803" s="107"/>
      <c r="E803" s="111"/>
      <c r="F803" s="111"/>
      <c r="G803" s="111"/>
      <c r="H803" s="111"/>
      <c r="I803" s="111"/>
      <c r="J803" s="111"/>
      <c r="K803" s="89"/>
      <c r="L803" s="89"/>
      <c r="M803" s="89"/>
      <c r="N803" s="89"/>
      <c r="O803" s="89"/>
      <c r="P803" s="89"/>
      <c r="Q803" s="89"/>
    </row>
    <row r="804" spans="1:17" ht="12.75" customHeight="1" x14ac:dyDescent="0.2">
      <c r="A804" s="89"/>
      <c r="B804" s="128"/>
      <c r="C804" s="89"/>
      <c r="D804" s="107"/>
      <c r="E804" s="111"/>
      <c r="F804" s="111"/>
      <c r="G804" s="111"/>
      <c r="H804" s="111"/>
      <c r="I804" s="111"/>
      <c r="J804" s="111"/>
      <c r="K804" s="89"/>
      <c r="L804" s="89"/>
      <c r="M804" s="89"/>
      <c r="N804" s="89"/>
      <c r="O804" s="89"/>
      <c r="P804" s="89"/>
      <c r="Q804" s="89"/>
    </row>
    <row r="805" spans="1:17" ht="12.75" customHeight="1" x14ac:dyDescent="0.2">
      <c r="A805" s="89"/>
      <c r="B805" s="128"/>
      <c r="C805" s="89"/>
      <c r="D805" s="107"/>
      <c r="E805" s="111"/>
      <c r="F805" s="111"/>
      <c r="G805" s="111"/>
      <c r="H805" s="111"/>
      <c r="I805" s="111"/>
      <c r="J805" s="111"/>
      <c r="K805" s="89"/>
      <c r="L805" s="89"/>
      <c r="M805" s="89"/>
      <c r="N805" s="89"/>
      <c r="O805" s="89"/>
      <c r="P805" s="89"/>
      <c r="Q805" s="89"/>
    </row>
    <row r="806" spans="1:17" ht="12.75" customHeight="1" x14ac:dyDescent="0.2">
      <c r="A806" s="89"/>
      <c r="B806" s="128"/>
      <c r="C806" s="89"/>
      <c r="D806" s="107"/>
      <c r="E806" s="111"/>
      <c r="F806" s="111"/>
      <c r="G806" s="111"/>
      <c r="H806" s="111"/>
      <c r="I806" s="111"/>
      <c r="J806" s="111"/>
      <c r="K806" s="89"/>
      <c r="L806" s="89"/>
      <c r="M806" s="89"/>
      <c r="N806" s="89"/>
      <c r="O806" s="89"/>
      <c r="P806" s="89"/>
      <c r="Q806" s="89"/>
    </row>
    <row r="807" spans="1:17" ht="12.75" customHeight="1" x14ac:dyDescent="0.2">
      <c r="A807" s="89"/>
      <c r="B807" s="128"/>
      <c r="C807" s="89"/>
      <c r="D807" s="107"/>
      <c r="E807" s="111"/>
      <c r="F807" s="111"/>
      <c r="G807" s="111"/>
      <c r="H807" s="111"/>
      <c r="I807" s="111"/>
      <c r="J807" s="111"/>
      <c r="K807" s="89"/>
      <c r="L807" s="89"/>
      <c r="M807" s="89"/>
      <c r="N807" s="89"/>
      <c r="O807" s="89"/>
      <c r="P807" s="89"/>
      <c r="Q807" s="89"/>
    </row>
    <row r="808" spans="1:17" ht="12.75" customHeight="1" x14ac:dyDescent="0.2">
      <c r="A808" s="89"/>
      <c r="B808" s="128"/>
      <c r="C808" s="89"/>
      <c r="D808" s="107"/>
      <c r="E808" s="111"/>
      <c r="F808" s="111"/>
      <c r="G808" s="111"/>
      <c r="H808" s="111"/>
      <c r="I808" s="111"/>
      <c r="J808" s="111"/>
      <c r="K808" s="89"/>
      <c r="L808" s="89"/>
      <c r="M808" s="89"/>
      <c r="N808" s="89"/>
      <c r="O808" s="89"/>
      <c r="P808" s="89"/>
      <c r="Q808" s="89"/>
    </row>
    <row r="809" spans="1:17" ht="12.75" customHeight="1" x14ac:dyDescent="0.2">
      <c r="A809" s="89"/>
      <c r="B809" s="128"/>
      <c r="C809" s="89"/>
      <c r="D809" s="107"/>
      <c r="E809" s="111"/>
      <c r="F809" s="111"/>
      <c r="G809" s="111"/>
      <c r="H809" s="111"/>
      <c r="I809" s="111"/>
      <c r="J809" s="111"/>
      <c r="K809" s="89"/>
      <c r="L809" s="89"/>
      <c r="M809" s="89"/>
      <c r="N809" s="89"/>
      <c r="O809" s="89"/>
      <c r="P809" s="89"/>
      <c r="Q809" s="89"/>
    </row>
    <row r="810" spans="1:17" ht="12.75" customHeight="1" x14ac:dyDescent="0.2">
      <c r="A810" s="89"/>
      <c r="B810" s="128"/>
      <c r="C810" s="89"/>
      <c r="D810" s="107"/>
      <c r="E810" s="111"/>
      <c r="F810" s="111"/>
      <c r="G810" s="111"/>
      <c r="H810" s="111"/>
      <c r="I810" s="111"/>
      <c r="J810" s="111"/>
      <c r="K810" s="89"/>
      <c r="L810" s="89"/>
      <c r="M810" s="89"/>
      <c r="N810" s="89"/>
      <c r="O810" s="89"/>
      <c r="P810" s="89"/>
      <c r="Q810" s="89"/>
    </row>
    <row r="811" spans="1:17" ht="12.75" customHeight="1" x14ac:dyDescent="0.2">
      <c r="A811" s="89"/>
      <c r="B811" s="128"/>
      <c r="C811" s="89"/>
      <c r="D811" s="107"/>
      <c r="E811" s="111"/>
      <c r="F811" s="111"/>
      <c r="G811" s="111"/>
      <c r="H811" s="111"/>
      <c r="I811" s="111"/>
      <c r="J811" s="111"/>
      <c r="K811" s="89"/>
      <c r="L811" s="89"/>
      <c r="M811" s="89"/>
      <c r="N811" s="89"/>
      <c r="O811" s="89"/>
      <c r="P811" s="89"/>
      <c r="Q811" s="89"/>
    </row>
    <row r="812" spans="1:17" ht="12.75" customHeight="1" x14ac:dyDescent="0.2">
      <c r="A812" s="89"/>
      <c r="B812" s="128"/>
      <c r="C812" s="89"/>
      <c r="D812" s="107"/>
      <c r="E812" s="111"/>
      <c r="F812" s="111"/>
      <c r="G812" s="111"/>
      <c r="H812" s="111"/>
      <c r="I812" s="111"/>
      <c r="J812" s="111"/>
      <c r="K812" s="89"/>
      <c r="L812" s="89"/>
      <c r="M812" s="89"/>
      <c r="N812" s="89"/>
      <c r="O812" s="89"/>
      <c r="P812" s="89"/>
      <c r="Q812" s="89"/>
    </row>
    <row r="813" spans="1:17" ht="12.75" customHeight="1" x14ac:dyDescent="0.2">
      <c r="A813" s="89"/>
      <c r="B813" s="128"/>
      <c r="C813" s="89"/>
      <c r="D813" s="107"/>
      <c r="E813" s="111"/>
      <c r="F813" s="111"/>
      <c r="G813" s="111"/>
      <c r="H813" s="111"/>
      <c r="I813" s="111"/>
      <c r="J813" s="111"/>
      <c r="K813" s="89"/>
      <c r="L813" s="89"/>
      <c r="M813" s="89"/>
      <c r="N813" s="89"/>
      <c r="O813" s="89"/>
      <c r="P813" s="89"/>
      <c r="Q813" s="89"/>
    </row>
    <row r="814" spans="1:17" ht="12.75" customHeight="1" x14ac:dyDescent="0.2">
      <c r="A814" s="89"/>
      <c r="B814" s="128"/>
      <c r="C814" s="89"/>
      <c r="D814" s="107"/>
      <c r="E814" s="111"/>
      <c r="F814" s="111"/>
      <c r="G814" s="111"/>
      <c r="H814" s="111"/>
      <c r="I814" s="111"/>
      <c r="J814" s="111"/>
      <c r="K814" s="89"/>
      <c r="L814" s="89"/>
      <c r="M814" s="89"/>
      <c r="N814" s="89"/>
      <c r="O814" s="89"/>
      <c r="P814" s="89"/>
      <c r="Q814" s="89"/>
    </row>
    <row r="815" spans="1:17" ht="12.75" customHeight="1" x14ac:dyDescent="0.2">
      <c r="A815" s="89"/>
      <c r="B815" s="128"/>
      <c r="C815" s="89"/>
      <c r="D815" s="107"/>
      <c r="E815" s="111"/>
      <c r="F815" s="111"/>
      <c r="G815" s="111"/>
      <c r="H815" s="111"/>
      <c r="I815" s="111"/>
      <c r="J815" s="111"/>
      <c r="K815" s="89"/>
      <c r="L815" s="89"/>
      <c r="M815" s="89"/>
      <c r="N815" s="89"/>
      <c r="O815" s="89"/>
      <c r="P815" s="89"/>
      <c r="Q815" s="89"/>
    </row>
    <row r="816" spans="1:17" ht="12.75" customHeight="1" x14ac:dyDescent="0.2">
      <c r="A816" s="89"/>
      <c r="B816" s="128"/>
      <c r="C816" s="89"/>
      <c r="D816" s="107"/>
      <c r="E816" s="111"/>
      <c r="F816" s="111"/>
      <c r="G816" s="111"/>
      <c r="H816" s="111"/>
      <c r="I816" s="111"/>
      <c r="J816" s="111"/>
      <c r="K816" s="89"/>
      <c r="L816" s="89"/>
      <c r="M816" s="89"/>
      <c r="N816" s="89"/>
      <c r="O816" s="89"/>
      <c r="P816" s="89"/>
      <c r="Q816" s="89"/>
    </row>
    <row r="817" spans="1:17" ht="12.75" customHeight="1" x14ac:dyDescent="0.2">
      <c r="A817" s="89"/>
      <c r="B817" s="128"/>
      <c r="C817" s="89"/>
      <c r="D817" s="107"/>
      <c r="E817" s="111"/>
      <c r="F817" s="111"/>
      <c r="G817" s="111"/>
      <c r="H817" s="111"/>
      <c r="I817" s="111"/>
      <c r="J817" s="111"/>
      <c r="K817" s="89"/>
      <c r="L817" s="89"/>
      <c r="M817" s="89"/>
      <c r="N817" s="89"/>
      <c r="O817" s="89"/>
      <c r="P817" s="89"/>
      <c r="Q817" s="89"/>
    </row>
    <row r="818" spans="1:17" ht="12.75" customHeight="1" x14ac:dyDescent="0.2">
      <c r="A818" s="89"/>
      <c r="B818" s="128"/>
      <c r="C818" s="89"/>
      <c r="D818" s="107"/>
      <c r="E818" s="111"/>
      <c r="F818" s="111"/>
      <c r="G818" s="111"/>
      <c r="H818" s="111"/>
      <c r="I818" s="111"/>
      <c r="J818" s="111"/>
      <c r="K818" s="89"/>
      <c r="L818" s="89"/>
      <c r="M818" s="89"/>
      <c r="N818" s="89"/>
      <c r="O818" s="89"/>
      <c r="P818" s="89"/>
      <c r="Q818" s="89"/>
    </row>
    <row r="819" spans="1:17" ht="12.75" customHeight="1" x14ac:dyDescent="0.2">
      <c r="A819" s="89"/>
      <c r="B819" s="128"/>
      <c r="C819" s="89"/>
      <c r="D819" s="107"/>
      <c r="E819" s="111"/>
      <c r="F819" s="111"/>
      <c r="G819" s="111"/>
      <c r="H819" s="111"/>
      <c r="I819" s="111"/>
      <c r="J819" s="111"/>
      <c r="K819" s="89"/>
      <c r="L819" s="89"/>
      <c r="M819" s="89"/>
      <c r="N819" s="89"/>
      <c r="O819" s="89"/>
      <c r="P819" s="89"/>
      <c r="Q819" s="89"/>
    </row>
    <row r="820" spans="1:17" ht="12.75" customHeight="1" x14ac:dyDescent="0.2">
      <c r="A820" s="89"/>
      <c r="B820" s="128"/>
      <c r="C820" s="89"/>
      <c r="D820" s="107"/>
      <c r="E820" s="111"/>
      <c r="F820" s="111"/>
      <c r="G820" s="111"/>
      <c r="H820" s="111"/>
      <c r="I820" s="111"/>
      <c r="J820" s="111"/>
      <c r="K820" s="89"/>
      <c r="L820" s="89"/>
      <c r="M820" s="89"/>
      <c r="N820" s="89"/>
      <c r="O820" s="89"/>
      <c r="P820" s="89"/>
      <c r="Q820" s="89"/>
    </row>
    <row r="821" spans="1:17" ht="12.75" customHeight="1" x14ac:dyDescent="0.2">
      <c r="A821" s="89"/>
      <c r="B821" s="128"/>
      <c r="C821" s="89"/>
      <c r="D821" s="107"/>
      <c r="E821" s="111"/>
      <c r="F821" s="111"/>
      <c r="G821" s="111"/>
      <c r="H821" s="111"/>
      <c r="I821" s="111"/>
      <c r="J821" s="111"/>
      <c r="K821" s="89"/>
      <c r="L821" s="89"/>
      <c r="M821" s="89"/>
      <c r="N821" s="89"/>
      <c r="O821" s="89"/>
      <c r="P821" s="89"/>
      <c r="Q821" s="89"/>
    </row>
    <row r="822" spans="1:17" ht="12.75" customHeight="1" x14ac:dyDescent="0.2">
      <c r="A822" s="89"/>
      <c r="B822" s="128"/>
      <c r="C822" s="89"/>
      <c r="D822" s="107"/>
      <c r="E822" s="111"/>
      <c r="F822" s="111"/>
      <c r="G822" s="111"/>
      <c r="H822" s="111"/>
      <c r="I822" s="111"/>
      <c r="J822" s="111"/>
      <c r="K822" s="89"/>
      <c r="L822" s="89"/>
      <c r="M822" s="89"/>
      <c r="N822" s="89"/>
      <c r="O822" s="89"/>
      <c r="P822" s="89"/>
      <c r="Q822" s="89"/>
    </row>
    <row r="823" spans="1:17" ht="12.75" customHeight="1" x14ac:dyDescent="0.2">
      <c r="A823" s="89"/>
      <c r="B823" s="128"/>
      <c r="C823" s="89"/>
      <c r="D823" s="107"/>
      <c r="E823" s="111"/>
      <c r="F823" s="111"/>
      <c r="G823" s="111"/>
      <c r="H823" s="111"/>
      <c r="I823" s="111"/>
      <c r="J823" s="111"/>
      <c r="K823" s="89"/>
      <c r="L823" s="89"/>
      <c r="M823" s="89"/>
      <c r="N823" s="89"/>
      <c r="O823" s="89"/>
      <c r="P823" s="89"/>
      <c r="Q823" s="89"/>
    </row>
    <row r="824" spans="1:17" ht="12.75" customHeight="1" x14ac:dyDescent="0.2">
      <c r="A824" s="89"/>
      <c r="B824" s="128"/>
      <c r="C824" s="89"/>
      <c r="D824" s="107"/>
      <c r="E824" s="111"/>
      <c r="F824" s="111"/>
      <c r="G824" s="111"/>
      <c r="H824" s="111"/>
      <c r="I824" s="111"/>
      <c r="J824" s="111"/>
      <c r="K824" s="89"/>
      <c r="L824" s="89"/>
      <c r="M824" s="89"/>
      <c r="N824" s="89"/>
      <c r="O824" s="89"/>
      <c r="P824" s="89"/>
      <c r="Q824" s="89"/>
    </row>
    <row r="825" spans="1:17" ht="12.75" customHeight="1" x14ac:dyDescent="0.2">
      <c r="A825" s="89"/>
      <c r="B825" s="128"/>
      <c r="C825" s="89"/>
      <c r="D825" s="107"/>
      <c r="E825" s="111"/>
      <c r="F825" s="111"/>
      <c r="G825" s="111"/>
      <c r="H825" s="111"/>
      <c r="I825" s="111"/>
      <c r="J825" s="111"/>
      <c r="K825" s="89"/>
      <c r="L825" s="89"/>
      <c r="M825" s="89"/>
      <c r="N825" s="89"/>
      <c r="O825" s="89"/>
      <c r="P825" s="89"/>
      <c r="Q825" s="89"/>
    </row>
    <row r="826" spans="1:17" ht="12.75" customHeight="1" x14ac:dyDescent="0.2">
      <c r="A826" s="89"/>
      <c r="B826" s="128"/>
      <c r="C826" s="89"/>
      <c r="D826" s="107"/>
      <c r="E826" s="111"/>
      <c r="F826" s="111"/>
      <c r="G826" s="111"/>
      <c r="H826" s="111"/>
      <c r="I826" s="111"/>
      <c r="J826" s="111"/>
      <c r="K826" s="89"/>
      <c r="L826" s="89"/>
      <c r="M826" s="89"/>
      <c r="N826" s="89"/>
      <c r="O826" s="89"/>
      <c r="P826" s="89"/>
      <c r="Q826" s="89"/>
    </row>
    <row r="827" spans="1:17" ht="12.75" customHeight="1" x14ac:dyDescent="0.2">
      <c r="A827" s="89"/>
      <c r="B827" s="128"/>
      <c r="C827" s="89"/>
      <c r="D827" s="107"/>
      <c r="E827" s="111"/>
      <c r="F827" s="111"/>
      <c r="G827" s="111"/>
      <c r="H827" s="111"/>
      <c r="I827" s="111"/>
      <c r="J827" s="111"/>
      <c r="K827" s="89"/>
      <c r="L827" s="89"/>
      <c r="M827" s="89"/>
      <c r="N827" s="89"/>
      <c r="O827" s="89"/>
      <c r="P827" s="89"/>
      <c r="Q827" s="89"/>
    </row>
    <row r="828" spans="1:17" ht="12.75" customHeight="1" x14ac:dyDescent="0.2">
      <c r="A828" s="89"/>
      <c r="B828" s="128"/>
      <c r="C828" s="89"/>
      <c r="D828" s="107"/>
      <c r="E828" s="111"/>
      <c r="F828" s="111"/>
      <c r="G828" s="111"/>
      <c r="H828" s="111"/>
      <c r="I828" s="111"/>
      <c r="J828" s="111"/>
      <c r="K828" s="89"/>
      <c r="L828" s="89"/>
      <c r="M828" s="89"/>
      <c r="N828" s="89"/>
      <c r="O828" s="89"/>
      <c r="P828" s="89"/>
      <c r="Q828" s="89"/>
    </row>
    <row r="829" spans="1:17" ht="12.75" customHeight="1" x14ac:dyDescent="0.2">
      <c r="A829" s="89"/>
      <c r="B829" s="128"/>
      <c r="C829" s="89"/>
      <c r="D829" s="107"/>
      <c r="E829" s="111"/>
      <c r="F829" s="111"/>
      <c r="G829" s="111"/>
      <c r="H829" s="111"/>
      <c r="I829" s="111"/>
      <c r="J829" s="111"/>
      <c r="K829" s="89"/>
      <c r="L829" s="89"/>
      <c r="M829" s="89"/>
      <c r="N829" s="89"/>
      <c r="O829" s="89"/>
      <c r="P829" s="89"/>
      <c r="Q829" s="89"/>
    </row>
    <row r="830" spans="1:17" ht="12.75" customHeight="1" x14ac:dyDescent="0.2">
      <c r="A830" s="89"/>
      <c r="B830" s="128"/>
      <c r="C830" s="89"/>
      <c r="D830" s="107"/>
      <c r="E830" s="111"/>
      <c r="F830" s="111"/>
      <c r="G830" s="111"/>
      <c r="H830" s="111"/>
      <c r="I830" s="111"/>
      <c r="J830" s="111"/>
      <c r="K830" s="89"/>
      <c r="L830" s="89"/>
      <c r="M830" s="89"/>
      <c r="N830" s="89"/>
      <c r="O830" s="89"/>
      <c r="P830" s="89"/>
      <c r="Q830" s="89"/>
    </row>
    <row r="831" spans="1:17" ht="12.75" customHeight="1" x14ac:dyDescent="0.2">
      <c r="A831" s="89"/>
      <c r="B831" s="128"/>
      <c r="C831" s="89"/>
      <c r="D831" s="107"/>
      <c r="E831" s="111"/>
      <c r="F831" s="111"/>
      <c r="G831" s="111"/>
      <c r="H831" s="111"/>
      <c r="I831" s="111"/>
      <c r="J831" s="111"/>
      <c r="K831" s="89"/>
      <c r="L831" s="89"/>
      <c r="M831" s="89"/>
      <c r="N831" s="89"/>
      <c r="O831" s="89"/>
      <c r="P831" s="89"/>
      <c r="Q831" s="89"/>
    </row>
    <row r="832" spans="1:17" ht="12.75" customHeight="1" x14ac:dyDescent="0.2">
      <c r="A832" s="89"/>
      <c r="B832" s="128"/>
      <c r="C832" s="89"/>
      <c r="D832" s="107"/>
      <c r="E832" s="111"/>
      <c r="F832" s="111"/>
      <c r="G832" s="111"/>
      <c r="H832" s="111"/>
      <c r="I832" s="111"/>
      <c r="J832" s="111"/>
      <c r="K832" s="89"/>
      <c r="L832" s="89"/>
      <c r="M832" s="89"/>
      <c r="N832" s="89"/>
      <c r="O832" s="89"/>
      <c r="P832" s="89"/>
      <c r="Q832" s="89"/>
    </row>
    <row r="833" spans="1:17" ht="12.75" customHeight="1" x14ac:dyDescent="0.2">
      <c r="A833" s="89"/>
      <c r="B833" s="128"/>
      <c r="C833" s="89"/>
      <c r="D833" s="107"/>
      <c r="E833" s="111"/>
      <c r="F833" s="111"/>
      <c r="G833" s="111"/>
      <c r="H833" s="111"/>
      <c r="I833" s="111"/>
      <c r="J833" s="111"/>
      <c r="K833" s="89"/>
      <c r="L833" s="89"/>
      <c r="M833" s="89"/>
      <c r="N833" s="89"/>
      <c r="O833" s="89"/>
      <c r="P833" s="89"/>
      <c r="Q833" s="89"/>
    </row>
    <row r="834" spans="1:17" ht="12.75" customHeight="1" x14ac:dyDescent="0.2">
      <c r="A834" s="89"/>
      <c r="B834" s="128"/>
      <c r="C834" s="89"/>
      <c r="D834" s="107"/>
      <c r="E834" s="111"/>
      <c r="F834" s="111"/>
      <c r="G834" s="111"/>
      <c r="H834" s="111"/>
      <c r="I834" s="111"/>
      <c r="J834" s="111"/>
      <c r="K834" s="89"/>
      <c r="L834" s="89"/>
      <c r="M834" s="89"/>
      <c r="N834" s="89"/>
      <c r="O834" s="89"/>
      <c r="P834" s="89"/>
      <c r="Q834" s="89"/>
    </row>
    <row r="835" spans="1:17" ht="12.75" customHeight="1" x14ac:dyDescent="0.2">
      <c r="A835" s="89"/>
      <c r="B835" s="128"/>
      <c r="C835" s="89"/>
      <c r="D835" s="107"/>
      <c r="E835" s="111"/>
      <c r="F835" s="111"/>
      <c r="G835" s="111"/>
      <c r="H835" s="111"/>
      <c r="I835" s="111"/>
      <c r="J835" s="111"/>
      <c r="K835" s="89"/>
      <c r="L835" s="89"/>
      <c r="M835" s="89"/>
      <c r="N835" s="89"/>
      <c r="O835" s="89"/>
      <c r="P835" s="89"/>
      <c r="Q835" s="89"/>
    </row>
    <row r="836" spans="1:17" ht="12.75" customHeight="1" x14ac:dyDescent="0.2">
      <c r="A836" s="89"/>
      <c r="B836" s="128"/>
      <c r="C836" s="89"/>
      <c r="D836" s="107"/>
      <c r="E836" s="111"/>
      <c r="F836" s="111"/>
      <c r="G836" s="111"/>
      <c r="H836" s="111"/>
      <c r="I836" s="111"/>
      <c r="J836" s="111"/>
      <c r="K836" s="89"/>
      <c r="L836" s="89"/>
      <c r="M836" s="89"/>
      <c r="N836" s="89"/>
      <c r="O836" s="89"/>
      <c r="P836" s="89"/>
      <c r="Q836" s="89"/>
    </row>
    <row r="837" spans="1:17" ht="12.75" customHeight="1" x14ac:dyDescent="0.2">
      <c r="A837" s="89"/>
      <c r="B837" s="128"/>
      <c r="C837" s="89"/>
      <c r="D837" s="107"/>
      <c r="E837" s="111"/>
      <c r="F837" s="111"/>
      <c r="G837" s="111"/>
      <c r="H837" s="111"/>
      <c r="I837" s="111"/>
      <c r="J837" s="111"/>
      <c r="K837" s="89"/>
      <c r="L837" s="89"/>
      <c r="M837" s="89"/>
      <c r="N837" s="89"/>
      <c r="O837" s="89"/>
      <c r="P837" s="89"/>
      <c r="Q837" s="89"/>
    </row>
    <row r="838" spans="1:17" ht="12.75" customHeight="1" x14ac:dyDescent="0.2">
      <c r="A838" s="89"/>
      <c r="B838" s="128"/>
      <c r="C838" s="89"/>
      <c r="D838" s="107"/>
      <c r="E838" s="111"/>
      <c r="F838" s="111"/>
      <c r="G838" s="111"/>
      <c r="H838" s="111"/>
      <c r="I838" s="111"/>
      <c r="J838" s="111"/>
      <c r="K838" s="89"/>
      <c r="L838" s="89"/>
      <c r="M838" s="89"/>
      <c r="N838" s="89"/>
      <c r="O838" s="89"/>
      <c r="P838" s="89"/>
      <c r="Q838" s="89"/>
    </row>
    <row r="839" spans="1:17" ht="12.75" customHeight="1" x14ac:dyDescent="0.2">
      <c r="A839" s="89"/>
      <c r="B839" s="128"/>
      <c r="C839" s="89"/>
      <c r="D839" s="107"/>
      <c r="E839" s="111"/>
      <c r="F839" s="111"/>
      <c r="G839" s="111"/>
      <c r="H839" s="111"/>
      <c r="I839" s="111"/>
      <c r="J839" s="111"/>
      <c r="K839" s="89"/>
      <c r="L839" s="89"/>
      <c r="M839" s="89"/>
      <c r="N839" s="89"/>
      <c r="O839" s="89"/>
      <c r="P839" s="89"/>
      <c r="Q839" s="89"/>
    </row>
    <row r="840" spans="1:17" ht="12.75" customHeight="1" x14ac:dyDescent="0.2">
      <c r="A840" s="89"/>
      <c r="B840" s="128"/>
      <c r="C840" s="89"/>
      <c r="D840" s="107"/>
      <c r="E840" s="111"/>
      <c r="F840" s="111"/>
      <c r="G840" s="111"/>
      <c r="H840" s="111"/>
      <c r="I840" s="111"/>
      <c r="J840" s="111"/>
      <c r="K840" s="89"/>
      <c r="L840" s="89"/>
      <c r="M840" s="89"/>
      <c r="N840" s="89"/>
      <c r="O840" s="89"/>
      <c r="P840" s="89"/>
      <c r="Q840" s="89"/>
    </row>
    <row r="841" spans="1:17" ht="12.75" customHeight="1" x14ac:dyDescent="0.2">
      <c r="A841" s="89"/>
      <c r="B841" s="128"/>
      <c r="C841" s="89"/>
      <c r="D841" s="107"/>
      <c r="E841" s="111"/>
      <c r="F841" s="111"/>
      <c r="G841" s="111"/>
      <c r="H841" s="111"/>
      <c r="I841" s="111"/>
      <c r="J841" s="111"/>
      <c r="K841" s="89"/>
      <c r="L841" s="89"/>
      <c r="M841" s="89"/>
      <c r="N841" s="89"/>
      <c r="O841" s="89"/>
      <c r="P841" s="89"/>
      <c r="Q841" s="89"/>
    </row>
    <row r="842" spans="1:17" ht="12.75" customHeight="1" x14ac:dyDescent="0.2">
      <c r="A842" s="89"/>
      <c r="B842" s="128"/>
      <c r="C842" s="89"/>
      <c r="D842" s="107"/>
      <c r="E842" s="111"/>
      <c r="F842" s="111"/>
      <c r="G842" s="111"/>
      <c r="H842" s="111"/>
      <c r="I842" s="111"/>
      <c r="J842" s="111"/>
      <c r="K842" s="89"/>
      <c r="L842" s="89"/>
      <c r="M842" s="89"/>
      <c r="N842" s="89"/>
      <c r="O842" s="89"/>
      <c r="P842" s="89"/>
      <c r="Q842" s="89"/>
    </row>
    <row r="843" spans="1:17" ht="12.75" customHeight="1" x14ac:dyDescent="0.2">
      <c r="A843" s="89"/>
      <c r="B843" s="128"/>
      <c r="C843" s="89"/>
      <c r="D843" s="107"/>
      <c r="E843" s="111"/>
      <c r="F843" s="111"/>
      <c r="G843" s="111"/>
      <c r="H843" s="111"/>
      <c r="I843" s="111"/>
      <c r="J843" s="111"/>
      <c r="K843" s="89"/>
      <c r="L843" s="89"/>
      <c r="M843" s="89"/>
      <c r="N843" s="89"/>
      <c r="O843" s="89"/>
      <c r="P843" s="89"/>
      <c r="Q843" s="89"/>
    </row>
    <row r="844" spans="1:17" ht="12.75" customHeight="1" x14ac:dyDescent="0.2">
      <c r="A844" s="89"/>
      <c r="B844" s="128"/>
      <c r="C844" s="89"/>
      <c r="D844" s="107"/>
      <c r="E844" s="111"/>
      <c r="F844" s="111"/>
      <c r="G844" s="111"/>
      <c r="H844" s="111"/>
      <c r="I844" s="111"/>
      <c r="J844" s="111"/>
      <c r="K844" s="89"/>
      <c r="L844" s="89"/>
      <c r="M844" s="89"/>
      <c r="N844" s="89"/>
      <c r="O844" s="89"/>
      <c r="P844" s="89"/>
      <c r="Q844" s="89"/>
    </row>
    <row r="845" spans="1:17" ht="12.75" customHeight="1" x14ac:dyDescent="0.2">
      <c r="A845" s="89"/>
      <c r="B845" s="128"/>
      <c r="C845" s="89"/>
      <c r="D845" s="107"/>
      <c r="E845" s="111"/>
      <c r="F845" s="111"/>
      <c r="G845" s="111"/>
      <c r="H845" s="111"/>
      <c r="I845" s="111"/>
      <c r="J845" s="111"/>
      <c r="K845" s="89"/>
      <c r="L845" s="89"/>
      <c r="M845" s="89"/>
      <c r="N845" s="89"/>
      <c r="O845" s="89"/>
      <c r="P845" s="89"/>
      <c r="Q845" s="89"/>
    </row>
    <row r="846" spans="1:17" ht="12.75" customHeight="1" x14ac:dyDescent="0.2">
      <c r="A846" s="89"/>
      <c r="B846" s="128"/>
      <c r="C846" s="89"/>
      <c r="D846" s="107"/>
      <c r="E846" s="111"/>
      <c r="F846" s="111"/>
      <c r="G846" s="111"/>
      <c r="H846" s="111"/>
      <c r="I846" s="111"/>
      <c r="J846" s="111"/>
      <c r="K846" s="89"/>
      <c r="L846" s="89"/>
      <c r="M846" s="89"/>
      <c r="N846" s="89"/>
      <c r="O846" s="89"/>
      <c r="P846" s="89"/>
      <c r="Q846" s="89"/>
    </row>
    <row r="847" spans="1:17" ht="12.75" customHeight="1" x14ac:dyDescent="0.2">
      <c r="A847" s="89"/>
      <c r="B847" s="128"/>
      <c r="C847" s="89"/>
      <c r="D847" s="107"/>
      <c r="E847" s="111"/>
      <c r="F847" s="111"/>
      <c r="G847" s="111"/>
      <c r="H847" s="111"/>
      <c r="I847" s="111"/>
      <c r="J847" s="111"/>
      <c r="K847" s="89"/>
      <c r="L847" s="89"/>
      <c r="M847" s="89"/>
      <c r="N847" s="89"/>
      <c r="O847" s="89"/>
      <c r="P847" s="89"/>
      <c r="Q847" s="89"/>
    </row>
    <row r="848" spans="1:17" ht="12.75" customHeight="1" x14ac:dyDescent="0.2">
      <c r="A848" s="89"/>
      <c r="B848" s="128"/>
      <c r="C848" s="89"/>
      <c r="D848" s="107"/>
      <c r="E848" s="111"/>
      <c r="F848" s="111"/>
      <c r="G848" s="111"/>
      <c r="H848" s="111"/>
      <c r="I848" s="111"/>
      <c r="J848" s="111"/>
      <c r="K848" s="89"/>
      <c r="L848" s="89"/>
      <c r="M848" s="89"/>
      <c r="N848" s="89"/>
      <c r="O848" s="89"/>
      <c r="P848" s="89"/>
      <c r="Q848" s="89"/>
    </row>
    <row r="849" spans="1:17" ht="12.75" customHeight="1" x14ac:dyDescent="0.2">
      <c r="A849" s="89"/>
      <c r="B849" s="128"/>
      <c r="C849" s="89"/>
      <c r="D849" s="107"/>
      <c r="E849" s="111"/>
      <c r="F849" s="111"/>
      <c r="G849" s="111"/>
      <c r="H849" s="111"/>
      <c r="I849" s="111"/>
      <c r="J849" s="111"/>
      <c r="K849" s="89"/>
      <c r="L849" s="89"/>
      <c r="M849" s="89"/>
      <c r="N849" s="89"/>
      <c r="O849" s="89"/>
      <c r="P849" s="89"/>
      <c r="Q849" s="89"/>
    </row>
    <row r="850" spans="1:17" ht="12.75" customHeight="1" x14ac:dyDescent="0.2">
      <c r="A850" s="89"/>
      <c r="B850" s="128"/>
      <c r="C850" s="89"/>
      <c r="D850" s="107"/>
      <c r="E850" s="111"/>
      <c r="F850" s="111"/>
      <c r="G850" s="111"/>
      <c r="H850" s="111"/>
      <c r="I850" s="111"/>
      <c r="J850" s="111"/>
      <c r="K850" s="89"/>
      <c r="L850" s="89"/>
      <c r="M850" s="89"/>
      <c r="N850" s="89"/>
      <c r="O850" s="89"/>
      <c r="P850" s="89"/>
      <c r="Q850" s="89"/>
    </row>
    <row r="851" spans="1:17" ht="12.75" customHeight="1" x14ac:dyDescent="0.2">
      <c r="A851" s="89"/>
      <c r="B851" s="128"/>
      <c r="C851" s="89"/>
      <c r="D851" s="107"/>
      <c r="E851" s="111"/>
      <c r="F851" s="111"/>
      <c r="G851" s="111"/>
      <c r="H851" s="111"/>
      <c r="I851" s="111"/>
      <c r="J851" s="111"/>
      <c r="K851" s="89"/>
      <c r="L851" s="89"/>
      <c r="M851" s="89"/>
      <c r="N851" s="89"/>
      <c r="O851" s="89"/>
      <c r="P851" s="89"/>
      <c r="Q851" s="89"/>
    </row>
    <row r="852" spans="1:17" ht="12.75" customHeight="1" x14ac:dyDescent="0.2">
      <c r="A852" s="89"/>
      <c r="B852" s="128"/>
      <c r="C852" s="89"/>
      <c r="D852" s="107"/>
      <c r="E852" s="111"/>
      <c r="F852" s="111"/>
      <c r="G852" s="111"/>
      <c r="H852" s="111"/>
      <c r="I852" s="111"/>
      <c r="J852" s="111"/>
      <c r="K852" s="89"/>
      <c r="L852" s="89"/>
      <c r="M852" s="89"/>
      <c r="N852" s="89"/>
      <c r="O852" s="89"/>
      <c r="P852" s="89"/>
      <c r="Q852" s="89"/>
    </row>
    <row r="853" spans="1:17" ht="12.75" customHeight="1" x14ac:dyDescent="0.2">
      <c r="A853" s="89"/>
      <c r="B853" s="128"/>
      <c r="C853" s="89"/>
      <c r="D853" s="107"/>
      <c r="E853" s="111"/>
      <c r="F853" s="111"/>
      <c r="G853" s="111"/>
      <c r="H853" s="111"/>
      <c r="I853" s="111"/>
      <c r="J853" s="111"/>
      <c r="K853" s="89"/>
      <c r="L853" s="89"/>
      <c r="M853" s="89"/>
      <c r="N853" s="89"/>
      <c r="O853" s="89"/>
      <c r="P853" s="89"/>
      <c r="Q853" s="89"/>
    </row>
    <row r="854" spans="1:17" ht="12.75" customHeight="1" x14ac:dyDescent="0.2">
      <c r="A854" s="89"/>
      <c r="B854" s="128"/>
      <c r="C854" s="89"/>
      <c r="D854" s="107"/>
      <c r="E854" s="111"/>
      <c r="F854" s="111"/>
      <c r="G854" s="111"/>
      <c r="H854" s="111"/>
      <c r="I854" s="111"/>
      <c r="J854" s="111"/>
      <c r="K854" s="89"/>
      <c r="L854" s="89"/>
      <c r="M854" s="89"/>
      <c r="N854" s="89"/>
      <c r="O854" s="89"/>
      <c r="P854" s="89"/>
      <c r="Q854" s="89"/>
    </row>
    <row r="855" spans="1:17" ht="12.75" customHeight="1" x14ac:dyDescent="0.2">
      <c r="A855" s="89"/>
      <c r="B855" s="128"/>
      <c r="C855" s="89"/>
      <c r="D855" s="107"/>
      <c r="E855" s="111"/>
      <c r="F855" s="111"/>
      <c r="G855" s="111"/>
      <c r="H855" s="111"/>
      <c r="I855" s="111"/>
      <c r="J855" s="111"/>
      <c r="K855" s="89"/>
      <c r="L855" s="89"/>
      <c r="M855" s="89"/>
      <c r="N855" s="89"/>
      <c r="O855" s="89"/>
      <c r="P855" s="89"/>
      <c r="Q855" s="89"/>
    </row>
    <row r="856" spans="1:17" ht="12.75" customHeight="1" x14ac:dyDescent="0.2">
      <c r="A856" s="89"/>
      <c r="B856" s="128"/>
      <c r="C856" s="89"/>
      <c r="D856" s="107"/>
      <c r="E856" s="111"/>
      <c r="F856" s="111"/>
      <c r="G856" s="111"/>
      <c r="H856" s="111"/>
      <c r="I856" s="111"/>
      <c r="J856" s="111"/>
      <c r="K856" s="89"/>
      <c r="L856" s="89"/>
      <c r="M856" s="89"/>
      <c r="N856" s="89"/>
      <c r="O856" s="89"/>
      <c r="P856" s="89"/>
      <c r="Q856" s="89"/>
    </row>
    <row r="857" spans="1:17" ht="12.75" customHeight="1" x14ac:dyDescent="0.2">
      <c r="A857" s="89"/>
      <c r="B857" s="128"/>
      <c r="C857" s="89"/>
      <c r="D857" s="107"/>
      <c r="E857" s="111"/>
      <c r="F857" s="111"/>
      <c r="G857" s="111"/>
      <c r="H857" s="111"/>
      <c r="I857" s="111"/>
      <c r="J857" s="111"/>
      <c r="K857" s="89"/>
      <c r="L857" s="89"/>
      <c r="M857" s="89"/>
      <c r="N857" s="89"/>
      <c r="O857" s="89"/>
      <c r="P857" s="89"/>
      <c r="Q857" s="89"/>
    </row>
    <row r="858" spans="1:17" ht="12.75" customHeight="1" x14ac:dyDescent="0.2">
      <c r="A858" s="89"/>
      <c r="B858" s="128"/>
      <c r="C858" s="89"/>
      <c r="D858" s="107"/>
      <c r="E858" s="111"/>
      <c r="F858" s="111"/>
      <c r="G858" s="111"/>
      <c r="H858" s="111"/>
      <c r="I858" s="111"/>
      <c r="J858" s="111"/>
      <c r="K858" s="89"/>
      <c r="L858" s="89"/>
      <c r="M858" s="89"/>
      <c r="N858" s="89"/>
      <c r="O858" s="89"/>
      <c r="P858" s="89"/>
      <c r="Q858" s="89"/>
    </row>
    <row r="859" spans="1:17" ht="12.75" customHeight="1" x14ac:dyDescent="0.2">
      <c r="A859" s="89"/>
      <c r="B859" s="128"/>
      <c r="C859" s="89"/>
      <c r="D859" s="107"/>
      <c r="E859" s="111"/>
      <c r="F859" s="111"/>
      <c r="G859" s="111"/>
      <c r="H859" s="111"/>
      <c r="I859" s="111"/>
      <c r="J859" s="111"/>
      <c r="K859" s="89"/>
      <c r="L859" s="89"/>
      <c r="M859" s="89"/>
      <c r="N859" s="89"/>
      <c r="O859" s="89"/>
      <c r="P859" s="89"/>
      <c r="Q859" s="89"/>
    </row>
    <row r="860" spans="1:17" ht="12.75" customHeight="1" x14ac:dyDescent="0.2">
      <c r="A860" s="89"/>
      <c r="B860" s="128"/>
      <c r="C860" s="89"/>
      <c r="D860" s="107"/>
      <c r="E860" s="111"/>
      <c r="F860" s="111"/>
      <c r="G860" s="111"/>
      <c r="H860" s="111"/>
      <c r="I860" s="111"/>
      <c r="J860" s="111"/>
      <c r="K860" s="89"/>
      <c r="L860" s="89"/>
      <c r="M860" s="89"/>
      <c r="N860" s="89"/>
      <c r="O860" s="89"/>
      <c r="P860" s="89"/>
      <c r="Q860" s="89"/>
    </row>
    <row r="861" spans="1:17" ht="12.75" customHeight="1" x14ac:dyDescent="0.2">
      <c r="A861" s="89"/>
      <c r="B861" s="128"/>
      <c r="C861" s="89"/>
      <c r="D861" s="107"/>
      <c r="E861" s="111"/>
      <c r="F861" s="111"/>
      <c r="G861" s="111"/>
      <c r="H861" s="111"/>
      <c r="I861" s="111"/>
      <c r="J861" s="111"/>
      <c r="K861" s="89"/>
      <c r="L861" s="89"/>
      <c r="M861" s="89"/>
      <c r="N861" s="89"/>
      <c r="O861" s="89"/>
      <c r="P861" s="89"/>
      <c r="Q861" s="89"/>
    </row>
    <row r="862" spans="1:17" ht="12.75" customHeight="1" x14ac:dyDescent="0.2">
      <c r="A862" s="89"/>
      <c r="B862" s="128"/>
      <c r="C862" s="89"/>
      <c r="D862" s="107"/>
      <c r="E862" s="111"/>
      <c r="F862" s="111"/>
      <c r="G862" s="111"/>
      <c r="H862" s="111"/>
      <c r="I862" s="111"/>
      <c r="J862" s="111"/>
      <c r="K862" s="89"/>
      <c r="L862" s="89"/>
      <c r="M862" s="89"/>
      <c r="N862" s="89"/>
      <c r="O862" s="89"/>
      <c r="P862" s="89"/>
      <c r="Q862" s="89"/>
    </row>
    <row r="863" spans="1:17" ht="12.75" customHeight="1" x14ac:dyDescent="0.2">
      <c r="A863" s="89"/>
      <c r="B863" s="128"/>
      <c r="C863" s="89"/>
      <c r="D863" s="107"/>
      <c r="E863" s="111"/>
      <c r="F863" s="111"/>
      <c r="G863" s="111"/>
      <c r="H863" s="111"/>
      <c r="I863" s="111"/>
      <c r="J863" s="111"/>
      <c r="K863" s="89"/>
      <c r="L863" s="89"/>
      <c r="M863" s="89"/>
      <c r="N863" s="89"/>
      <c r="O863" s="89"/>
      <c r="P863" s="89"/>
      <c r="Q863" s="89"/>
    </row>
    <row r="864" spans="1:17" ht="12.75" customHeight="1" x14ac:dyDescent="0.2">
      <c r="A864" s="89"/>
      <c r="B864" s="128"/>
      <c r="C864" s="89"/>
      <c r="D864" s="107"/>
      <c r="E864" s="111"/>
      <c r="F864" s="111"/>
      <c r="G864" s="111"/>
      <c r="H864" s="111"/>
      <c r="I864" s="111"/>
      <c r="J864" s="111"/>
      <c r="K864" s="89"/>
      <c r="L864" s="89"/>
      <c r="M864" s="89"/>
      <c r="N864" s="89"/>
      <c r="O864" s="89"/>
      <c r="P864" s="89"/>
      <c r="Q864" s="89"/>
    </row>
    <row r="865" spans="1:17" ht="12.75" customHeight="1" x14ac:dyDescent="0.2">
      <c r="A865" s="89"/>
      <c r="B865" s="128"/>
      <c r="C865" s="89"/>
      <c r="D865" s="107"/>
      <c r="E865" s="111"/>
      <c r="F865" s="111"/>
      <c r="G865" s="111"/>
      <c r="H865" s="111"/>
      <c r="I865" s="111"/>
      <c r="J865" s="111"/>
      <c r="K865" s="89"/>
      <c r="L865" s="89"/>
      <c r="M865" s="89"/>
      <c r="N865" s="89"/>
      <c r="O865" s="89"/>
      <c r="P865" s="89"/>
      <c r="Q865" s="89"/>
    </row>
    <row r="866" spans="1:17" ht="12.75" customHeight="1" x14ac:dyDescent="0.2">
      <c r="A866" s="89"/>
      <c r="B866" s="128"/>
      <c r="C866" s="89"/>
      <c r="D866" s="107"/>
      <c r="E866" s="111"/>
      <c r="F866" s="111"/>
      <c r="G866" s="111"/>
      <c r="H866" s="111"/>
      <c r="I866" s="111"/>
      <c r="J866" s="111"/>
      <c r="K866" s="89"/>
      <c r="L866" s="89"/>
      <c r="M866" s="89"/>
      <c r="N866" s="89"/>
      <c r="O866" s="89"/>
      <c r="P866" s="89"/>
      <c r="Q866" s="89"/>
    </row>
    <row r="867" spans="1:17" ht="12.75" customHeight="1" x14ac:dyDescent="0.2">
      <c r="A867" s="89"/>
      <c r="B867" s="128"/>
      <c r="C867" s="89"/>
      <c r="D867" s="107"/>
      <c r="E867" s="111"/>
      <c r="F867" s="111"/>
      <c r="G867" s="111"/>
      <c r="H867" s="111"/>
      <c r="I867" s="111"/>
      <c r="J867" s="111"/>
      <c r="K867" s="89"/>
      <c r="L867" s="89"/>
      <c r="M867" s="89"/>
      <c r="N867" s="89"/>
      <c r="O867" s="89"/>
      <c r="P867" s="89"/>
      <c r="Q867" s="89"/>
    </row>
    <row r="868" spans="1:17" ht="12.75" customHeight="1" x14ac:dyDescent="0.2">
      <c r="A868" s="89"/>
      <c r="B868" s="128"/>
      <c r="C868" s="89"/>
      <c r="D868" s="107"/>
      <c r="E868" s="111"/>
      <c r="F868" s="111"/>
      <c r="G868" s="111"/>
      <c r="H868" s="111"/>
      <c r="I868" s="111"/>
      <c r="J868" s="111"/>
      <c r="K868" s="89"/>
      <c r="L868" s="89"/>
      <c r="M868" s="89"/>
      <c r="N868" s="89"/>
      <c r="O868" s="89"/>
      <c r="P868" s="89"/>
      <c r="Q868" s="89"/>
    </row>
    <row r="869" spans="1:17" ht="12.75" customHeight="1" x14ac:dyDescent="0.2">
      <c r="A869" s="89"/>
      <c r="B869" s="128"/>
      <c r="C869" s="89"/>
      <c r="D869" s="107"/>
      <c r="E869" s="111"/>
      <c r="F869" s="111"/>
      <c r="G869" s="111"/>
      <c r="H869" s="111"/>
      <c r="I869" s="111"/>
      <c r="J869" s="111"/>
      <c r="K869" s="89"/>
      <c r="L869" s="89"/>
      <c r="M869" s="89"/>
      <c r="N869" s="89"/>
      <c r="O869" s="89"/>
      <c r="P869" s="89"/>
      <c r="Q869" s="89"/>
    </row>
    <row r="870" spans="1:17" ht="12.75" customHeight="1" x14ac:dyDescent="0.2">
      <c r="A870" s="89"/>
      <c r="B870" s="128"/>
      <c r="C870" s="89"/>
      <c r="D870" s="107"/>
      <c r="E870" s="111"/>
      <c r="F870" s="111"/>
      <c r="G870" s="111"/>
      <c r="H870" s="111"/>
      <c r="I870" s="111"/>
      <c r="J870" s="111"/>
      <c r="K870" s="89"/>
      <c r="L870" s="89"/>
      <c r="M870" s="89"/>
      <c r="N870" s="89"/>
      <c r="O870" s="89"/>
      <c r="P870" s="89"/>
      <c r="Q870" s="89"/>
    </row>
    <row r="871" spans="1:17" ht="12.75" customHeight="1" x14ac:dyDescent="0.2">
      <c r="A871" s="89"/>
      <c r="B871" s="128"/>
      <c r="C871" s="89"/>
      <c r="D871" s="107"/>
      <c r="E871" s="111"/>
      <c r="F871" s="111"/>
      <c r="G871" s="111"/>
      <c r="H871" s="111"/>
      <c r="I871" s="111"/>
      <c r="J871" s="111"/>
      <c r="K871" s="89"/>
      <c r="L871" s="89"/>
      <c r="M871" s="89"/>
      <c r="N871" s="89"/>
      <c r="O871" s="89"/>
      <c r="P871" s="89"/>
      <c r="Q871" s="89"/>
    </row>
    <row r="872" spans="1:17" ht="12.75" customHeight="1" x14ac:dyDescent="0.2">
      <c r="A872" s="89"/>
      <c r="B872" s="128"/>
      <c r="C872" s="89"/>
      <c r="D872" s="107"/>
      <c r="E872" s="111"/>
      <c r="F872" s="111"/>
      <c r="G872" s="111"/>
      <c r="H872" s="111"/>
      <c r="I872" s="111"/>
      <c r="J872" s="111"/>
      <c r="K872" s="89"/>
      <c r="L872" s="89"/>
      <c r="M872" s="89"/>
      <c r="N872" s="89"/>
      <c r="O872" s="89"/>
      <c r="P872" s="89"/>
      <c r="Q872" s="89"/>
    </row>
    <row r="873" spans="1:17" ht="12.75" customHeight="1" x14ac:dyDescent="0.2">
      <c r="A873" s="89"/>
      <c r="B873" s="128"/>
      <c r="C873" s="89"/>
      <c r="D873" s="107"/>
      <c r="E873" s="111"/>
      <c r="F873" s="111"/>
      <c r="G873" s="111"/>
      <c r="H873" s="111"/>
      <c r="I873" s="111"/>
      <c r="J873" s="111"/>
      <c r="K873" s="89"/>
      <c r="L873" s="89"/>
      <c r="M873" s="89"/>
      <c r="N873" s="89"/>
      <c r="O873" s="89"/>
      <c r="P873" s="89"/>
      <c r="Q873" s="89"/>
    </row>
    <row r="874" spans="1:17" ht="12.75" customHeight="1" x14ac:dyDescent="0.2">
      <c r="A874" s="89"/>
      <c r="B874" s="128"/>
      <c r="C874" s="89"/>
      <c r="D874" s="107"/>
      <c r="E874" s="111"/>
      <c r="F874" s="111"/>
      <c r="G874" s="111"/>
      <c r="H874" s="111"/>
      <c r="I874" s="111"/>
      <c r="J874" s="111"/>
      <c r="K874" s="89"/>
      <c r="L874" s="89"/>
      <c r="M874" s="89"/>
      <c r="N874" s="89"/>
      <c r="O874" s="89"/>
      <c r="P874" s="89"/>
      <c r="Q874" s="89"/>
    </row>
    <row r="875" spans="1:17" ht="12.75" customHeight="1" x14ac:dyDescent="0.2">
      <c r="A875" s="89"/>
      <c r="B875" s="128"/>
      <c r="C875" s="89"/>
      <c r="D875" s="107"/>
      <c r="E875" s="111"/>
      <c r="F875" s="111"/>
      <c r="G875" s="111"/>
      <c r="H875" s="111"/>
      <c r="I875" s="111"/>
      <c r="J875" s="111"/>
      <c r="K875" s="89"/>
      <c r="L875" s="89"/>
      <c r="M875" s="89"/>
      <c r="N875" s="89"/>
      <c r="O875" s="89"/>
      <c r="P875" s="89"/>
      <c r="Q875" s="89"/>
    </row>
    <row r="876" spans="1:17" ht="12.75" customHeight="1" x14ac:dyDescent="0.2">
      <c r="A876" s="89"/>
      <c r="B876" s="128"/>
      <c r="C876" s="89"/>
      <c r="D876" s="107"/>
      <c r="E876" s="111"/>
      <c r="F876" s="111"/>
      <c r="G876" s="111"/>
      <c r="H876" s="111"/>
      <c r="I876" s="111"/>
      <c r="J876" s="111"/>
      <c r="K876" s="89"/>
      <c r="L876" s="89"/>
      <c r="M876" s="89"/>
      <c r="N876" s="89"/>
      <c r="O876" s="89"/>
      <c r="P876" s="89"/>
      <c r="Q876" s="89"/>
    </row>
    <row r="877" spans="1:17" ht="12.75" customHeight="1" x14ac:dyDescent="0.2">
      <c r="A877" s="89"/>
      <c r="B877" s="128"/>
      <c r="C877" s="89"/>
      <c r="D877" s="107"/>
      <c r="E877" s="111"/>
      <c r="F877" s="111"/>
      <c r="G877" s="111"/>
      <c r="H877" s="111"/>
      <c r="I877" s="111"/>
      <c r="J877" s="111"/>
      <c r="K877" s="89"/>
      <c r="L877" s="89"/>
      <c r="M877" s="89"/>
      <c r="N877" s="89"/>
      <c r="O877" s="89"/>
      <c r="P877" s="89"/>
      <c r="Q877" s="89"/>
    </row>
    <row r="878" spans="1:17" ht="12.75" customHeight="1" x14ac:dyDescent="0.2">
      <c r="A878" s="89"/>
      <c r="B878" s="128"/>
      <c r="C878" s="89"/>
      <c r="D878" s="107"/>
      <c r="E878" s="111"/>
      <c r="F878" s="111"/>
      <c r="G878" s="111"/>
      <c r="H878" s="111"/>
      <c r="I878" s="111"/>
      <c r="J878" s="111"/>
      <c r="K878" s="89"/>
      <c r="L878" s="89"/>
      <c r="M878" s="89"/>
      <c r="N878" s="89"/>
      <c r="O878" s="89"/>
      <c r="P878" s="89"/>
      <c r="Q878" s="89"/>
    </row>
    <row r="879" spans="1:17" ht="12.75" customHeight="1" x14ac:dyDescent="0.2">
      <c r="A879" s="89"/>
      <c r="B879" s="128"/>
      <c r="C879" s="89"/>
      <c r="D879" s="107"/>
      <c r="E879" s="111"/>
      <c r="F879" s="111"/>
      <c r="G879" s="111"/>
      <c r="H879" s="111"/>
      <c r="I879" s="111"/>
      <c r="J879" s="111"/>
      <c r="K879" s="89"/>
      <c r="L879" s="89"/>
      <c r="M879" s="89"/>
      <c r="N879" s="89"/>
      <c r="O879" s="89"/>
      <c r="P879" s="89"/>
      <c r="Q879" s="89"/>
    </row>
    <row r="880" spans="1:17" ht="12.75" customHeight="1" x14ac:dyDescent="0.2">
      <c r="A880" s="89"/>
      <c r="B880" s="128"/>
      <c r="C880" s="89"/>
      <c r="D880" s="107"/>
      <c r="E880" s="111"/>
      <c r="F880" s="111"/>
      <c r="G880" s="111"/>
      <c r="H880" s="111"/>
      <c r="I880" s="111"/>
      <c r="J880" s="111"/>
      <c r="K880" s="89"/>
      <c r="L880" s="89"/>
      <c r="M880" s="89"/>
      <c r="N880" s="89"/>
      <c r="O880" s="89"/>
      <c r="P880" s="89"/>
      <c r="Q880" s="89"/>
    </row>
    <row r="881" spans="1:17" ht="12.75" customHeight="1" x14ac:dyDescent="0.2">
      <c r="A881" s="89"/>
      <c r="B881" s="128"/>
      <c r="C881" s="89"/>
      <c r="D881" s="107"/>
      <c r="E881" s="111"/>
      <c r="F881" s="111"/>
      <c r="G881" s="111"/>
      <c r="H881" s="111"/>
      <c r="I881" s="111"/>
      <c r="J881" s="111"/>
      <c r="K881" s="89"/>
      <c r="L881" s="89"/>
      <c r="M881" s="89"/>
      <c r="N881" s="89"/>
      <c r="O881" s="89"/>
      <c r="P881" s="89"/>
      <c r="Q881" s="89"/>
    </row>
    <row r="882" spans="1:17" ht="12.75" customHeight="1" x14ac:dyDescent="0.2">
      <c r="A882" s="89"/>
      <c r="B882" s="128"/>
      <c r="C882" s="89"/>
      <c r="D882" s="107"/>
      <c r="E882" s="111"/>
      <c r="F882" s="111"/>
      <c r="G882" s="111"/>
      <c r="H882" s="111"/>
      <c r="I882" s="111"/>
      <c r="J882" s="111"/>
      <c r="K882" s="89"/>
      <c r="L882" s="89"/>
      <c r="M882" s="89"/>
      <c r="N882" s="89"/>
      <c r="O882" s="89"/>
      <c r="P882" s="89"/>
      <c r="Q882" s="89"/>
    </row>
    <row r="883" spans="1:17" ht="12.75" customHeight="1" x14ac:dyDescent="0.2">
      <c r="A883" s="89"/>
      <c r="B883" s="128"/>
      <c r="C883" s="89"/>
      <c r="D883" s="107"/>
      <c r="E883" s="111"/>
      <c r="F883" s="111"/>
      <c r="G883" s="111"/>
      <c r="H883" s="111"/>
      <c r="I883" s="111"/>
      <c r="J883" s="111"/>
      <c r="K883" s="89"/>
      <c r="L883" s="89"/>
      <c r="M883" s="89"/>
      <c r="N883" s="89"/>
      <c r="O883" s="89"/>
      <c r="P883" s="89"/>
      <c r="Q883" s="89"/>
    </row>
    <row r="884" spans="1:17" ht="12.75" customHeight="1" x14ac:dyDescent="0.2">
      <c r="A884" s="89"/>
      <c r="B884" s="128"/>
      <c r="C884" s="89"/>
      <c r="D884" s="107"/>
      <c r="E884" s="111"/>
      <c r="F884" s="111"/>
      <c r="G884" s="111"/>
      <c r="H884" s="111"/>
      <c r="I884" s="111"/>
      <c r="J884" s="111"/>
      <c r="K884" s="89"/>
      <c r="L884" s="89"/>
      <c r="M884" s="89"/>
      <c r="N884" s="89"/>
      <c r="O884" s="89"/>
      <c r="P884" s="89"/>
      <c r="Q884" s="89"/>
    </row>
    <row r="885" spans="1:17" ht="12.75" customHeight="1" x14ac:dyDescent="0.2">
      <c r="A885" s="89"/>
      <c r="B885" s="128"/>
      <c r="C885" s="89"/>
      <c r="D885" s="107"/>
      <c r="E885" s="111"/>
      <c r="F885" s="111"/>
      <c r="G885" s="111"/>
      <c r="H885" s="111"/>
      <c r="I885" s="111"/>
      <c r="J885" s="111"/>
      <c r="K885" s="89"/>
      <c r="L885" s="89"/>
      <c r="M885" s="89"/>
      <c r="N885" s="89"/>
      <c r="O885" s="89"/>
      <c r="P885" s="89"/>
      <c r="Q885" s="89"/>
    </row>
    <row r="886" spans="1:17" ht="12.75" customHeight="1" x14ac:dyDescent="0.2">
      <c r="A886" s="89"/>
      <c r="B886" s="128"/>
      <c r="C886" s="89"/>
      <c r="D886" s="107"/>
      <c r="E886" s="111"/>
      <c r="F886" s="111"/>
      <c r="G886" s="111"/>
      <c r="H886" s="111"/>
      <c r="I886" s="111"/>
      <c r="J886" s="111"/>
      <c r="K886" s="89"/>
      <c r="L886" s="89"/>
      <c r="M886" s="89"/>
      <c r="N886" s="89"/>
      <c r="O886" s="89"/>
      <c r="P886" s="89"/>
      <c r="Q886" s="89"/>
    </row>
    <row r="887" spans="1:17" ht="12.75" customHeight="1" x14ac:dyDescent="0.2">
      <c r="A887" s="89"/>
      <c r="B887" s="128"/>
      <c r="C887" s="89"/>
      <c r="D887" s="107"/>
      <c r="E887" s="111"/>
      <c r="F887" s="111"/>
      <c r="G887" s="111"/>
      <c r="H887" s="111"/>
      <c r="I887" s="111"/>
      <c r="J887" s="111"/>
      <c r="K887" s="89"/>
      <c r="L887" s="89"/>
      <c r="M887" s="89"/>
      <c r="N887" s="89"/>
      <c r="O887" s="89"/>
      <c r="P887" s="89"/>
      <c r="Q887" s="89"/>
    </row>
    <row r="888" spans="1:17" ht="12.75" customHeight="1" x14ac:dyDescent="0.2">
      <c r="A888" s="89"/>
      <c r="B888" s="128"/>
      <c r="C888" s="89"/>
      <c r="D888" s="107"/>
      <c r="E888" s="111"/>
      <c r="F888" s="111"/>
      <c r="G888" s="111"/>
      <c r="H888" s="111"/>
      <c r="I888" s="111"/>
      <c r="J888" s="111"/>
      <c r="K888" s="89"/>
      <c r="L888" s="89"/>
      <c r="M888" s="89"/>
      <c r="N888" s="89"/>
      <c r="O888" s="89"/>
      <c r="P888" s="89"/>
      <c r="Q888" s="89"/>
    </row>
    <row r="889" spans="1:17" ht="12.75" customHeight="1" x14ac:dyDescent="0.2">
      <c r="A889" s="89"/>
      <c r="B889" s="128"/>
      <c r="C889" s="89"/>
      <c r="D889" s="107"/>
      <c r="E889" s="111"/>
      <c r="F889" s="111"/>
      <c r="G889" s="111"/>
      <c r="H889" s="111"/>
      <c r="I889" s="111"/>
      <c r="J889" s="111"/>
      <c r="K889" s="89"/>
      <c r="L889" s="89"/>
      <c r="M889" s="89"/>
      <c r="N889" s="89"/>
      <c r="O889" s="89"/>
      <c r="P889" s="89"/>
      <c r="Q889" s="89"/>
    </row>
    <row r="890" spans="1:17" ht="12.75" customHeight="1" x14ac:dyDescent="0.2">
      <c r="A890" s="89"/>
      <c r="B890" s="128"/>
      <c r="C890" s="89"/>
      <c r="D890" s="107"/>
      <c r="E890" s="111"/>
      <c r="F890" s="111"/>
      <c r="G890" s="111"/>
      <c r="H890" s="111"/>
      <c r="I890" s="111"/>
      <c r="J890" s="111"/>
      <c r="K890" s="89"/>
      <c r="L890" s="89"/>
      <c r="M890" s="89"/>
      <c r="N890" s="89"/>
      <c r="O890" s="89"/>
      <c r="P890" s="89"/>
      <c r="Q890" s="89"/>
    </row>
    <row r="891" spans="1:17" ht="12.75" customHeight="1" x14ac:dyDescent="0.2">
      <c r="A891" s="89"/>
      <c r="B891" s="128"/>
      <c r="C891" s="89"/>
      <c r="D891" s="107"/>
      <c r="E891" s="111"/>
      <c r="F891" s="111"/>
      <c r="G891" s="111"/>
      <c r="H891" s="111"/>
      <c r="I891" s="111"/>
      <c r="J891" s="111"/>
      <c r="K891" s="89"/>
      <c r="L891" s="89"/>
      <c r="M891" s="89"/>
      <c r="N891" s="89"/>
      <c r="O891" s="89"/>
      <c r="P891" s="89"/>
      <c r="Q891" s="89"/>
    </row>
    <row r="892" spans="1:17" ht="12.75" customHeight="1" x14ac:dyDescent="0.2">
      <c r="A892" s="89"/>
      <c r="B892" s="128"/>
      <c r="C892" s="89"/>
      <c r="D892" s="107"/>
      <c r="E892" s="111"/>
      <c r="F892" s="111"/>
      <c r="G892" s="111"/>
      <c r="H892" s="111"/>
      <c r="I892" s="111"/>
      <c r="J892" s="111"/>
      <c r="K892" s="89"/>
      <c r="L892" s="89"/>
      <c r="M892" s="89"/>
      <c r="N892" s="89"/>
      <c r="O892" s="89"/>
      <c r="P892" s="89"/>
      <c r="Q892" s="89"/>
    </row>
    <row r="893" spans="1:17" ht="12.75" customHeight="1" x14ac:dyDescent="0.2">
      <c r="A893" s="89"/>
      <c r="B893" s="128"/>
      <c r="C893" s="89"/>
      <c r="D893" s="107"/>
      <c r="E893" s="111"/>
      <c r="F893" s="111"/>
      <c r="G893" s="111"/>
      <c r="H893" s="111"/>
      <c r="I893" s="111"/>
      <c r="J893" s="111"/>
      <c r="K893" s="89"/>
      <c r="L893" s="89"/>
      <c r="M893" s="89"/>
      <c r="N893" s="89"/>
      <c r="O893" s="89"/>
      <c r="P893" s="89"/>
      <c r="Q893" s="89"/>
    </row>
    <row r="894" spans="1:17" ht="12.75" customHeight="1" x14ac:dyDescent="0.2">
      <c r="A894" s="89"/>
      <c r="B894" s="128"/>
      <c r="C894" s="89"/>
      <c r="D894" s="107"/>
      <c r="E894" s="111"/>
      <c r="F894" s="111"/>
      <c r="G894" s="111"/>
      <c r="H894" s="111"/>
      <c r="I894" s="111"/>
      <c r="J894" s="111"/>
      <c r="K894" s="89"/>
      <c r="L894" s="89"/>
      <c r="M894" s="89"/>
      <c r="N894" s="89"/>
      <c r="O894" s="89"/>
      <c r="P894" s="89"/>
      <c r="Q894" s="89"/>
    </row>
    <row r="895" spans="1:17" ht="12.75" customHeight="1" x14ac:dyDescent="0.2">
      <c r="A895" s="89"/>
      <c r="B895" s="128"/>
      <c r="C895" s="89"/>
      <c r="D895" s="107"/>
      <c r="E895" s="111"/>
      <c r="F895" s="111"/>
      <c r="G895" s="111"/>
      <c r="H895" s="111"/>
      <c r="I895" s="111"/>
      <c r="J895" s="111"/>
      <c r="K895" s="89"/>
      <c r="L895" s="89"/>
      <c r="M895" s="89"/>
      <c r="N895" s="89"/>
      <c r="O895" s="89"/>
      <c r="P895" s="89"/>
      <c r="Q895" s="89"/>
    </row>
    <row r="896" spans="1:17" ht="12.75" customHeight="1" x14ac:dyDescent="0.2">
      <c r="A896" s="89"/>
      <c r="B896" s="128"/>
      <c r="C896" s="89"/>
      <c r="D896" s="107"/>
      <c r="E896" s="111"/>
      <c r="F896" s="111"/>
      <c r="G896" s="111"/>
      <c r="H896" s="111"/>
      <c r="I896" s="111"/>
      <c r="J896" s="111"/>
      <c r="K896" s="89"/>
      <c r="L896" s="89"/>
      <c r="M896" s="89"/>
      <c r="N896" s="89"/>
      <c r="O896" s="89"/>
      <c r="P896" s="89"/>
      <c r="Q896" s="89"/>
    </row>
    <row r="897" spans="1:17" ht="12.75" customHeight="1" x14ac:dyDescent="0.2">
      <c r="A897" s="89"/>
      <c r="B897" s="128"/>
      <c r="C897" s="89"/>
      <c r="D897" s="107"/>
      <c r="E897" s="111"/>
      <c r="F897" s="111"/>
      <c r="G897" s="111"/>
      <c r="H897" s="111"/>
      <c r="I897" s="111"/>
      <c r="J897" s="111"/>
      <c r="K897" s="89"/>
      <c r="L897" s="89"/>
      <c r="M897" s="89"/>
      <c r="N897" s="89"/>
      <c r="O897" s="89"/>
      <c r="P897" s="89"/>
      <c r="Q897" s="89"/>
    </row>
    <row r="898" spans="1:17" ht="12.75" customHeight="1" x14ac:dyDescent="0.2">
      <c r="A898" s="89"/>
      <c r="B898" s="128"/>
      <c r="C898" s="89"/>
      <c r="D898" s="107"/>
      <c r="E898" s="111"/>
      <c r="F898" s="111"/>
      <c r="G898" s="111"/>
      <c r="H898" s="111"/>
      <c r="I898" s="111"/>
      <c r="J898" s="111"/>
      <c r="K898" s="89"/>
      <c r="L898" s="89"/>
      <c r="M898" s="89"/>
      <c r="N898" s="89"/>
      <c r="O898" s="89"/>
      <c r="P898" s="89"/>
      <c r="Q898" s="89"/>
    </row>
    <row r="899" spans="1:17" ht="12.75" customHeight="1" x14ac:dyDescent="0.2">
      <c r="A899" s="89"/>
      <c r="B899" s="128"/>
      <c r="C899" s="89"/>
      <c r="D899" s="107"/>
      <c r="E899" s="111"/>
      <c r="F899" s="111"/>
      <c r="G899" s="111"/>
      <c r="H899" s="111"/>
      <c r="I899" s="111"/>
      <c r="J899" s="111"/>
      <c r="K899" s="89"/>
      <c r="L899" s="89"/>
      <c r="M899" s="89"/>
      <c r="N899" s="89"/>
      <c r="O899" s="89"/>
      <c r="P899" s="89"/>
      <c r="Q899" s="89"/>
    </row>
    <row r="900" spans="1:17" ht="12.75" customHeight="1" x14ac:dyDescent="0.2">
      <c r="A900" s="89"/>
      <c r="B900" s="128"/>
      <c r="C900" s="89"/>
      <c r="D900" s="107"/>
      <c r="E900" s="111"/>
      <c r="F900" s="111"/>
      <c r="G900" s="111"/>
      <c r="H900" s="111"/>
      <c r="I900" s="111"/>
      <c r="J900" s="111"/>
      <c r="K900" s="89"/>
      <c r="L900" s="89"/>
      <c r="M900" s="89"/>
      <c r="N900" s="89"/>
      <c r="O900" s="89"/>
      <c r="P900" s="89"/>
      <c r="Q900" s="89"/>
    </row>
    <row r="901" spans="1:17" ht="12.75" customHeight="1" x14ac:dyDescent="0.2">
      <c r="A901" s="89"/>
      <c r="B901" s="128"/>
      <c r="C901" s="89"/>
      <c r="D901" s="107"/>
      <c r="E901" s="111"/>
      <c r="F901" s="111"/>
      <c r="G901" s="111"/>
      <c r="H901" s="111"/>
      <c r="I901" s="111"/>
      <c r="J901" s="111"/>
      <c r="K901" s="89"/>
      <c r="L901" s="89"/>
      <c r="M901" s="89"/>
      <c r="N901" s="89"/>
      <c r="O901" s="89"/>
      <c r="P901" s="89"/>
      <c r="Q901" s="89"/>
    </row>
    <row r="902" spans="1:17" ht="12.75" customHeight="1" x14ac:dyDescent="0.2">
      <c r="A902" s="89"/>
      <c r="B902" s="128"/>
      <c r="C902" s="89"/>
      <c r="D902" s="107"/>
      <c r="E902" s="111"/>
      <c r="F902" s="111"/>
      <c r="G902" s="111"/>
      <c r="H902" s="111"/>
      <c r="I902" s="111"/>
      <c r="J902" s="111"/>
      <c r="K902" s="89"/>
      <c r="L902" s="89"/>
      <c r="M902" s="89"/>
      <c r="N902" s="89"/>
      <c r="O902" s="89"/>
      <c r="P902" s="89"/>
      <c r="Q902" s="89"/>
    </row>
    <row r="903" spans="1:17" ht="12.75" customHeight="1" x14ac:dyDescent="0.2">
      <c r="A903" s="89"/>
      <c r="B903" s="128"/>
      <c r="C903" s="89"/>
      <c r="D903" s="107"/>
      <c r="E903" s="111"/>
      <c r="F903" s="111"/>
      <c r="G903" s="111"/>
      <c r="H903" s="111"/>
      <c r="I903" s="111"/>
      <c r="J903" s="111"/>
      <c r="K903" s="89"/>
      <c r="L903" s="89"/>
      <c r="M903" s="89"/>
      <c r="N903" s="89"/>
      <c r="O903" s="89"/>
      <c r="P903" s="89"/>
      <c r="Q903" s="89"/>
    </row>
    <row r="904" spans="1:17" ht="12.75" customHeight="1" x14ac:dyDescent="0.2">
      <c r="A904" s="89"/>
      <c r="B904" s="128"/>
      <c r="C904" s="89"/>
      <c r="D904" s="107"/>
      <c r="E904" s="111"/>
      <c r="F904" s="111"/>
      <c r="G904" s="111"/>
      <c r="H904" s="111"/>
      <c r="I904" s="111"/>
      <c r="J904" s="111"/>
      <c r="K904" s="89"/>
      <c r="L904" s="89"/>
      <c r="M904" s="89"/>
      <c r="N904" s="89"/>
      <c r="O904" s="89"/>
      <c r="P904" s="89"/>
      <c r="Q904" s="89"/>
    </row>
    <row r="905" spans="1:17" ht="12.75" customHeight="1" x14ac:dyDescent="0.2">
      <c r="A905" s="89"/>
      <c r="B905" s="128"/>
      <c r="C905" s="89"/>
      <c r="D905" s="107"/>
      <c r="E905" s="111"/>
      <c r="F905" s="111"/>
      <c r="G905" s="111"/>
      <c r="H905" s="111"/>
      <c r="I905" s="111"/>
      <c r="J905" s="111"/>
      <c r="K905" s="89"/>
      <c r="L905" s="89"/>
      <c r="M905" s="89"/>
      <c r="N905" s="89"/>
      <c r="O905" s="89"/>
      <c r="P905" s="89"/>
      <c r="Q905" s="89"/>
    </row>
    <row r="906" spans="1:17" ht="12.75" customHeight="1" x14ac:dyDescent="0.2">
      <c r="A906" s="89"/>
      <c r="B906" s="128"/>
      <c r="C906" s="89"/>
      <c r="D906" s="107"/>
      <c r="E906" s="111"/>
      <c r="F906" s="111"/>
      <c r="G906" s="111"/>
      <c r="H906" s="111"/>
      <c r="I906" s="111"/>
      <c r="J906" s="111"/>
      <c r="K906" s="89"/>
      <c r="L906" s="89"/>
      <c r="M906" s="89"/>
      <c r="N906" s="89"/>
      <c r="O906" s="89"/>
      <c r="P906" s="89"/>
      <c r="Q906" s="89"/>
    </row>
    <row r="907" spans="1:17" ht="12.75" customHeight="1" x14ac:dyDescent="0.2">
      <c r="A907" s="89"/>
      <c r="B907" s="128"/>
      <c r="C907" s="89"/>
      <c r="D907" s="107"/>
      <c r="E907" s="111"/>
      <c r="F907" s="111"/>
      <c r="G907" s="111"/>
      <c r="H907" s="111"/>
      <c r="I907" s="111"/>
      <c r="J907" s="111"/>
      <c r="K907" s="89"/>
      <c r="L907" s="89"/>
      <c r="M907" s="89"/>
      <c r="N907" s="89"/>
      <c r="O907" s="89"/>
      <c r="P907" s="89"/>
      <c r="Q907" s="89"/>
    </row>
    <row r="908" spans="1:17" ht="12.75" customHeight="1" x14ac:dyDescent="0.2">
      <c r="A908" s="89"/>
      <c r="B908" s="128"/>
      <c r="C908" s="89"/>
      <c r="D908" s="107"/>
      <c r="E908" s="111"/>
      <c r="F908" s="111"/>
      <c r="G908" s="111"/>
      <c r="H908" s="111"/>
      <c r="I908" s="111"/>
      <c r="J908" s="111"/>
      <c r="K908" s="89"/>
      <c r="L908" s="89"/>
      <c r="M908" s="89"/>
      <c r="N908" s="89"/>
      <c r="O908" s="89"/>
      <c r="P908" s="89"/>
      <c r="Q908" s="89"/>
    </row>
    <row r="909" spans="1:17" ht="12.75" customHeight="1" x14ac:dyDescent="0.2">
      <c r="A909" s="89"/>
      <c r="B909" s="128"/>
      <c r="C909" s="89"/>
      <c r="D909" s="107"/>
      <c r="E909" s="111"/>
      <c r="F909" s="111"/>
      <c r="G909" s="111"/>
      <c r="H909" s="111"/>
      <c r="I909" s="111"/>
      <c r="J909" s="111"/>
      <c r="K909" s="89"/>
      <c r="L909" s="89"/>
      <c r="M909" s="89"/>
      <c r="N909" s="89"/>
      <c r="O909" s="89"/>
      <c r="P909" s="89"/>
      <c r="Q909" s="89"/>
    </row>
    <row r="910" spans="1:17" ht="12.75" customHeight="1" x14ac:dyDescent="0.2">
      <c r="A910" s="89"/>
      <c r="B910" s="128"/>
      <c r="C910" s="89"/>
      <c r="D910" s="107"/>
      <c r="E910" s="111"/>
      <c r="F910" s="111"/>
      <c r="G910" s="111"/>
      <c r="H910" s="111"/>
      <c r="I910" s="111"/>
      <c r="J910" s="111"/>
      <c r="K910" s="89"/>
      <c r="L910" s="89"/>
      <c r="M910" s="89"/>
      <c r="N910" s="89"/>
      <c r="O910" s="89"/>
      <c r="P910" s="89"/>
      <c r="Q910" s="89"/>
    </row>
    <row r="911" spans="1:17" ht="12.75" customHeight="1" x14ac:dyDescent="0.2">
      <c r="A911" s="89"/>
      <c r="B911" s="128"/>
      <c r="C911" s="89"/>
      <c r="D911" s="107"/>
      <c r="E911" s="111"/>
      <c r="F911" s="111"/>
      <c r="G911" s="111"/>
      <c r="H911" s="111"/>
      <c r="I911" s="111"/>
      <c r="J911" s="111"/>
      <c r="K911" s="89"/>
      <c r="L911" s="89"/>
      <c r="M911" s="89"/>
      <c r="N911" s="89"/>
      <c r="O911" s="89"/>
      <c r="P911" s="89"/>
      <c r="Q911" s="89"/>
    </row>
    <row r="912" spans="1:17" ht="12.75" customHeight="1" x14ac:dyDescent="0.2">
      <c r="A912" s="89"/>
      <c r="B912" s="128"/>
      <c r="C912" s="89"/>
      <c r="D912" s="107"/>
      <c r="E912" s="111"/>
      <c r="F912" s="111"/>
      <c r="G912" s="111"/>
      <c r="H912" s="111"/>
      <c r="I912" s="111"/>
      <c r="J912" s="111"/>
      <c r="K912" s="89"/>
      <c r="L912" s="89"/>
      <c r="M912" s="89"/>
      <c r="N912" s="89"/>
      <c r="O912" s="89"/>
      <c r="P912" s="89"/>
      <c r="Q912" s="89"/>
    </row>
    <row r="913" spans="1:17" ht="12.75" customHeight="1" x14ac:dyDescent="0.2">
      <c r="A913" s="89"/>
      <c r="B913" s="128"/>
      <c r="C913" s="89"/>
      <c r="D913" s="107"/>
      <c r="E913" s="111"/>
      <c r="F913" s="111"/>
      <c r="G913" s="111"/>
      <c r="H913" s="111"/>
      <c r="I913" s="111"/>
      <c r="J913" s="111"/>
      <c r="K913" s="89"/>
      <c r="L913" s="89"/>
      <c r="M913" s="89"/>
      <c r="N913" s="89"/>
      <c r="O913" s="89"/>
      <c r="P913" s="89"/>
      <c r="Q913" s="89"/>
    </row>
    <row r="914" spans="1:17" ht="12.75" customHeight="1" x14ac:dyDescent="0.2">
      <c r="A914" s="89"/>
      <c r="B914" s="128"/>
      <c r="C914" s="89"/>
      <c r="D914" s="107"/>
      <c r="E914" s="111"/>
      <c r="F914" s="111"/>
      <c r="G914" s="111"/>
      <c r="H914" s="111"/>
      <c r="I914" s="111"/>
      <c r="J914" s="111"/>
      <c r="K914" s="89"/>
      <c r="L914" s="89"/>
      <c r="M914" s="89"/>
      <c r="N914" s="89"/>
      <c r="O914" s="89"/>
      <c r="P914" s="89"/>
      <c r="Q914" s="89"/>
    </row>
    <row r="915" spans="1:17" ht="12.75" customHeight="1" x14ac:dyDescent="0.2">
      <c r="A915" s="89"/>
      <c r="B915" s="128"/>
      <c r="C915" s="89"/>
      <c r="D915" s="107"/>
      <c r="E915" s="111"/>
      <c r="F915" s="111"/>
      <c r="G915" s="111"/>
      <c r="H915" s="111"/>
      <c r="I915" s="111"/>
      <c r="J915" s="111"/>
      <c r="K915" s="89"/>
      <c r="L915" s="89"/>
      <c r="M915" s="89"/>
      <c r="N915" s="89"/>
      <c r="O915" s="89"/>
      <c r="P915" s="89"/>
      <c r="Q915" s="89"/>
    </row>
    <row r="916" spans="1:17" ht="12.75" customHeight="1" x14ac:dyDescent="0.2">
      <c r="A916" s="89"/>
      <c r="B916" s="128"/>
      <c r="C916" s="89"/>
      <c r="D916" s="107"/>
      <c r="E916" s="111"/>
      <c r="F916" s="111"/>
      <c r="G916" s="111"/>
      <c r="H916" s="111"/>
      <c r="I916" s="111"/>
      <c r="J916" s="111"/>
      <c r="K916" s="89"/>
      <c r="L916" s="89"/>
      <c r="M916" s="89"/>
      <c r="N916" s="89"/>
      <c r="O916" s="89"/>
      <c r="P916" s="89"/>
      <c r="Q916" s="89"/>
    </row>
    <row r="917" spans="1:17" ht="12.75" customHeight="1" x14ac:dyDescent="0.2">
      <c r="A917" s="89"/>
      <c r="B917" s="128"/>
      <c r="C917" s="89"/>
      <c r="D917" s="107"/>
      <c r="E917" s="111"/>
      <c r="F917" s="111"/>
      <c r="G917" s="111"/>
      <c r="H917" s="111"/>
      <c r="I917" s="111"/>
      <c r="J917" s="111"/>
      <c r="K917" s="89"/>
      <c r="L917" s="89"/>
      <c r="M917" s="89"/>
      <c r="N917" s="89"/>
      <c r="O917" s="89"/>
      <c r="P917" s="89"/>
      <c r="Q917" s="89"/>
    </row>
    <row r="918" spans="1:17" ht="12.75" customHeight="1" x14ac:dyDescent="0.2">
      <c r="A918" s="89"/>
      <c r="B918" s="128"/>
      <c r="C918" s="89"/>
      <c r="D918" s="107"/>
      <c r="E918" s="111"/>
      <c r="F918" s="111"/>
      <c r="G918" s="111"/>
      <c r="H918" s="111"/>
      <c r="I918" s="111"/>
      <c r="J918" s="111"/>
      <c r="K918" s="89"/>
      <c r="L918" s="89"/>
      <c r="M918" s="89"/>
      <c r="N918" s="89"/>
      <c r="O918" s="89"/>
      <c r="P918" s="89"/>
      <c r="Q918" s="89"/>
    </row>
    <row r="919" spans="1:17" ht="12.75" customHeight="1" x14ac:dyDescent="0.2">
      <c r="A919" s="89"/>
      <c r="B919" s="128"/>
      <c r="C919" s="89"/>
      <c r="D919" s="107"/>
      <c r="E919" s="111"/>
      <c r="F919" s="111"/>
      <c r="G919" s="111"/>
      <c r="H919" s="111"/>
      <c r="I919" s="111"/>
      <c r="J919" s="111"/>
      <c r="K919" s="89"/>
      <c r="L919" s="89"/>
      <c r="M919" s="89"/>
      <c r="N919" s="89"/>
      <c r="O919" s="89"/>
      <c r="P919" s="89"/>
      <c r="Q919" s="89"/>
    </row>
    <row r="920" spans="1:17" ht="12.75" customHeight="1" x14ac:dyDescent="0.2">
      <c r="A920" s="89"/>
      <c r="B920" s="128"/>
      <c r="C920" s="89"/>
      <c r="D920" s="107"/>
      <c r="E920" s="111"/>
      <c r="F920" s="111"/>
      <c r="G920" s="111"/>
      <c r="H920" s="111"/>
      <c r="I920" s="111"/>
      <c r="J920" s="111"/>
      <c r="K920" s="89"/>
      <c r="L920" s="89"/>
      <c r="M920" s="89"/>
      <c r="N920" s="89"/>
      <c r="O920" s="89"/>
      <c r="P920" s="89"/>
      <c r="Q920" s="89"/>
    </row>
    <row r="921" spans="1:17" ht="12.75" customHeight="1" x14ac:dyDescent="0.2">
      <c r="A921" s="89"/>
      <c r="B921" s="128"/>
      <c r="C921" s="89"/>
      <c r="D921" s="107"/>
      <c r="E921" s="111"/>
      <c r="F921" s="111"/>
      <c r="G921" s="111"/>
      <c r="H921" s="111"/>
      <c r="I921" s="111"/>
      <c r="J921" s="111"/>
      <c r="K921" s="89"/>
      <c r="L921" s="89"/>
      <c r="M921" s="89"/>
      <c r="N921" s="89"/>
      <c r="O921" s="89"/>
      <c r="P921" s="89"/>
      <c r="Q921" s="89"/>
    </row>
    <row r="922" spans="1:17" ht="12.75" customHeight="1" x14ac:dyDescent="0.2">
      <c r="A922" s="89"/>
      <c r="B922" s="128"/>
      <c r="C922" s="89"/>
      <c r="D922" s="107"/>
      <c r="E922" s="111"/>
      <c r="F922" s="111"/>
      <c r="G922" s="111"/>
      <c r="H922" s="111"/>
      <c r="I922" s="111"/>
      <c r="J922" s="111"/>
      <c r="K922" s="89"/>
      <c r="L922" s="89"/>
      <c r="M922" s="89"/>
      <c r="N922" s="89"/>
      <c r="O922" s="89"/>
      <c r="P922" s="89"/>
      <c r="Q922" s="89"/>
    </row>
    <row r="923" spans="1:17" ht="12.75" customHeight="1" x14ac:dyDescent="0.2">
      <c r="A923" s="89"/>
      <c r="B923" s="128"/>
      <c r="C923" s="89"/>
      <c r="D923" s="107"/>
      <c r="E923" s="111"/>
      <c r="F923" s="111"/>
      <c r="G923" s="111"/>
      <c r="H923" s="111"/>
      <c r="I923" s="111"/>
      <c r="J923" s="111"/>
      <c r="K923" s="89"/>
      <c r="L923" s="89"/>
      <c r="M923" s="89"/>
      <c r="N923" s="89"/>
      <c r="O923" s="89"/>
      <c r="P923" s="89"/>
      <c r="Q923" s="89"/>
    </row>
    <row r="924" spans="1:17" ht="12.75" customHeight="1" x14ac:dyDescent="0.2">
      <c r="A924" s="89"/>
      <c r="B924" s="128"/>
      <c r="C924" s="89"/>
      <c r="D924" s="107"/>
      <c r="E924" s="111"/>
      <c r="F924" s="111"/>
      <c r="G924" s="111"/>
      <c r="H924" s="111"/>
      <c r="I924" s="111"/>
      <c r="J924" s="111"/>
      <c r="K924" s="89"/>
      <c r="L924" s="89"/>
      <c r="M924" s="89"/>
      <c r="N924" s="89"/>
      <c r="O924" s="89"/>
      <c r="P924" s="89"/>
      <c r="Q924" s="89"/>
    </row>
    <row r="925" spans="1:17" ht="12.75" customHeight="1" x14ac:dyDescent="0.2">
      <c r="A925" s="89"/>
      <c r="B925" s="128"/>
      <c r="C925" s="89"/>
      <c r="D925" s="107"/>
      <c r="E925" s="111"/>
      <c r="F925" s="111"/>
      <c r="G925" s="111"/>
      <c r="H925" s="111"/>
      <c r="I925" s="111"/>
      <c r="J925" s="111"/>
      <c r="K925" s="89"/>
      <c r="L925" s="89"/>
      <c r="M925" s="89"/>
      <c r="N925" s="89"/>
      <c r="O925" s="89"/>
      <c r="P925" s="89"/>
      <c r="Q925" s="89"/>
    </row>
    <row r="926" spans="1:17" ht="12.75" customHeight="1" x14ac:dyDescent="0.2">
      <c r="A926" s="89"/>
      <c r="B926" s="128"/>
      <c r="C926" s="89"/>
      <c r="D926" s="107"/>
      <c r="E926" s="111"/>
      <c r="F926" s="111"/>
      <c r="G926" s="111"/>
      <c r="H926" s="111"/>
      <c r="I926" s="111"/>
      <c r="J926" s="111"/>
      <c r="K926" s="89"/>
      <c r="L926" s="89"/>
      <c r="M926" s="89"/>
      <c r="N926" s="89"/>
      <c r="O926" s="89"/>
      <c r="P926" s="89"/>
      <c r="Q926" s="89"/>
    </row>
    <row r="927" spans="1:17" ht="12.75" customHeight="1" x14ac:dyDescent="0.2">
      <c r="A927" s="89"/>
      <c r="B927" s="128"/>
      <c r="C927" s="89"/>
      <c r="D927" s="107"/>
      <c r="E927" s="111"/>
      <c r="F927" s="111"/>
      <c r="G927" s="111"/>
      <c r="H927" s="111"/>
      <c r="I927" s="111"/>
      <c r="J927" s="111"/>
      <c r="K927" s="89"/>
      <c r="L927" s="89"/>
      <c r="M927" s="89"/>
      <c r="N927" s="89"/>
      <c r="O927" s="89"/>
      <c r="P927" s="89"/>
      <c r="Q927" s="89"/>
    </row>
    <row r="928" spans="1:17" ht="12.75" customHeight="1" x14ac:dyDescent="0.2">
      <c r="A928" s="89"/>
      <c r="B928" s="128"/>
      <c r="C928" s="89"/>
      <c r="D928" s="107"/>
      <c r="E928" s="111"/>
      <c r="F928" s="111"/>
      <c r="G928" s="111"/>
      <c r="H928" s="111"/>
      <c r="I928" s="111"/>
      <c r="J928" s="111"/>
      <c r="K928" s="89"/>
      <c r="L928" s="89"/>
      <c r="M928" s="89"/>
      <c r="N928" s="89"/>
      <c r="O928" s="89"/>
      <c r="P928" s="89"/>
      <c r="Q928" s="89"/>
    </row>
    <row r="929" spans="1:17" ht="12.75" customHeight="1" x14ac:dyDescent="0.2">
      <c r="A929" s="89"/>
      <c r="B929" s="128"/>
      <c r="C929" s="89"/>
      <c r="D929" s="107"/>
      <c r="E929" s="111"/>
      <c r="F929" s="111"/>
      <c r="G929" s="111"/>
      <c r="H929" s="111"/>
      <c r="I929" s="111"/>
      <c r="J929" s="111"/>
      <c r="K929" s="89"/>
      <c r="L929" s="89"/>
      <c r="M929" s="89"/>
      <c r="N929" s="89"/>
      <c r="O929" s="89"/>
      <c r="P929" s="89"/>
      <c r="Q929" s="89"/>
    </row>
    <row r="930" spans="1:17" ht="12.75" customHeight="1" x14ac:dyDescent="0.2">
      <c r="A930" s="89"/>
      <c r="B930" s="128"/>
      <c r="C930" s="89"/>
      <c r="D930" s="107"/>
      <c r="E930" s="111"/>
      <c r="F930" s="111"/>
      <c r="G930" s="111"/>
      <c r="H930" s="111"/>
      <c r="I930" s="111"/>
      <c r="J930" s="111"/>
      <c r="K930" s="89"/>
      <c r="L930" s="89"/>
      <c r="M930" s="89"/>
      <c r="N930" s="89"/>
      <c r="O930" s="89"/>
      <c r="P930" s="89"/>
      <c r="Q930" s="89"/>
    </row>
    <row r="931" spans="1:17" ht="12.75" customHeight="1" x14ac:dyDescent="0.2">
      <c r="A931" s="89"/>
      <c r="B931" s="128"/>
      <c r="C931" s="89"/>
      <c r="D931" s="107"/>
      <c r="E931" s="111"/>
      <c r="F931" s="111"/>
      <c r="G931" s="111"/>
      <c r="H931" s="111"/>
      <c r="I931" s="111"/>
      <c r="J931" s="111"/>
      <c r="K931" s="89"/>
      <c r="L931" s="89"/>
      <c r="M931" s="89"/>
      <c r="N931" s="89"/>
      <c r="O931" s="89"/>
      <c r="P931" s="89"/>
      <c r="Q931" s="89"/>
    </row>
    <row r="932" spans="1:17" ht="12.75" customHeight="1" x14ac:dyDescent="0.2">
      <c r="A932" s="89"/>
      <c r="B932" s="128"/>
      <c r="C932" s="89"/>
      <c r="D932" s="107"/>
      <c r="E932" s="111"/>
      <c r="F932" s="111"/>
      <c r="G932" s="111"/>
      <c r="H932" s="111"/>
      <c r="I932" s="111"/>
      <c r="J932" s="111"/>
      <c r="K932" s="89"/>
      <c r="L932" s="89"/>
      <c r="M932" s="89"/>
      <c r="N932" s="89"/>
      <c r="O932" s="89"/>
      <c r="P932" s="89"/>
      <c r="Q932" s="89"/>
    </row>
    <row r="933" spans="1:17" ht="12.75" customHeight="1" x14ac:dyDescent="0.2">
      <c r="A933" s="89"/>
      <c r="B933" s="128"/>
      <c r="C933" s="89"/>
      <c r="D933" s="107"/>
      <c r="E933" s="111"/>
      <c r="F933" s="111"/>
      <c r="G933" s="111"/>
      <c r="H933" s="111"/>
      <c r="I933" s="111"/>
      <c r="J933" s="111"/>
      <c r="K933" s="89"/>
      <c r="L933" s="89"/>
      <c r="M933" s="89"/>
      <c r="N933" s="89"/>
      <c r="O933" s="89"/>
      <c r="P933" s="89"/>
      <c r="Q933" s="89"/>
    </row>
    <row r="934" spans="1:17" ht="12.75" customHeight="1" x14ac:dyDescent="0.2">
      <c r="A934" s="89"/>
      <c r="B934" s="128"/>
      <c r="C934" s="89"/>
      <c r="D934" s="107"/>
      <c r="E934" s="111"/>
      <c r="F934" s="111"/>
      <c r="G934" s="111"/>
      <c r="H934" s="111"/>
      <c r="I934" s="111"/>
      <c r="J934" s="111"/>
      <c r="K934" s="89"/>
      <c r="L934" s="89"/>
      <c r="M934" s="89"/>
      <c r="N934" s="89"/>
      <c r="O934" s="89"/>
      <c r="P934" s="89"/>
      <c r="Q934" s="89"/>
    </row>
    <row r="935" spans="1:17" ht="12.75" customHeight="1" x14ac:dyDescent="0.2">
      <c r="A935" s="89"/>
      <c r="B935" s="128"/>
      <c r="C935" s="89"/>
      <c r="D935" s="107"/>
      <c r="E935" s="111"/>
      <c r="F935" s="111"/>
      <c r="G935" s="111"/>
      <c r="H935" s="111"/>
      <c r="I935" s="111"/>
      <c r="J935" s="111"/>
      <c r="K935" s="89"/>
      <c r="L935" s="89"/>
      <c r="M935" s="89"/>
      <c r="N935" s="89"/>
      <c r="O935" s="89"/>
      <c r="P935" s="89"/>
      <c r="Q935" s="89"/>
    </row>
    <row r="936" spans="1:17" ht="12.75" customHeight="1" x14ac:dyDescent="0.2">
      <c r="A936" s="89"/>
      <c r="B936" s="128"/>
      <c r="C936" s="89"/>
      <c r="D936" s="107"/>
      <c r="E936" s="111"/>
      <c r="F936" s="111"/>
      <c r="G936" s="111"/>
      <c r="H936" s="111"/>
      <c r="I936" s="111"/>
      <c r="J936" s="111"/>
      <c r="K936" s="89"/>
      <c r="L936" s="89"/>
      <c r="M936" s="89"/>
      <c r="N936" s="89"/>
      <c r="O936" s="89"/>
      <c r="P936" s="89"/>
      <c r="Q936" s="89"/>
    </row>
    <row r="937" spans="1:17" ht="12.75" customHeight="1" x14ac:dyDescent="0.2">
      <c r="A937" s="89"/>
      <c r="B937" s="128"/>
      <c r="C937" s="89"/>
      <c r="D937" s="107"/>
      <c r="E937" s="111"/>
      <c r="F937" s="111"/>
      <c r="G937" s="111"/>
      <c r="H937" s="111"/>
      <c r="I937" s="111"/>
      <c r="J937" s="111"/>
      <c r="K937" s="89"/>
      <c r="L937" s="89"/>
      <c r="M937" s="89"/>
      <c r="N937" s="89"/>
      <c r="O937" s="89"/>
      <c r="P937" s="89"/>
      <c r="Q937" s="89"/>
    </row>
    <row r="938" spans="1:17" ht="12.75" customHeight="1" x14ac:dyDescent="0.2">
      <c r="A938" s="89"/>
      <c r="B938" s="128"/>
      <c r="C938" s="89"/>
      <c r="D938" s="107"/>
      <c r="E938" s="111"/>
      <c r="F938" s="111"/>
      <c r="G938" s="111"/>
      <c r="H938" s="111"/>
      <c r="I938" s="111"/>
      <c r="J938" s="111"/>
      <c r="K938" s="89"/>
      <c r="L938" s="89"/>
      <c r="M938" s="89"/>
      <c r="N938" s="89"/>
      <c r="O938" s="89"/>
      <c r="P938" s="89"/>
      <c r="Q938" s="89"/>
    </row>
    <row r="939" spans="1:17" ht="12.75" customHeight="1" x14ac:dyDescent="0.2">
      <c r="A939" s="89"/>
      <c r="B939" s="128"/>
      <c r="C939" s="89"/>
      <c r="D939" s="107"/>
      <c r="E939" s="111"/>
      <c r="F939" s="111"/>
      <c r="G939" s="111"/>
      <c r="H939" s="111"/>
      <c r="I939" s="111"/>
      <c r="J939" s="111"/>
      <c r="K939" s="89"/>
      <c r="L939" s="89"/>
      <c r="M939" s="89"/>
      <c r="N939" s="89"/>
      <c r="O939" s="89"/>
      <c r="P939" s="89"/>
      <c r="Q939" s="89"/>
    </row>
    <row r="940" spans="1:17" ht="12.75" customHeight="1" x14ac:dyDescent="0.2">
      <c r="A940" s="89"/>
      <c r="B940" s="128"/>
      <c r="C940" s="89"/>
      <c r="D940" s="107"/>
      <c r="E940" s="111"/>
      <c r="F940" s="111"/>
      <c r="G940" s="111"/>
      <c r="H940" s="111"/>
      <c r="I940" s="111"/>
      <c r="J940" s="111"/>
      <c r="K940" s="89"/>
      <c r="L940" s="89"/>
      <c r="M940" s="89"/>
      <c r="N940" s="89"/>
      <c r="O940" s="89"/>
      <c r="P940" s="89"/>
      <c r="Q940" s="89"/>
    </row>
    <row r="941" spans="1:17" ht="12.75" customHeight="1" x14ac:dyDescent="0.2">
      <c r="A941" s="89"/>
      <c r="B941" s="128"/>
      <c r="C941" s="89"/>
      <c r="D941" s="107"/>
      <c r="E941" s="111"/>
      <c r="F941" s="111"/>
      <c r="G941" s="111"/>
      <c r="H941" s="111"/>
      <c r="I941" s="111"/>
      <c r="J941" s="111"/>
      <c r="K941" s="89"/>
      <c r="L941" s="89"/>
      <c r="M941" s="89"/>
      <c r="N941" s="89"/>
      <c r="O941" s="89"/>
      <c r="P941" s="89"/>
      <c r="Q941" s="89"/>
    </row>
    <row r="942" spans="1:17" ht="12.75" customHeight="1" x14ac:dyDescent="0.2">
      <c r="A942" s="89"/>
      <c r="B942" s="128"/>
      <c r="C942" s="89"/>
      <c r="D942" s="107"/>
      <c r="E942" s="111"/>
      <c r="F942" s="111"/>
      <c r="G942" s="111"/>
      <c r="H942" s="111"/>
      <c r="I942" s="111"/>
      <c r="J942" s="111"/>
      <c r="K942" s="89"/>
      <c r="L942" s="89"/>
      <c r="M942" s="89"/>
      <c r="N942" s="89"/>
      <c r="O942" s="89"/>
      <c r="P942" s="89"/>
      <c r="Q942" s="89"/>
    </row>
    <row r="943" spans="1:17" ht="12.75" customHeight="1" x14ac:dyDescent="0.2">
      <c r="A943" s="89"/>
      <c r="B943" s="128"/>
      <c r="C943" s="89"/>
      <c r="D943" s="107"/>
      <c r="E943" s="111"/>
      <c r="F943" s="111"/>
      <c r="G943" s="111"/>
      <c r="H943" s="111"/>
      <c r="I943" s="111"/>
      <c r="J943" s="111"/>
      <c r="K943" s="89"/>
      <c r="L943" s="89"/>
      <c r="M943" s="89"/>
      <c r="N943" s="89"/>
      <c r="O943" s="89"/>
      <c r="P943" s="89"/>
      <c r="Q943" s="89"/>
    </row>
    <row r="944" spans="1:17" ht="12.75" customHeight="1" x14ac:dyDescent="0.2">
      <c r="A944" s="89"/>
      <c r="B944" s="128"/>
      <c r="C944" s="89"/>
      <c r="D944" s="107"/>
      <c r="E944" s="111"/>
      <c r="F944" s="111"/>
      <c r="G944" s="111"/>
      <c r="H944" s="111"/>
      <c r="I944" s="111"/>
      <c r="J944" s="111"/>
      <c r="K944" s="89"/>
      <c r="L944" s="89"/>
      <c r="M944" s="89"/>
      <c r="N944" s="89"/>
      <c r="O944" s="89"/>
      <c r="P944" s="89"/>
      <c r="Q944" s="89"/>
    </row>
    <row r="945" spans="1:17" ht="12.75" customHeight="1" x14ac:dyDescent="0.2">
      <c r="A945" s="89"/>
      <c r="B945" s="128"/>
      <c r="C945" s="89"/>
      <c r="D945" s="107"/>
      <c r="E945" s="111"/>
      <c r="F945" s="111"/>
      <c r="G945" s="111"/>
      <c r="H945" s="111"/>
      <c r="I945" s="111"/>
      <c r="J945" s="111"/>
      <c r="K945" s="89"/>
      <c r="L945" s="89"/>
      <c r="M945" s="89"/>
      <c r="N945" s="89"/>
      <c r="O945" s="89"/>
      <c r="P945" s="89"/>
      <c r="Q945" s="89"/>
    </row>
    <row r="946" spans="1:17" ht="12.75" customHeight="1" x14ac:dyDescent="0.2">
      <c r="A946" s="89"/>
      <c r="B946" s="128"/>
      <c r="C946" s="89"/>
      <c r="D946" s="107"/>
      <c r="E946" s="111"/>
      <c r="F946" s="111"/>
      <c r="G946" s="111"/>
      <c r="H946" s="111"/>
      <c r="I946" s="111"/>
      <c r="J946" s="111"/>
      <c r="K946" s="89"/>
      <c r="L946" s="89"/>
      <c r="M946" s="89"/>
      <c r="N946" s="89"/>
      <c r="O946" s="89"/>
      <c r="P946" s="89"/>
      <c r="Q946" s="89"/>
    </row>
    <row r="947" spans="1:17" ht="12.75" customHeight="1" x14ac:dyDescent="0.2">
      <c r="A947" s="89"/>
      <c r="B947" s="128"/>
      <c r="C947" s="89"/>
      <c r="D947" s="107"/>
      <c r="E947" s="111"/>
      <c r="F947" s="111"/>
      <c r="G947" s="111"/>
      <c r="H947" s="111"/>
      <c r="I947" s="111"/>
      <c r="J947" s="111"/>
      <c r="K947" s="89"/>
      <c r="L947" s="89"/>
      <c r="M947" s="89"/>
      <c r="N947" s="89"/>
      <c r="O947" s="89"/>
      <c r="P947" s="89"/>
      <c r="Q947" s="89"/>
    </row>
    <row r="948" spans="1:17" ht="12.75" customHeight="1" x14ac:dyDescent="0.2">
      <c r="A948" s="89"/>
      <c r="B948" s="128"/>
      <c r="C948" s="89"/>
      <c r="D948" s="107"/>
      <c r="E948" s="111"/>
      <c r="F948" s="111"/>
      <c r="G948" s="111"/>
      <c r="H948" s="111"/>
      <c r="I948" s="111"/>
      <c r="J948" s="111"/>
      <c r="K948" s="89"/>
      <c r="L948" s="89"/>
      <c r="M948" s="89"/>
      <c r="N948" s="89"/>
      <c r="O948" s="89"/>
      <c r="P948" s="89"/>
      <c r="Q948" s="89"/>
    </row>
    <row r="949" spans="1:17" ht="12.75" customHeight="1" x14ac:dyDescent="0.2">
      <c r="A949" s="89"/>
      <c r="B949" s="128"/>
      <c r="C949" s="89"/>
      <c r="D949" s="107"/>
      <c r="E949" s="111"/>
      <c r="F949" s="111"/>
      <c r="G949" s="111"/>
      <c r="H949" s="111"/>
      <c r="I949" s="111"/>
      <c r="J949" s="111"/>
      <c r="K949" s="89"/>
      <c r="L949" s="89"/>
      <c r="M949" s="89"/>
      <c r="N949" s="89"/>
      <c r="O949" s="89"/>
      <c r="P949" s="89"/>
      <c r="Q949" s="89"/>
    </row>
    <row r="950" spans="1:17" ht="12.75" customHeight="1" x14ac:dyDescent="0.2">
      <c r="A950" s="89"/>
      <c r="B950" s="128"/>
      <c r="C950" s="89"/>
      <c r="D950" s="107"/>
      <c r="E950" s="111"/>
      <c r="F950" s="111"/>
      <c r="G950" s="111"/>
      <c r="H950" s="111"/>
      <c r="I950" s="111"/>
      <c r="J950" s="111"/>
      <c r="K950" s="89"/>
      <c r="L950" s="89"/>
      <c r="M950" s="89"/>
      <c r="N950" s="89"/>
      <c r="O950" s="89"/>
      <c r="P950" s="89"/>
      <c r="Q950" s="89"/>
    </row>
    <row r="951" spans="1:17" ht="12.75" customHeight="1" x14ac:dyDescent="0.2">
      <c r="A951" s="89"/>
      <c r="B951" s="128"/>
      <c r="C951" s="89"/>
      <c r="D951" s="107"/>
      <c r="E951" s="111"/>
      <c r="F951" s="111"/>
      <c r="G951" s="111"/>
      <c r="H951" s="111"/>
      <c r="I951" s="111"/>
      <c r="J951" s="111"/>
      <c r="K951" s="89"/>
      <c r="L951" s="89"/>
      <c r="M951" s="89"/>
      <c r="N951" s="89"/>
      <c r="O951" s="89"/>
      <c r="P951" s="89"/>
      <c r="Q951" s="89"/>
    </row>
    <row r="952" spans="1:17" ht="12.75" customHeight="1" x14ac:dyDescent="0.2">
      <c r="A952" s="89"/>
      <c r="B952" s="128"/>
      <c r="C952" s="89"/>
      <c r="D952" s="107"/>
      <c r="E952" s="111"/>
      <c r="F952" s="111"/>
      <c r="G952" s="111"/>
      <c r="H952" s="111"/>
      <c r="I952" s="111"/>
      <c r="J952" s="111"/>
      <c r="K952" s="89"/>
      <c r="L952" s="89"/>
      <c r="M952" s="89"/>
      <c r="N952" s="89"/>
      <c r="O952" s="89"/>
      <c r="P952" s="89"/>
      <c r="Q952" s="89"/>
    </row>
    <row r="953" spans="1:17" ht="12.75" customHeight="1" x14ac:dyDescent="0.2">
      <c r="A953" s="89"/>
      <c r="B953" s="128"/>
      <c r="C953" s="89"/>
      <c r="D953" s="107"/>
      <c r="E953" s="111"/>
      <c r="F953" s="111"/>
      <c r="G953" s="111"/>
      <c r="H953" s="111"/>
      <c r="I953" s="111"/>
      <c r="J953" s="111"/>
      <c r="K953" s="89"/>
      <c r="L953" s="89"/>
      <c r="M953" s="89"/>
      <c r="N953" s="89"/>
      <c r="O953" s="89"/>
      <c r="P953" s="89"/>
      <c r="Q953" s="89"/>
    </row>
    <row r="954" spans="1:17" ht="12.75" customHeight="1" x14ac:dyDescent="0.2">
      <c r="A954" s="89"/>
      <c r="B954" s="128"/>
      <c r="C954" s="89"/>
      <c r="D954" s="107"/>
      <c r="E954" s="111"/>
      <c r="F954" s="111"/>
      <c r="G954" s="111"/>
      <c r="H954" s="111"/>
      <c r="I954" s="111"/>
      <c r="J954" s="111"/>
      <c r="K954" s="89"/>
      <c r="L954" s="89"/>
      <c r="M954" s="89"/>
      <c r="N954" s="89"/>
      <c r="O954" s="89"/>
      <c r="P954" s="89"/>
      <c r="Q954" s="89"/>
    </row>
    <row r="955" spans="1:17" ht="12.75" customHeight="1" x14ac:dyDescent="0.2">
      <c r="A955" s="89"/>
      <c r="B955" s="128"/>
      <c r="C955" s="89"/>
      <c r="D955" s="107"/>
      <c r="E955" s="111"/>
      <c r="F955" s="111"/>
      <c r="G955" s="111"/>
      <c r="H955" s="111"/>
      <c r="I955" s="111"/>
      <c r="J955" s="111"/>
      <c r="K955" s="89"/>
      <c r="L955" s="89"/>
      <c r="M955" s="89"/>
      <c r="N955" s="89"/>
      <c r="O955" s="89"/>
      <c r="P955" s="89"/>
      <c r="Q955" s="89"/>
    </row>
    <row r="956" spans="1:17" ht="12.75" customHeight="1" x14ac:dyDescent="0.2">
      <c r="A956" s="89"/>
      <c r="B956" s="128"/>
      <c r="C956" s="89"/>
      <c r="D956" s="107"/>
      <c r="E956" s="111"/>
      <c r="F956" s="111"/>
      <c r="G956" s="111"/>
      <c r="H956" s="111"/>
      <c r="I956" s="111"/>
      <c r="J956" s="111"/>
      <c r="K956" s="89"/>
      <c r="L956" s="89"/>
      <c r="M956" s="89"/>
      <c r="N956" s="89"/>
      <c r="O956" s="89"/>
      <c r="P956" s="89"/>
      <c r="Q956" s="89"/>
    </row>
    <row r="957" spans="1:17" ht="12.75" customHeight="1" x14ac:dyDescent="0.2">
      <c r="A957" s="89"/>
      <c r="B957" s="128"/>
      <c r="C957" s="89"/>
      <c r="D957" s="107"/>
      <c r="E957" s="111"/>
      <c r="F957" s="111"/>
      <c r="G957" s="111"/>
      <c r="H957" s="111"/>
      <c r="I957" s="111"/>
      <c r="J957" s="111"/>
      <c r="K957" s="89"/>
      <c r="L957" s="89"/>
      <c r="M957" s="89"/>
      <c r="N957" s="89"/>
      <c r="O957" s="89"/>
      <c r="P957" s="89"/>
      <c r="Q957" s="89"/>
    </row>
    <row r="958" spans="1:17" ht="12.75" customHeight="1" x14ac:dyDescent="0.2">
      <c r="A958" s="89"/>
      <c r="B958" s="128"/>
      <c r="C958" s="89"/>
      <c r="D958" s="107"/>
      <c r="E958" s="111"/>
      <c r="F958" s="111"/>
      <c r="G958" s="111"/>
      <c r="H958" s="111"/>
      <c r="I958" s="111"/>
      <c r="J958" s="111"/>
      <c r="K958" s="89"/>
      <c r="L958" s="89"/>
      <c r="M958" s="89"/>
      <c r="N958" s="89"/>
      <c r="O958" s="89"/>
      <c r="P958" s="89"/>
      <c r="Q958" s="89"/>
    </row>
    <row r="959" spans="1:17" ht="12.75" customHeight="1" x14ac:dyDescent="0.2">
      <c r="A959" s="89"/>
      <c r="B959" s="128"/>
      <c r="C959" s="89"/>
      <c r="D959" s="107"/>
      <c r="E959" s="111"/>
      <c r="F959" s="111"/>
      <c r="G959" s="111"/>
      <c r="H959" s="111"/>
      <c r="I959" s="111"/>
      <c r="J959" s="111"/>
      <c r="K959" s="89"/>
      <c r="L959" s="89"/>
      <c r="M959" s="89"/>
      <c r="N959" s="89"/>
      <c r="O959" s="89"/>
      <c r="P959" s="89"/>
      <c r="Q959" s="89"/>
    </row>
    <row r="960" spans="1:17" ht="12.75" customHeight="1" x14ac:dyDescent="0.2">
      <c r="A960" s="89"/>
      <c r="B960" s="128"/>
      <c r="C960" s="89"/>
      <c r="D960" s="107"/>
      <c r="E960" s="111"/>
      <c r="F960" s="111"/>
      <c r="G960" s="111"/>
      <c r="H960" s="111"/>
      <c r="I960" s="111"/>
      <c r="J960" s="111"/>
      <c r="K960" s="89"/>
      <c r="L960" s="89"/>
      <c r="M960" s="89"/>
      <c r="N960" s="89"/>
      <c r="O960" s="89"/>
      <c r="P960" s="89"/>
      <c r="Q960" s="89"/>
    </row>
    <row r="961" spans="1:17" ht="12.75" customHeight="1" x14ac:dyDescent="0.2">
      <c r="A961" s="89"/>
      <c r="B961" s="128"/>
      <c r="C961" s="89"/>
      <c r="D961" s="107"/>
      <c r="E961" s="111"/>
      <c r="F961" s="111"/>
      <c r="G961" s="111"/>
      <c r="H961" s="111"/>
      <c r="I961" s="111"/>
      <c r="J961" s="111"/>
      <c r="K961" s="89"/>
      <c r="L961" s="89"/>
      <c r="M961" s="89"/>
      <c r="N961" s="89"/>
      <c r="O961" s="89"/>
      <c r="P961" s="89"/>
      <c r="Q961" s="89"/>
    </row>
    <row r="962" spans="1:17" ht="12.75" customHeight="1" x14ac:dyDescent="0.2">
      <c r="A962" s="89"/>
      <c r="B962" s="128"/>
      <c r="C962" s="89"/>
      <c r="D962" s="107"/>
      <c r="E962" s="111"/>
      <c r="F962" s="111"/>
      <c r="G962" s="111"/>
      <c r="H962" s="111"/>
      <c r="I962" s="111"/>
      <c r="J962" s="111"/>
      <c r="K962" s="89"/>
      <c r="L962" s="89"/>
      <c r="M962" s="89"/>
      <c r="N962" s="89"/>
      <c r="O962" s="89"/>
      <c r="P962" s="89"/>
      <c r="Q962" s="89"/>
    </row>
    <row r="963" spans="1:17" ht="12.75" customHeight="1" x14ac:dyDescent="0.2">
      <c r="A963" s="89"/>
      <c r="B963" s="128"/>
      <c r="C963" s="89"/>
      <c r="D963" s="107"/>
      <c r="E963" s="111"/>
      <c r="F963" s="111"/>
      <c r="G963" s="111"/>
      <c r="H963" s="111"/>
      <c r="I963" s="111"/>
      <c r="J963" s="111"/>
      <c r="K963" s="89"/>
      <c r="L963" s="89"/>
      <c r="M963" s="89"/>
      <c r="N963" s="89"/>
      <c r="O963" s="89"/>
      <c r="P963" s="89"/>
      <c r="Q963" s="89"/>
    </row>
    <row r="964" spans="1:17" ht="12.75" customHeight="1" x14ac:dyDescent="0.2">
      <c r="A964" s="89"/>
      <c r="B964" s="128"/>
      <c r="C964" s="89"/>
      <c r="D964" s="107"/>
      <c r="E964" s="111"/>
      <c r="F964" s="111"/>
      <c r="G964" s="111"/>
      <c r="H964" s="111"/>
      <c r="I964" s="111"/>
      <c r="J964" s="111"/>
      <c r="K964" s="89"/>
      <c r="L964" s="89"/>
      <c r="M964" s="89"/>
      <c r="N964" s="89"/>
      <c r="O964" s="89"/>
      <c r="P964" s="89"/>
      <c r="Q964" s="89"/>
    </row>
    <row r="965" spans="1:17" ht="12.75" customHeight="1" x14ac:dyDescent="0.2">
      <c r="A965" s="89"/>
      <c r="B965" s="128"/>
      <c r="C965" s="89"/>
      <c r="D965" s="107"/>
      <c r="E965" s="111"/>
      <c r="F965" s="111"/>
      <c r="G965" s="111"/>
      <c r="H965" s="111"/>
      <c r="I965" s="111"/>
      <c r="J965" s="111"/>
      <c r="K965" s="89"/>
      <c r="L965" s="89"/>
      <c r="M965" s="89"/>
      <c r="N965" s="89"/>
      <c r="O965" s="89"/>
      <c r="P965" s="89"/>
      <c r="Q965" s="89"/>
    </row>
    <row r="966" spans="1:17" ht="12.75" customHeight="1" x14ac:dyDescent="0.2">
      <c r="A966" s="89"/>
      <c r="B966" s="128"/>
      <c r="C966" s="89"/>
      <c r="D966" s="107"/>
      <c r="E966" s="111"/>
      <c r="F966" s="111"/>
      <c r="G966" s="111"/>
      <c r="H966" s="111"/>
      <c r="I966" s="111"/>
      <c r="J966" s="111"/>
      <c r="K966" s="89"/>
      <c r="L966" s="89"/>
      <c r="M966" s="89"/>
      <c r="N966" s="89"/>
      <c r="O966" s="89"/>
      <c r="P966" s="89"/>
      <c r="Q966" s="89"/>
    </row>
    <row r="967" spans="1:17" ht="12.75" customHeight="1" x14ac:dyDescent="0.2">
      <c r="A967" s="89"/>
      <c r="B967" s="128"/>
      <c r="C967" s="89"/>
      <c r="D967" s="107"/>
      <c r="E967" s="111"/>
      <c r="F967" s="111"/>
      <c r="G967" s="111"/>
      <c r="H967" s="111"/>
      <c r="I967" s="111"/>
      <c r="J967" s="111"/>
      <c r="K967" s="89"/>
      <c r="L967" s="89"/>
      <c r="M967" s="89"/>
      <c r="N967" s="89"/>
      <c r="O967" s="89"/>
      <c r="P967" s="89"/>
      <c r="Q967" s="89"/>
    </row>
    <row r="968" spans="1:17" ht="12.75" customHeight="1" x14ac:dyDescent="0.2">
      <c r="A968" s="89"/>
      <c r="B968" s="128"/>
      <c r="C968" s="89"/>
      <c r="D968" s="107"/>
      <c r="E968" s="111"/>
      <c r="F968" s="111"/>
      <c r="G968" s="111"/>
      <c r="H968" s="111"/>
      <c r="I968" s="111"/>
      <c r="J968" s="111"/>
      <c r="K968" s="89"/>
      <c r="L968" s="89"/>
      <c r="M968" s="89"/>
      <c r="N968" s="89"/>
      <c r="O968" s="89"/>
      <c r="P968" s="89"/>
      <c r="Q968" s="89"/>
    </row>
    <row r="969" spans="1:17" ht="12.75" customHeight="1" x14ac:dyDescent="0.2">
      <c r="A969" s="89"/>
      <c r="B969" s="128"/>
      <c r="C969" s="89"/>
      <c r="D969" s="107"/>
      <c r="E969" s="111"/>
      <c r="F969" s="111"/>
      <c r="G969" s="111"/>
      <c r="H969" s="111"/>
      <c r="I969" s="111"/>
      <c r="J969" s="111"/>
      <c r="K969" s="89"/>
      <c r="L969" s="89"/>
      <c r="M969" s="89"/>
      <c r="N969" s="89"/>
      <c r="O969" s="89"/>
      <c r="P969" s="89"/>
      <c r="Q969" s="89"/>
    </row>
    <row r="970" spans="1:17" ht="12.75" customHeight="1" x14ac:dyDescent="0.2">
      <c r="A970" s="89"/>
      <c r="B970" s="128"/>
      <c r="C970" s="89"/>
      <c r="D970" s="107"/>
      <c r="E970" s="111"/>
      <c r="F970" s="111"/>
      <c r="G970" s="111"/>
      <c r="H970" s="111"/>
      <c r="I970" s="111"/>
      <c r="J970" s="111"/>
      <c r="K970" s="89"/>
      <c r="L970" s="89"/>
      <c r="M970" s="89"/>
      <c r="N970" s="89"/>
      <c r="O970" s="89"/>
      <c r="P970" s="89"/>
      <c r="Q970" s="89"/>
    </row>
    <row r="971" spans="1:17" ht="12.75" customHeight="1" x14ac:dyDescent="0.2">
      <c r="A971" s="89"/>
      <c r="B971" s="128"/>
      <c r="C971" s="89"/>
      <c r="D971" s="107"/>
      <c r="E971" s="111"/>
      <c r="F971" s="111"/>
      <c r="G971" s="111"/>
      <c r="H971" s="111"/>
      <c r="I971" s="111"/>
      <c r="J971" s="111"/>
      <c r="K971" s="89"/>
      <c r="L971" s="89"/>
      <c r="M971" s="89"/>
      <c r="N971" s="89"/>
      <c r="O971" s="89"/>
      <c r="P971" s="89"/>
      <c r="Q971" s="89"/>
    </row>
    <row r="972" spans="1:17" ht="12.75" customHeight="1" x14ac:dyDescent="0.2">
      <c r="A972" s="89"/>
      <c r="B972" s="128"/>
      <c r="C972" s="89"/>
      <c r="D972" s="107"/>
      <c r="E972" s="111"/>
      <c r="F972" s="111"/>
      <c r="G972" s="111"/>
      <c r="H972" s="111"/>
      <c r="I972" s="111"/>
      <c r="J972" s="111"/>
      <c r="K972" s="89"/>
      <c r="L972" s="89"/>
      <c r="M972" s="89"/>
      <c r="N972" s="89"/>
      <c r="O972" s="89"/>
      <c r="P972" s="89"/>
      <c r="Q972" s="89"/>
    </row>
    <row r="973" spans="1:17" ht="12.75" customHeight="1" x14ac:dyDescent="0.2">
      <c r="A973" s="89"/>
      <c r="B973" s="128"/>
      <c r="C973" s="89"/>
      <c r="D973" s="107"/>
      <c r="E973" s="111"/>
      <c r="F973" s="111"/>
      <c r="G973" s="111"/>
      <c r="H973" s="111"/>
      <c r="I973" s="111"/>
      <c r="J973" s="111"/>
      <c r="K973" s="89"/>
      <c r="L973" s="89"/>
      <c r="M973" s="89"/>
      <c r="N973" s="89"/>
      <c r="O973" s="89"/>
      <c r="P973" s="89"/>
      <c r="Q973" s="89"/>
    </row>
    <row r="974" spans="1:17" ht="12.75" customHeight="1" x14ac:dyDescent="0.2">
      <c r="A974" s="89"/>
      <c r="B974" s="128"/>
      <c r="C974" s="89"/>
      <c r="D974" s="107"/>
      <c r="E974" s="111"/>
      <c r="F974" s="111"/>
      <c r="G974" s="111"/>
      <c r="H974" s="111"/>
      <c r="I974" s="111"/>
      <c r="J974" s="111"/>
      <c r="K974" s="89"/>
      <c r="L974" s="89"/>
      <c r="M974" s="89"/>
      <c r="N974" s="89"/>
      <c r="O974" s="89"/>
      <c r="P974" s="89"/>
      <c r="Q974" s="89"/>
    </row>
    <row r="975" spans="1:17" ht="12.75" customHeight="1" x14ac:dyDescent="0.2">
      <c r="A975" s="89"/>
      <c r="B975" s="128"/>
      <c r="C975" s="89"/>
      <c r="D975" s="107"/>
      <c r="E975" s="111"/>
      <c r="F975" s="111"/>
      <c r="G975" s="111"/>
      <c r="H975" s="111"/>
      <c r="I975" s="111"/>
      <c r="J975" s="111"/>
      <c r="K975" s="89"/>
      <c r="L975" s="89"/>
      <c r="M975" s="89"/>
      <c r="N975" s="89"/>
      <c r="O975" s="89"/>
      <c r="P975" s="89"/>
      <c r="Q975" s="89"/>
    </row>
    <row r="976" spans="1:17" ht="12.75" customHeight="1" x14ac:dyDescent="0.2">
      <c r="A976" s="89"/>
      <c r="B976" s="128"/>
      <c r="C976" s="89"/>
      <c r="D976" s="107"/>
      <c r="E976" s="111"/>
      <c r="F976" s="111"/>
      <c r="G976" s="111"/>
      <c r="H976" s="111"/>
      <c r="I976" s="111"/>
      <c r="J976" s="111"/>
      <c r="K976" s="89"/>
      <c r="L976" s="89"/>
      <c r="M976" s="89"/>
      <c r="N976" s="89"/>
      <c r="O976" s="89"/>
      <c r="P976" s="89"/>
      <c r="Q976" s="89"/>
    </row>
    <row r="977" spans="1:17" ht="12.75" customHeight="1" x14ac:dyDescent="0.2">
      <c r="A977" s="89"/>
      <c r="B977" s="128"/>
      <c r="C977" s="89"/>
      <c r="D977" s="107"/>
      <c r="E977" s="111"/>
      <c r="F977" s="111"/>
      <c r="G977" s="111"/>
      <c r="H977" s="111"/>
      <c r="I977" s="111"/>
      <c r="J977" s="111"/>
      <c r="K977" s="89"/>
      <c r="L977" s="89"/>
      <c r="M977" s="89"/>
      <c r="N977" s="89"/>
      <c r="O977" s="89"/>
      <c r="P977" s="89"/>
      <c r="Q977" s="89"/>
    </row>
    <row r="978" spans="1:17" ht="12.75" customHeight="1" x14ac:dyDescent="0.2">
      <c r="A978" s="89"/>
      <c r="B978" s="128"/>
      <c r="C978" s="89"/>
      <c r="D978" s="107"/>
      <c r="E978" s="111"/>
      <c r="F978" s="111"/>
      <c r="G978" s="111"/>
      <c r="H978" s="111"/>
      <c r="I978" s="111"/>
      <c r="J978" s="111"/>
      <c r="K978" s="89"/>
      <c r="L978" s="89"/>
      <c r="M978" s="89"/>
      <c r="N978" s="89"/>
      <c r="O978" s="89"/>
      <c r="P978" s="89"/>
      <c r="Q978" s="89"/>
    </row>
    <row r="979" spans="1:17" ht="12.75" customHeight="1" x14ac:dyDescent="0.2">
      <c r="A979" s="89"/>
      <c r="B979" s="128"/>
      <c r="C979" s="89"/>
      <c r="D979" s="107"/>
      <c r="E979" s="111"/>
      <c r="F979" s="111"/>
      <c r="G979" s="111"/>
      <c r="H979" s="111"/>
      <c r="I979" s="111"/>
      <c r="J979" s="111"/>
      <c r="K979" s="89"/>
      <c r="L979" s="89"/>
      <c r="M979" s="89"/>
      <c r="N979" s="89"/>
      <c r="O979" s="89"/>
      <c r="P979" s="89"/>
      <c r="Q979" s="89"/>
    </row>
    <row r="980" spans="1:17" ht="12.75" customHeight="1" x14ac:dyDescent="0.2">
      <c r="A980" s="89"/>
      <c r="B980" s="128"/>
      <c r="C980" s="89"/>
      <c r="D980" s="107"/>
      <c r="E980" s="111"/>
      <c r="F980" s="111"/>
      <c r="G980" s="111"/>
      <c r="H980" s="111"/>
      <c r="I980" s="111"/>
      <c r="J980" s="111"/>
      <c r="K980" s="89"/>
      <c r="L980" s="89"/>
      <c r="M980" s="89"/>
      <c r="N980" s="89"/>
      <c r="O980" s="89"/>
      <c r="P980" s="89"/>
      <c r="Q980" s="89"/>
    </row>
    <row r="981" spans="1:17" ht="12.75" customHeight="1" x14ac:dyDescent="0.2">
      <c r="A981" s="89"/>
      <c r="B981" s="128"/>
      <c r="C981" s="89"/>
      <c r="D981" s="107"/>
      <c r="E981" s="111"/>
      <c r="F981" s="111"/>
      <c r="G981" s="111"/>
      <c r="H981" s="111"/>
      <c r="I981" s="111"/>
      <c r="J981" s="111"/>
      <c r="K981" s="89"/>
      <c r="L981" s="89"/>
      <c r="M981" s="89"/>
      <c r="N981" s="89"/>
      <c r="O981" s="89"/>
      <c r="P981" s="89"/>
      <c r="Q981" s="89"/>
    </row>
    <row r="982" spans="1:17" ht="12.75" customHeight="1" x14ac:dyDescent="0.2">
      <c r="A982" s="89"/>
      <c r="B982" s="128"/>
      <c r="C982" s="89"/>
      <c r="D982" s="107"/>
      <c r="E982" s="111"/>
      <c r="F982" s="111"/>
      <c r="G982" s="111"/>
      <c r="H982" s="111"/>
      <c r="I982" s="111"/>
      <c r="J982" s="111"/>
      <c r="K982" s="89"/>
      <c r="L982" s="89"/>
      <c r="M982" s="89"/>
      <c r="N982" s="89"/>
      <c r="O982" s="89"/>
      <c r="P982" s="89"/>
      <c r="Q982" s="89"/>
    </row>
    <row r="983" spans="1:17" ht="12.75" customHeight="1" x14ac:dyDescent="0.2">
      <c r="A983" s="89"/>
      <c r="B983" s="128"/>
      <c r="C983" s="89"/>
      <c r="D983" s="107"/>
      <c r="E983" s="111"/>
      <c r="F983" s="111"/>
      <c r="G983" s="111"/>
      <c r="H983" s="111"/>
      <c r="I983" s="111"/>
      <c r="J983" s="111"/>
      <c r="K983" s="89"/>
      <c r="L983" s="89"/>
      <c r="M983" s="89"/>
      <c r="N983" s="89"/>
      <c r="O983" s="89"/>
      <c r="P983" s="89"/>
      <c r="Q983" s="89"/>
    </row>
    <row r="984" spans="1:17" ht="12.75" customHeight="1" x14ac:dyDescent="0.2">
      <c r="A984" s="89"/>
      <c r="B984" s="128"/>
      <c r="C984" s="89"/>
      <c r="D984" s="107"/>
      <c r="E984" s="111"/>
      <c r="F984" s="111"/>
      <c r="G984" s="111"/>
      <c r="H984" s="111"/>
      <c r="I984" s="111"/>
      <c r="J984" s="111"/>
      <c r="K984" s="89"/>
      <c r="L984" s="89"/>
      <c r="M984" s="89"/>
      <c r="N984" s="89"/>
      <c r="O984" s="89"/>
      <c r="P984" s="89"/>
      <c r="Q984" s="89"/>
    </row>
  </sheetData>
  <sheetProtection algorithmName="SHA-512" hashValue="A1vyjq/W+tlZhZhbXGFVg6ExGRppJWUldTX1bwEgG+acVBxjlfEZLILqWdJJkz5rar+zIJYJam3sOInUaY9n3Q==" saltValue="zjy/U2KuRFzBSEFuLQvOyw==" spinCount="100000" sheet="1" objects="1" scenarios="1"/>
  <mergeCells count="9">
    <mergeCell ref="D4:D5"/>
    <mergeCell ref="C4:C5"/>
    <mergeCell ref="B4:B5"/>
    <mergeCell ref="A4:A5"/>
    <mergeCell ref="K94:K95"/>
    <mergeCell ref="E4:G4"/>
    <mergeCell ref="H4:J4"/>
    <mergeCell ref="K86:K87"/>
    <mergeCell ref="K90:K91"/>
  </mergeCells>
  <pageMargins left="0.25" right="0.25" top="0.75" bottom="0.75" header="0.3" footer="0.3"/>
  <pageSetup paperSize="9" scale="57" fitToHeight="0" orientation="portrait" r:id="rId1"/>
  <rowBreaks count="1" manualBreakCount="1">
    <brk id="83"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0.499984740745262"/>
    <pageSetUpPr fitToPage="1"/>
  </sheetPr>
  <dimension ref="A1:Q970"/>
  <sheetViews>
    <sheetView showGridLines="0" topLeftCell="A10" zoomScale="115" zoomScaleNormal="115" workbookViewId="0">
      <selection activeCell="H7" sqref="H7:H73"/>
    </sheetView>
  </sheetViews>
  <sheetFormatPr defaultColWidth="14.42578125" defaultRowHeight="15" customHeight="1" x14ac:dyDescent="0.2"/>
  <cols>
    <col min="1" max="1" width="7" style="93" customWidth="1"/>
    <col min="2" max="2" width="10.5703125" style="93" customWidth="1"/>
    <col min="3" max="3" width="7.42578125" style="93" customWidth="1"/>
    <col min="4" max="4" width="54.28515625" style="112" customWidth="1"/>
    <col min="5" max="10" width="18.140625" style="93" customWidth="1"/>
    <col min="11" max="17" width="9.140625" style="93" customWidth="1"/>
    <col min="18" max="16384" width="14.42578125" style="93"/>
  </cols>
  <sheetData>
    <row r="1" spans="1:17" ht="13.5" customHeight="1" x14ac:dyDescent="0.2">
      <c r="A1" s="88"/>
      <c r="B1" s="89"/>
      <c r="C1" s="90"/>
      <c r="D1" s="91"/>
      <c r="E1" s="90"/>
      <c r="F1" s="90"/>
      <c r="G1" s="90"/>
      <c r="H1" s="92"/>
      <c r="I1" s="92"/>
      <c r="J1" s="92"/>
      <c r="K1" s="92"/>
      <c r="L1" s="92"/>
      <c r="M1" s="92"/>
      <c r="N1" s="92"/>
      <c r="O1" s="92"/>
      <c r="P1" s="92"/>
      <c r="Q1" s="92"/>
    </row>
    <row r="2" spans="1:17" ht="13.5" customHeight="1" x14ac:dyDescent="0.25">
      <c r="A2" s="90" t="s">
        <v>240</v>
      </c>
      <c r="B2" s="94"/>
      <c r="C2" s="94"/>
      <c r="D2" s="94"/>
      <c r="E2" s="94"/>
      <c r="F2" s="94"/>
      <c r="G2" s="94"/>
      <c r="H2" s="94"/>
      <c r="I2" s="94"/>
      <c r="J2" s="95"/>
      <c r="K2" s="96"/>
      <c r="L2" s="96"/>
      <c r="M2" s="96"/>
      <c r="N2" s="96"/>
      <c r="O2" s="96"/>
      <c r="P2" s="96"/>
      <c r="Q2" s="96"/>
    </row>
    <row r="3" spans="1:17" ht="13.5" customHeight="1" x14ac:dyDescent="0.2">
      <c r="A3" s="97"/>
      <c r="B3" s="98"/>
      <c r="C3" s="98"/>
      <c r="D3" s="98"/>
      <c r="E3" s="98"/>
      <c r="F3" s="98"/>
      <c r="G3" s="98"/>
      <c r="H3" s="98"/>
      <c r="I3" s="98"/>
      <c r="J3" s="98"/>
      <c r="K3" s="92"/>
      <c r="L3" s="92"/>
      <c r="M3" s="92"/>
      <c r="N3" s="92"/>
      <c r="O3" s="92"/>
      <c r="P3" s="92"/>
      <c r="Q3" s="92"/>
    </row>
    <row r="4" spans="1:17" ht="13.5" customHeight="1" x14ac:dyDescent="0.2">
      <c r="A4" s="92"/>
      <c r="B4" s="99"/>
      <c r="C4" s="99"/>
      <c r="D4" s="100"/>
      <c r="E4" s="101"/>
      <c r="F4" s="101"/>
      <c r="G4" s="101"/>
      <c r="H4" s="101"/>
      <c r="I4" s="101"/>
      <c r="J4" s="170" t="s">
        <v>554</v>
      </c>
      <c r="K4" s="92"/>
      <c r="L4" s="92"/>
      <c r="M4" s="92"/>
      <c r="N4" s="92"/>
      <c r="O4" s="92"/>
      <c r="P4" s="92"/>
      <c r="Q4" s="92"/>
    </row>
    <row r="5" spans="1:17" ht="13.5" customHeight="1" x14ac:dyDescent="0.2">
      <c r="A5" s="339" t="s">
        <v>130</v>
      </c>
      <c r="B5" s="339" t="s">
        <v>241</v>
      </c>
      <c r="C5" s="339" t="s">
        <v>128</v>
      </c>
      <c r="D5" s="340" t="s">
        <v>181</v>
      </c>
      <c r="E5" s="341" t="s">
        <v>242</v>
      </c>
      <c r="F5" s="336"/>
      <c r="G5" s="336"/>
      <c r="H5" s="338" t="s">
        <v>243</v>
      </c>
      <c r="I5" s="336"/>
      <c r="J5" s="336"/>
      <c r="K5" s="92"/>
      <c r="L5" s="92"/>
      <c r="M5" s="92"/>
      <c r="N5" s="92"/>
      <c r="O5" s="92"/>
      <c r="P5" s="92"/>
      <c r="Q5" s="92"/>
    </row>
    <row r="6" spans="1:17" ht="13.5" customHeight="1" x14ac:dyDescent="0.2">
      <c r="A6" s="336"/>
      <c r="B6" s="336"/>
      <c r="C6" s="336"/>
      <c r="D6" s="336"/>
      <c r="E6" s="113" t="s">
        <v>244</v>
      </c>
      <c r="F6" s="113" t="s">
        <v>245</v>
      </c>
      <c r="G6" s="113" t="s">
        <v>246</v>
      </c>
      <c r="H6" s="113" t="s">
        <v>244</v>
      </c>
      <c r="I6" s="113" t="s">
        <v>245</v>
      </c>
      <c r="J6" s="113" t="s">
        <v>246</v>
      </c>
      <c r="K6" s="92"/>
      <c r="L6" s="92"/>
      <c r="M6" s="92"/>
      <c r="N6" s="92"/>
      <c r="O6" s="92"/>
      <c r="P6" s="92"/>
      <c r="Q6" s="92"/>
    </row>
    <row r="7" spans="1:17" s="103" customFormat="1" x14ac:dyDescent="0.25">
      <c r="A7" s="114" t="s">
        <v>125</v>
      </c>
      <c r="B7" s="115" t="s">
        <v>247</v>
      </c>
      <c r="C7" s="114" t="s">
        <v>124</v>
      </c>
      <c r="D7" s="116" t="s">
        <v>248</v>
      </c>
      <c r="E7" s="263">
        <f t="shared" ref="E7" si="0">SUM(E8:E10)</f>
        <v>0</v>
      </c>
      <c r="F7" s="263">
        <f t="shared" ref="F7:G7" si="1">SUM(F8:F10)</f>
        <v>24141419.25</v>
      </c>
      <c r="G7" s="263">
        <f t="shared" si="1"/>
        <v>24141419.25</v>
      </c>
      <c r="H7" s="262">
        <f>SUM(H8:H10)</f>
        <v>0</v>
      </c>
      <c r="I7" s="262">
        <f>SUM(I8:I10)</f>
        <v>26906430.920000002</v>
      </c>
      <c r="J7" s="262">
        <f>H7+I7</f>
        <v>26906430.920000002</v>
      </c>
      <c r="K7" s="102"/>
      <c r="L7" s="102"/>
      <c r="M7" s="102"/>
      <c r="N7" s="102"/>
      <c r="O7" s="102"/>
      <c r="P7" s="102"/>
      <c r="Q7" s="102"/>
    </row>
    <row r="8" spans="1:17" ht="14.25" x14ac:dyDescent="0.2">
      <c r="A8" s="117" t="s">
        <v>123</v>
      </c>
      <c r="B8" s="115"/>
      <c r="C8" s="117" t="s">
        <v>249</v>
      </c>
      <c r="D8" s="118" t="s">
        <v>250</v>
      </c>
      <c r="E8" s="265">
        <v>0</v>
      </c>
      <c r="F8" s="265">
        <v>0</v>
      </c>
      <c r="G8" s="263">
        <v>0</v>
      </c>
      <c r="H8" s="262">
        <f t="shared" ref="H8:H71" si="2">SUM(H9:H11)</f>
        <v>0</v>
      </c>
      <c r="I8" s="264">
        <v>0</v>
      </c>
      <c r="J8" s="262">
        <f t="shared" ref="J8:J71" si="3">H8+I8</f>
        <v>0</v>
      </c>
      <c r="K8" s="92"/>
      <c r="L8" s="92"/>
      <c r="M8" s="92"/>
      <c r="N8" s="92"/>
      <c r="O8" s="92"/>
      <c r="P8" s="92"/>
      <c r="Q8" s="92"/>
    </row>
    <row r="9" spans="1:17" ht="14.25" x14ac:dyDescent="0.2">
      <c r="A9" s="117" t="s">
        <v>120</v>
      </c>
      <c r="B9" s="115"/>
      <c r="C9" s="117" t="s">
        <v>251</v>
      </c>
      <c r="D9" s="118" t="s">
        <v>252</v>
      </c>
      <c r="E9" s="265">
        <v>0</v>
      </c>
      <c r="F9" s="265">
        <v>0</v>
      </c>
      <c r="G9" s="263">
        <v>0</v>
      </c>
      <c r="H9" s="262">
        <f t="shared" si="2"/>
        <v>0</v>
      </c>
      <c r="I9" s="264">
        <v>0</v>
      </c>
      <c r="J9" s="262">
        <f t="shared" si="3"/>
        <v>0</v>
      </c>
      <c r="K9" s="92"/>
      <c r="L9" s="92"/>
      <c r="M9" s="92"/>
      <c r="N9" s="92"/>
      <c r="O9" s="92"/>
      <c r="P9" s="92"/>
      <c r="Q9" s="92"/>
    </row>
    <row r="10" spans="1:17" ht="14.25" x14ac:dyDescent="0.2">
      <c r="A10" s="117" t="s">
        <v>118</v>
      </c>
      <c r="B10" s="115"/>
      <c r="C10" s="117" t="s">
        <v>253</v>
      </c>
      <c r="D10" s="118" t="s">
        <v>254</v>
      </c>
      <c r="E10" s="265">
        <v>0</v>
      </c>
      <c r="F10" s="265">
        <v>24141419.25</v>
      </c>
      <c r="G10" s="263">
        <v>24141419.25</v>
      </c>
      <c r="H10" s="262">
        <f t="shared" si="2"/>
        <v>0</v>
      </c>
      <c r="I10" s="264">
        <v>26906430.920000002</v>
      </c>
      <c r="J10" s="262">
        <f t="shared" si="3"/>
        <v>26906430.920000002</v>
      </c>
      <c r="K10" s="92"/>
      <c r="L10" s="92"/>
      <c r="M10" s="92"/>
      <c r="N10" s="92"/>
      <c r="O10" s="92"/>
      <c r="P10" s="92"/>
      <c r="Q10" s="92"/>
    </row>
    <row r="11" spans="1:17" ht="14.25" x14ac:dyDescent="0.2">
      <c r="A11" s="114" t="s">
        <v>115</v>
      </c>
      <c r="B11" s="115" t="s">
        <v>507</v>
      </c>
      <c r="C11" s="114" t="s">
        <v>45</v>
      </c>
      <c r="D11" s="116" t="s">
        <v>255</v>
      </c>
      <c r="E11" s="263">
        <v>0</v>
      </c>
      <c r="F11" s="263">
        <v>-38050267.239999995</v>
      </c>
      <c r="G11" s="263">
        <v>-38050267.239999995</v>
      </c>
      <c r="H11" s="262">
        <f t="shared" si="2"/>
        <v>0</v>
      </c>
      <c r="I11" s="262">
        <f>SUM(I12:I18)</f>
        <v>-22472971.309999999</v>
      </c>
      <c r="J11" s="262">
        <f t="shared" si="3"/>
        <v>-22472971.309999999</v>
      </c>
      <c r="K11" s="92"/>
      <c r="L11" s="92"/>
      <c r="M11" s="92"/>
      <c r="N11" s="92"/>
      <c r="O11" s="92"/>
      <c r="P11" s="92"/>
      <c r="Q11" s="92"/>
    </row>
    <row r="12" spans="1:17" ht="16.149999999999999" customHeight="1" x14ac:dyDescent="0.2">
      <c r="A12" s="117" t="s">
        <v>112</v>
      </c>
      <c r="B12" s="115"/>
      <c r="C12" s="117" t="s">
        <v>249</v>
      </c>
      <c r="D12" s="118" t="s">
        <v>504</v>
      </c>
      <c r="E12" s="265">
        <v>0</v>
      </c>
      <c r="F12" s="265">
        <v>-30474546.469999999</v>
      </c>
      <c r="G12" s="263">
        <v>-30474546.469999999</v>
      </c>
      <c r="H12" s="262">
        <f t="shared" si="2"/>
        <v>0</v>
      </c>
      <c r="I12" s="264">
        <v>-14513277.279999999</v>
      </c>
      <c r="J12" s="262">
        <f t="shared" si="3"/>
        <v>-14513277.279999999</v>
      </c>
      <c r="K12" s="92"/>
      <c r="L12" s="92"/>
      <c r="M12" s="92"/>
      <c r="N12" s="92"/>
      <c r="O12" s="92"/>
      <c r="P12" s="92"/>
      <c r="Q12" s="92"/>
    </row>
    <row r="13" spans="1:17" ht="14.25" x14ac:dyDescent="0.2">
      <c r="A13" s="117" t="s">
        <v>109</v>
      </c>
      <c r="B13" s="115"/>
      <c r="C13" s="117" t="s">
        <v>251</v>
      </c>
      <c r="D13" s="118" t="s">
        <v>506</v>
      </c>
      <c r="E13" s="265">
        <v>0</v>
      </c>
      <c r="F13" s="265">
        <v>-1523361.5</v>
      </c>
      <c r="G13" s="263">
        <v>-1523361.5</v>
      </c>
      <c r="H13" s="262">
        <f t="shared" si="2"/>
        <v>0</v>
      </c>
      <c r="I13" s="264">
        <v>-1603719.38</v>
      </c>
      <c r="J13" s="262">
        <f t="shared" si="3"/>
        <v>-1603719.38</v>
      </c>
      <c r="K13" s="92"/>
      <c r="L13" s="92"/>
      <c r="M13" s="92"/>
      <c r="N13" s="92"/>
      <c r="O13" s="92"/>
      <c r="P13" s="92"/>
      <c r="Q13" s="92"/>
    </row>
    <row r="14" spans="1:17" ht="14.25" x14ac:dyDescent="0.2">
      <c r="A14" s="117" t="s">
        <v>106</v>
      </c>
      <c r="B14" s="115"/>
      <c r="C14" s="117" t="s">
        <v>253</v>
      </c>
      <c r="D14" s="118" t="s">
        <v>256</v>
      </c>
      <c r="E14" s="265">
        <v>0</v>
      </c>
      <c r="F14" s="265">
        <v>-2201696.62</v>
      </c>
      <c r="G14" s="263">
        <v>-2201696.62</v>
      </c>
      <c r="H14" s="262">
        <f t="shared" si="2"/>
        <v>0</v>
      </c>
      <c r="I14" s="264">
        <v>-2421881.7200000002</v>
      </c>
      <c r="J14" s="262">
        <f t="shared" si="3"/>
        <v>-2421881.7200000002</v>
      </c>
      <c r="K14" s="92"/>
      <c r="L14" s="92"/>
      <c r="M14" s="92"/>
      <c r="N14" s="92"/>
      <c r="O14" s="92"/>
      <c r="P14" s="92"/>
      <c r="Q14" s="92"/>
    </row>
    <row r="15" spans="1:17" ht="14.25" x14ac:dyDescent="0.2">
      <c r="A15" s="117" t="s">
        <v>103</v>
      </c>
      <c r="B15" s="115"/>
      <c r="C15" s="117" t="s">
        <v>257</v>
      </c>
      <c r="D15" s="118" t="s">
        <v>524</v>
      </c>
      <c r="E15" s="265">
        <v>0</v>
      </c>
      <c r="F15" s="265">
        <v>-3976358.54</v>
      </c>
      <c r="G15" s="263">
        <v>-3976358.54</v>
      </c>
      <c r="H15" s="262">
        <f t="shared" si="2"/>
        <v>0</v>
      </c>
      <c r="I15" s="264">
        <v>-4063221.47</v>
      </c>
      <c r="J15" s="262">
        <f t="shared" si="3"/>
        <v>-4063221.47</v>
      </c>
      <c r="K15" s="92"/>
      <c r="L15" s="92"/>
      <c r="M15" s="92"/>
      <c r="N15" s="92"/>
      <c r="O15" s="92"/>
      <c r="P15" s="92"/>
      <c r="Q15" s="92"/>
    </row>
    <row r="16" spans="1:17" ht="14.25" x14ac:dyDescent="0.2">
      <c r="A16" s="117" t="s">
        <v>100</v>
      </c>
      <c r="B16" s="115"/>
      <c r="C16" s="117" t="s">
        <v>258</v>
      </c>
      <c r="D16" s="118" t="s">
        <v>505</v>
      </c>
      <c r="E16" s="265">
        <v>0</v>
      </c>
      <c r="F16" s="265">
        <v>0</v>
      </c>
      <c r="G16" s="263">
        <v>0</v>
      </c>
      <c r="H16" s="262">
        <f t="shared" si="2"/>
        <v>0</v>
      </c>
      <c r="I16" s="264">
        <v>0</v>
      </c>
      <c r="J16" s="262">
        <f t="shared" si="3"/>
        <v>0</v>
      </c>
      <c r="K16" s="92"/>
      <c r="L16" s="92"/>
      <c r="M16" s="92"/>
      <c r="N16" s="92"/>
      <c r="O16" s="92"/>
      <c r="P16" s="92"/>
      <c r="Q16" s="92"/>
    </row>
    <row r="17" spans="1:17" ht="14.25" x14ac:dyDescent="0.2">
      <c r="A17" s="117" t="s">
        <v>97</v>
      </c>
      <c r="B17" s="115"/>
      <c r="C17" s="117" t="s">
        <v>259</v>
      </c>
      <c r="D17" s="118" t="s">
        <v>261</v>
      </c>
      <c r="E17" s="265">
        <v>0</v>
      </c>
      <c r="F17" s="265">
        <v>0</v>
      </c>
      <c r="G17" s="263">
        <v>0</v>
      </c>
      <c r="H17" s="262">
        <f t="shared" si="2"/>
        <v>0</v>
      </c>
      <c r="I17" s="264">
        <v>0</v>
      </c>
      <c r="J17" s="262">
        <f t="shared" si="3"/>
        <v>0</v>
      </c>
      <c r="K17" s="92"/>
      <c r="L17" s="92"/>
      <c r="M17" s="92"/>
      <c r="N17" s="92"/>
      <c r="O17" s="92"/>
      <c r="P17" s="92"/>
      <c r="Q17" s="92"/>
    </row>
    <row r="18" spans="1:17" ht="14.25" x14ac:dyDescent="0.2">
      <c r="A18" s="117" t="s">
        <v>94</v>
      </c>
      <c r="B18" s="115"/>
      <c r="C18" s="117" t="s">
        <v>260</v>
      </c>
      <c r="D18" s="118" t="s">
        <v>263</v>
      </c>
      <c r="E18" s="265">
        <v>0</v>
      </c>
      <c r="F18" s="265">
        <v>125695.89</v>
      </c>
      <c r="G18" s="263">
        <v>125695.89</v>
      </c>
      <c r="H18" s="262">
        <f t="shared" si="2"/>
        <v>0</v>
      </c>
      <c r="I18" s="264">
        <v>129128.54</v>
      </c>
      <c r="J18" s="262">
        <f t="shared" si="3"/>
        <v>129128.54</v>
      </c>
      <c r="K18" s="92"/>
      <c r="L18" s="92"/>
      <c r="M18" s="92"/>
      <c r="N18" s="92"/>
      <c r="O18" s="92"/>
      <c r="P18" s="92"/>
      <c r="Q18" s="92"/>
    </row>
    <row r="19" spans="1:17" ht="13.5" customHeight="1" x14ac:dyDescent="0.2">
      <c r="A19" s="114" t="s">
        <v>91</v>
      </c>
      <c r="B19" s="115" t="s">
        <v>264</v>
      </c>
      <c r="C19" s="114" t="s">
        <v>24</v>
      </c>
      <c r="D19" s="116" t="s">
        <v>265</v>
      </c>
      <c r="E19" s="263">
        <v>0</v>
      </c>
      <c r="F19" s="263">
        <v>13887205.75</v>
      </c>
      <c r="G19" s="263">
        <v>13887205.75</v>
      </c>
      <c r="H19" s="262">
        <f t="shared" si="2"/>
        <v>0</v>
      </c>
      <c r="I19" s="262">
        <f>SUM(I20:I21)</f>
        <v>-1430955.78</v>
      </c>
      <c r="J19" s="262">
        <f t="shared" si="3"/>
        <v>-1430955.78</v>
      </c>
      <c r="K19" s="92"/>
      <c r="L19" s="92"/>
      <c r="M19" s="92"/>
      <c r="N19" s="92"/>
      <c r="O19" s="92"/>
      <c r="P19" s="92"/>
      <c r="Q19" s="92"/>
    </row>
    <row r="20" spans="1:17" ht="14.25" x14ac:dyDescent="0.2">
      <c r="A20" s="117" t="s">
        <v>89</v>
      </c>
      <c r="B20" s="115"/>
      <c r="C20" s="117" t="s">
        <v>249</v>
      </c>
      <c r="D20" s="118" t="s">
        <v>266</v>
      </c>
      <c r="E20" s="265">
        <v>0</v>
      </c>
      <c r="F20" s="265">
        <v>16126289.57</v>
      </c>
      <c r="G20" s="263">
        <v>16126289.57</v>
      </c>
      <c r="H20" s="262">
        <f t="shared" si="2"/>
        <v>0</v>
      </c>
      <c r="I20" s="264">
        <v>796754.55</v>
      </c>
      <c r="J20" s="262">
        <f t="shared" si="3"/>
        <v>796754.55</v>
      </c>
      <c r="K20" s="92"/>
      <c r="L20" s="92"/>
      <c r="M20" s="92"/>
      <c r="N20" s="92"/>
      <c r="O20" s="92"/>
      <c r="P20" s="92"/>
      <c r="Q20" s="92"/>
    </row>
    <row r="21" spans="1:17" ht="14.25" x14ac:dyDescent="0.2">
      <c r="A21" s="117" t="s">
        <v>87</v>
      </c>
      <c r="B21" s="115"/>
      <c r="C21" s="117" t="s">
        <v>251</v>
      </c>
      <c r="D21" s="118" t="s">
        <v>267</v>
      </c>
      <c r="E21" s="265">
        <v>0</v>
      </c>
      <c r="F21" s="265">
        <v>-2239083.8199999998</v>
      </c>
      <c r="G21" s="263">
        <v>-2239083.8199999998</v>
      </c>
      <c r="H21" s="262">
        <f t="shared" si="2"/>
        <v>0</v>
      </c>
      <c r="I21" s="264">
        <v>-2227710.33</v>
      </c>
      <c r="J21" s="262">
        <f t="shared" si="3"/>
        <v>-2227710.33</v>
      </c>
      <c r="K21" s="92"/>
      <c r="L21" s="92"/>
      <c r="M21" s="92"/>
      <c r="N21" s="92"/>
      <c r="O21" s="92"/>
      <c r="P21" s="92"/>
      <c r="Q21" s="92"/>
    </row>
    <row r="22" spans="1:17" ht="14.25" x14ac:dyDescent="0.2">
      <c r="A22" s="114" t="s">
        <v>84</v>
      </c>
      <c r="B22" s="115" t="s">
        <v>268</v>
      </c>
      <c r="C22" s="114" t="s">
        <v>10</v>
      </c>
      <c r="D22" s="116" t="s">
        <v>269</v>
      </c>
      <c r="E22" s="263">
        <v>0</v>
      </c>
      <c r="F22" s="263">
        <v>-21642.239999994636</v>
      </c>
      <c r="G22" s="263">
        <v>-21642.239999994636</v>
      </c>
      <c r="H22" s="262">
        <f t="shared" si="2"/>
        <v>0</v>
      </c>
      <c r="I22" s="262">
        <f>I7+I11+I19</f>
        <v>3002503.8300000029</v>
      </c>
      <c r="J22" s="262">
        <f t="shared" si="3"/>
        <v>3002503.8300000029</v>
      </c>
      <c r="K22" s="92"/>
      <c r="L22" s="92"/>
      <c r="M22" s="92"/>
      <c r="N22" s="92"/>
      <c r="O22" s="92"/>
      <c r="P22" s="92"/>
      <c r="Q22" s="92"/>
    </row>
    <row r="23" spans="1:17" ht="48" x14ac:dyDescent="0.2">
      <c r="A23" s="114" t="s">
        <v>82</v>
      </c>
      <c r="B23" s="115" t="s">
        <v>270</v>
      </c>
      <c r="C23" s="114" t="s">
        <v>7</v>
      </c>
      <c r="D23" s="116" t="s">
        <v>530</v>
      </c>
      <c r="E23" s="263">
        <v>0</v>
      </c>
      <c r="F23" s="263">
        <v>2491188.8299999996</v>
      </c>
      <c r="G23" s="263">
        <v>2491188.8299999996</v>
      </c>
      <c r="H23" s="262">
        <f t="shared" si="2"/>
        <v>0</v>
      </c>
      <c r="I23" s="262">
        <f>I24+I29+I30+I31+I32+I33+I37+I38+I39+I40</f>
        <v>3783940.5700000003</v>
      </c>
      <c r="J23" s="262">
        <f t="shared" si="3"/>
        <v>3783940.5700000003</v>
      </c>
      <c r="K23" s="92"/>
      <c r="L23" s="92"/>
      <c r="M23" s="92"/>
      <c r="N23" s="92"/>
      <c r="O23" s="92"/>
      <c r="P23" s="92"/>
      <c r="Q23" s="92"/>
    </row>
    <row r="24" spans="1:17" ht="24" x14ac:dyDescent="0.2">
      <c r="A24" s="117" t="s">
        <v>80</v>
      </c>
      <c r="B24" s="115" t="s">
        <v>271</v>
      </c>
      <c r="C24" s="117" t="s">
        <v>249</v>
      </c>
      <c r="D24" s="118" t="s">
        <v>531</v>
      </c>
      <c r="E24" s="265">
        <v>0</v>
      </c>
      <c r="F24" s="265">
        <v>633473.06000000006</v>
      </c>
      <c r="G24" s="265">
        <v>633473.06000000006</v>
      </c>
      <c r="H24" s="262">
        <f t="shared" si="2"/>
        <v>0</v>
      </c>
      <c r="I24" s="264">
        <f>SUM(I25:I28)</f>
        <v>336038.39</v>
      </c>
      <c r="J24" s="262">
        <f t="shared" si="3"/>
        <v>336038.39</v>
      </c>
      <c r="K24" s="92"/>
      <c r="L24" s="92"/>
      <c r="M24" s="92"/>
      <c r="N24" s="92"/>
      <c r="O24" s="92"/>
      <c r="P24" s="92"/>
      <c r="Q24" s="92"/>
    </row>
    <row r="25" spans="1:17" ht="14.25" x14ac:dyDescent="0.2">
      <c r="A25" s="117" t="s">
        <v>78</v>
      </c>
      <c r="B25" s="115"/>
      <c r="C25" s="117" t="s">
        <v>272</v>
      </c>
      <c r="D25" s="118" t="s">
        <v>532</v>
      </c>
      <c r="E25" s="265">
        <v>0</v>
      </c>
      <c r="F25" s="265">
        <v>201280.93</v>
      </c>
      <c r="G25" s="265">
        <v>201280.93</v>
      </c>
      <c r="H25" s="262">
        <f t="shared" si="2"/>
        <v>0</v>
      </c>
      <c r="I25" s="264">
        <v>174671.03</v>
      </c>
      <c r="J25" s="262">
        <f t="shared" si="3"/>
        <v>174671.03</v>
      </c>
      <c r="K25" s="92"/>
      <c r="L25" s="92"/>
      <c r="M25" s="92"/>
      <c r="N25" s="92"/>
      <c r="O25" s="92"/>
      <c r="P25" s="92"/>
      <c r="Q25" s="92"/>
    </row>
    <row r="26" spans="1:17" ht="25.5" x14ac:dyDescent="0.2">
      <c r="A26" s="117" t="s">
        <v>76</v>
      </c>
      <c r="B26" s="115"/>
      <c r="C26" s="117" t="s">
        <v>273</v>
      </c>
      <c r="D26" s="118" t="s">
        <v>274</v>
      </c>
      <c r="E26" s="265">
        <v>0</v>
      </c>
      <c r="F26" s="265">
        <v>508541.59</v>
      </c>
      <c r="G26" s="265">
        <v>508541.59</v>
      </c>
      <c r="H26" s="262">
        <f t="shared" si="2"/>
        <v>0</v>
      </c>
      <c r="I26" s="264">
        <v>223136.1</v>
      </c>
      <c r="J26" s="262">
        <f t="shared" si="3"/>
        <v>223136.1</v>
      </c>
    </row>
    <row r="27" spans="1:17" ht="25.5" x14ac:dyDescent="0.2">
      <c r="A27" s="117" t="s">
        <v>73</v>
      </c>
      <c r="B27" s="115"/>
      <c r="C27" s="117" t="s">
        <v>275</v>
      </c>
      <c r="D27" s="118" t="s">
        <v>276</v>
      </c>
      <c r="E27" s="265">
        <v>0</v>
      </c>
      <c r="F27" s="265">
        <v>0</v>
      </c>
      <c r="G27" s="265">
        <v>0</v>
      </c>
      <c r="H27" s="262">
        <f t="shared" si="2"/>
        <v>0</v>
      </c>
      <c r="I27" s="264">
        <v>0</v>
      </c>
      <c r="J27" s="262">
        <f t="shared" si="3"/>
        <v>0</v>
      </c>
    </row>
    <row r="28" spans="1:17" ht="25.5" x14ac:dyDescent="0.2">
      <c r="A28" s="117" t="s">
        <v>70</v>
      </c>
      <c r="B28" s="115"/>
      <c r="C28" s="117" t="s">
        <v>277</v>
      </c>
      <c r="D28" s="118" t="s">
        <v>278</v>
      </c>
      <c r="E28" s="265">
        <v>0</v>
      </c>
      <c r="F28" s="265">
        <v>-76349.460000000006</v>
      </c>
      <c r="G28" s="265">
        <v>-76349.460000000006</v>
      </c>
      <c r="H28" s="262">
        <f t="shared" si="2"/>
        <v>0</v>
      </c>
      <c r="I28" s="264">
        <v>-61768.74</v>
      </c>
      <c r="J28" s="262">
        <f t="shared" si="3"/>
        <v>-61768.74</v>
      </c>
    </row>
    <row r="29" spans="1:17" ht="14.25" x14ac:dyDescent="0.2">
      <c r="A29" s="117" t="s">
        <v>67</v>
      </c>
      <c r="B29" s="115"/>
      <c r="C29" s="117" t="s">
        <v>251</v>
      </c>
      <c r="D29" s="118" t="s">
        <v>279</v>
      </c>
      <c r="E29" s="265">
        <v>0</v>
      </c>
      <c r="F29" s="265">
        <v>790436.74</v>
      </c>
      <c r="G29" s="265">
        <v>790436.74</v>
      </c>
      <c r="H29" s="262">
        <f t="shared" si="2"/>
        <v>0</v>
      </c>
      <c r="I29" s="264">
        <v>942511.09</v>
      </c>
      <c r="J29" s="262">
        <f t="shared" si="3"/>
        <v>942511.09</v>
      </c>
    </row>
    <row r="30" spans="1:17" ht="14.25" x14ac:dyDescent="0.2">
      <c r="A30" s="117" t="s">
        <v>65</v>
      </c>
      <c r="B30" s="115"/>
      <c r="C30" s="117" t="s">
        <v>253</v>
      </c>
      <c r="D30" s="118" t="s">
        <v>280</v>
      </c>
      <c r="E30" s="265">
        <v>0</v>
      </c>
      <c r="F30" s="265">
        <v>7887.84</v>
      </c>
      <c r="G30" s="265">
        <v>7887.84</v>
      </c>
      <c r="H30" s="262">
        <f t="shared" si="2"/>
        <v>0</v>
      </c>
      <c r="I30" s="264">
        <v>2135.6</v>
      </c>
      <c r="J30" s="262">
        <f t="shared" si="3"/>
        <v>2135.6</v>
      </c>
    </row>
    <row r="31" spans="1:17" ht="14.25" x14ac:dyDescent="0.2">
      <c r="A31" s="117" t="s">
        <v>63</v>
      </c>
      <c r="B31" s="115"/>
      <c r="C31" s="117" t="s">
        <v>257</v>
      </c>
      <c r="D31" s="118" t="s">
        <v>281</v>
      </c>
      <c r="E31" s="265">
        <v>0</v>
      </c>
      <c r="F31" s="265">
        <v>546369.61</v>
      </c>
      <c r="G31" s="265">
        <v>546369.61</v>
      </c>
      <c r="H31" s="262">
        <f t="shared" si="2"/>
        <v>0</v>
      </c>
      <c r="I31" s="264">
        <v>616466.6</v>
      </c>
      <c r="J31" s="262">
        <f t="shared" si="3"/>
        <v>616466.6</v>
      </c>
    </row>
    <row r="32" spans="1:17" ht="25.5" x14ac:dyDescent="0.2">
      <c r="A32" s="117" t="s">
        <v>61</v>
      </c>
      <c r="B32" s="115"/>
      <c r="C32" s="117" t="s">
        <v>258</v>
      </c>
      <c r="D32" s="118" t="s">
        <v>282</v>
      </c>
      <c r="E32" s="265">
        <v>0</v>
      </c>
      <c r="F32" s="265">
        <v>445548.11</v>
      </c>
      <c r="G32" s="265">
        <v>445548.11</v>
      </c>
      <c r="H32" s="262">
        <f t="shared" si="2"/>
        <v>0</v>
      </c>
      <c r="I32" s="264">
        <v>1853055.36</v>
      </c>
      <c r="J32" s="262">
        <f t="shared" si="3"/>
        <v>1853055.36</v>
      </c>
    </row>
    <row r="33" spans="1:10" ht="14.25" x14ac:dyDescent="0.2">
      <c r="A33" s="117" t="s">
        <v>58</v>
      </c>
      <c r="B33" s="115" t="s">
        <v>283</v>
      </c>
      <c r="C33" s="117" t="s">
        <v>259</v>
      </c>
      <c r="D33" s="118" t="s">
        <v>284</v>
      </c>
      <c r="E33" s="265">
        <v>0</v>
      </c>
      <c r="F33" s="265">
        <v>95160.92</v>
      </c>
      <c r="G33" s="265">
        <v>95160.92</v>
      </c>
      <c r="H33" s="262">
        <f t="shared" si="2"/>
        <v>0</v>
      </c>
      <c r="I33" s="264">
        <f>SUM(I34:I36)</f>
        <v>22170.62</v>
      </c>
      <c r="J33" s="262">
        <f t="shared" si="3"/>
        <v>22170.62</v>
      </c>
    </row>
    <row r="34" spans="1:10" ht="25.5" x14ac:dyDescent="0.2">
      <c r="A34" s="117" t="s">
        <v>56</v>
      </c>
      <c r="B34" s="115"/>
      <c r="C34" s="117" t="s">
        <v>285</v>
      </c>
      <c r="D34" s="118" t="s">
        <v>286</v>
      </c>
      <c r="E34" s="265">
        <v>0</v>
      </c>
      <c r="F34" s="265">
        <v>95160.92</v>
      </c>
      <c r="G34" s="265">
        <v>95160.92</v>
      </c>
      <c r="H34" s="262">
        <f t="shared" si="2"/>
        <v>0</v>
      </c>
      <c r="I34" s="264">
        <v>22170.62</v>
      </c>
      <c r="J34" s="262">
        <f t="shared" si="3"/>
        <v>22170.62</v>
      </c>
    </row>
    <row r="35" spans="1:10" ht="25.5" x14ac:dyDescent="0.2">
      <c r="A35" s="117" t="s">
        <v>53</v>
      </c>
      <c r="B35" s="115"/>
      <c r="C35" s="117" t="s">
        <v>287</v>
      </c>
      <c r="D35" s="118" t="s">
        <v>288</v>
      </c>
      <c r="E35" s="265">
        <v>0</v>
      </c>
      <c r="F35" s="265">
        <v>0</v>
      </c>
      <c r="G35" s="265">
        <v>0</v>
      </c>
      <c r="H35" s="262">
        <f t="shared" si="2"/>
        <v>0</v>
      </c>
      <c r="I35" s="264">
        <v>0</v>
      </c>
      <c r="J35" s="262">
        <f t="shared" si="3"/>
        <v>0</v>
      </c>
    </row>
    <row r="36" spans="1:10" ht="14.25" x14ac:dyDescent="0.2">
      <c r="A36" s="117" t="s">
        <v>50</v>
      </c>
      <c r="B36" s="115"/>
      <c r="C36" s="117" t="s">
        <v>289</v>
      </c>
      <c r="D36" s="118" t="s">
        <v>290</v>
      </c>
      <c r="E36" s="265">
        <v>0</v>
      </c>
      <c r="F36" s="265">
        <v>0</v>
      </c>
      <c r="G36" s="265">
        <v>0</v>
      </c>
      <c r="H36" s="262">
        <f t="shared" si="2"/>
        <v>0</v>
      </c>
      <c r="I36" s="264">
        <v>0</v>
      </c>
      <c r="J36" s="262">
        <f t="shared" si="3"/>
        <v>0</v>
      </c>
    </row>
    <row r="37" spans="1:10" ht="14.25" x14ac:dyDescent="0.2">
      <c r="A37" s="117" t="s">
        <v>48</v>
      </c>
      <c r="B37" s="115"/>
      <c r="C37" s="117" t="s">
        <v>260</v>
      </c>
      <c r="D37" s="118" t="s">
        <v>291</v>
      </c>
      <c r="E37" s="265">
        <v>0</v>
      </c>
      <c r="F37" s="265">
        <v>-15731.17</v>
      </c>
      <c r="G37" s="265">
        <v>-15731.17</v>
      </c>
      <c r="H37" s="262">
        <f t="shared" si="2"/>
        <v>0</v>
      </c>
      <c r="I37" s="264">
        <v>23559.279999999999</v>
      </c>
      <c r="J37" s="262">
        <f t="shared" si="3"/>
        <v>23559.279999999999</v>
      </c>
    </row>
    <row r="38" spans="1:10" ht="14.25" x14ac:dyDescent="0.2">
      <c r="A38" s="117" t="s">
        <v>46</v>
      </c>
      <c r="B38" s="115"/>
      <c r="C38" s="117" t="s">
        <v>262</v>
      </c>
      <c r="D38" s="118" t="s">
        <v>292</v>
      </c>
      <c r="E38" s="265">
        <v>0</v>
      </c>
      <c r="F38" s="265">
        <v>-523.41</v>
      </c>
      <c r="G38" s="265">
        <v>-523.41</v>
      </c>
      <c r="H38" s="262">
        <f t="shared" si="2"/>
        <v>0</v>
      </c>
      <c r="I38" s="264">
        <v>-584.82000000000005</v>
      </c>
      <c r="J38" s="262">
        <f t="shared" si="3"/>
        <v>-584.82000000000005</v>
      </c>
    </row>
    <row r="39" spans="1:10" ht="13.5" customHeight="1" x14ac:dyDescent="0.2">
      <c r="A39" s="117" t="s">
        <v>43</v>
      </c>
      <c r="B39" s="115"/>
      <c r="C39" s="117" t="s">
        <v>293</v>
      </c>
      <c r="D39" s="118" t="s">
        <v>294</v>
      </c>
      <c r="E39" s="265">
        <v>0</v>
      </c>
      <c r="F39" s="265">
        <v>32.119999999999997</v>
      </c>
      <c r="G39" s="265">
        <v>32.119999999999997</v>
      </c>
      <c r="H39" s="262">
        <f t="shared" si="2"/>
        <v>0</v>
      </c>
      <c r="I39" s="264">
        <v>0.64</v>
      </c>
      <c r="J39" s="262">
        <f t="shared" si="3"/>
        <v>0.64</v>
      </c>
    </row>
    <row r="40" spans="1:10" ht="13.5" customHeight="1" x14ac:dyDescent="0.2">
      <c r="A40" s="117" t="s">
        <v>41</v>
      </c>
      <c r="B40" s="115"/>
      <c r="C40" s="117" t="s">
        <v>295</v>
      </c>
      <c r="D40" s="118" t="s">
        <v>296</v>
      </c>
      <c r="E40" s="265">
        <v>0</v>
      </c>
      <c r="F40" s="265">
        <v>-11464.99</v>
      </c>
      <c r="G40" s="265">
        <v>-11464.99</v>
      </c>
      <c r="H40" s="262">
        <f t="shared" si="2"/>
        <v>0</v>
      </c>
      <c r="I40" s="264">
        <v>-11412.19</v>
      </c>
      <c r="J40" s="262">
        <f t="shared" si="3"/>
        <v>-11412.19</v>
      </c>
    </row>
    <row r="41" spans="1:10" s="103" customFormat="1" ht="25.5" x14ac:dyDescent="0.25">
      <c r="A41" s="114" t="s">
        <v>39</v>
      </c>
      <c r="B41" s="115" t="s">
        <v>297</v>
      </c>
      <c r="C41" s="114" t="s">
        <v>234</v>
      </c>
      <c r="D41" s="116" t="s">
        <v>298</v>
      </c>
      <c r="E41" s="263">
        <v>0</v>
      </c>
      <c r="F41" s="263">
        <v>-621634.65</v>
      </c>
      <c r="G41" s="263">
        <v>-621634.65</v>
      </c>
      <c r="H41" s="262">
        <f t="shared" si="2"/>
        <v>0</v>
      </c>
      <c r="I41" s="262">
        <f>SUM(I42:I44)</f>
        <v>-631483.91999999993</v>
      </c>
      <c r="J41" s="262">
        <f t="shared" si="3"/>
        <v>-631483.91999999993</v>
      </c>
    </row>
    <row r="42" spans="1:10" ht="16.149999999999999" customHeight="1" x14ac:dyDescent="0.2">
      <c r="A42" s="117" t="s">
        <v>37</v>
      </c>
      <c r="B42" s="115"/>
      <c r="C42" s="117" t="s">
        <v>249</v>
      </c>
      <c r="D42" s="118" t="s">
        <v>299</v>
      </c>
      <c r="E42" s="265">
        <v>0</v>
      </c>
      <c r="F42" s="265">
        <v>-686524.4</v>
      </c>
      <c r="G42" s="265">
        <v>-686524.4</v>
      </c>
      <c r="H42" s="262">
        <f t="shared" si="2"/>
        <v>0</v>
      </c>
      <c r="I42" s="264">
        <v>-961613.2</v>
      </c>
      <c r="J42" s="262">
        <f t="shared" si="3"/>
        <v>-961613.2</v>
      </c>
    </row>
    <row r="43" spans="1:10" ht="16.899999999999999" customHeight="1" x14ac:dyDescent="0.2">
      <c r="A43" s="117" t="s">
        <v>35</v>
      </c>
      <c r="B43" s="115"/>
      <c r="C43" s="117" t="s">
        <v>251</v>
      </c>
      <c r="D43" s="118" t="s">
        <v>300</v>
      </c>
      <c r="E43" s="265">
        <v>0</v>
      </c>
      <c r="F43" s="265">
        <v>64889.75</v>
      </c>
      <c r="G43" s="265">
        <v>64889.75</v>
      </c>
      <c r="H43" s="262">
        <f t="shared" si="2"/>
        <v>0</v>
      </c>
      <c r="I43" s="264">
        <v>330129.28000000003</v>
      </c>
      <c r="J43" s="262">
        <f t="shared" si="3"/>
        <v>330129.28000000003</v>
      </c>
    </row>
    <row r="44" spans="1:10" ht="16.899999999999999" customHeight="1" x14ac:dyDescent="0.2">
      <c r="A44" s="117" t="s">
        <v>34</v>
      </c>
      <c r="B44" s="115"/>
      <c r="C44" s="117" t="s">
        <v>253</v>
      </c>
      <c r="D44" s="118" t="s">
        <v>301</v>
      </c>
      <c r="E44" s="265">
        <v>0</v>
      </c>
      <c r="F44" s="265">
        <v>0</v>
      </c>
      <c r="G44" s="265">
        <v>0</v>
      </c>
      <c r="H44" s="262">
        <f t="shared" si="2"/>
        <v>0</v>
      </c>
      <c r="I44" s="264">
        <v>0</v>
      </c>
      <c r="J44" s="262">
        <f t="shared" si="3"/>
        <v>0</v>
      </c>
    </row>
    <row r="45" spans="1:10" ht="13.5" customHeight="1" x14ac:dyDescent="0.2">
      <c r="A45" s="114" t="s">
        <v>33</v>
      </c>
      <c r="B45" s="115"/>
      <c r="C45" s="114" t="s">
        <v>302</v>
      </c>
      <c r="D45" s="116" t="s">
        <v>303</v>
      </c>
      <c r="E45" s="263">
        <v>0</v>
      </c>
      <c r="F45" s="263">
        <v>829.65</v>
      </c>
      <c r="G45" s="263">
        <v>829.65</v>
      </c>
      <c r="H45" s="262">
        <f t="shared" si="2"/>
        <v>0</v>
      </c>
      <c r="I45" s="262">
        <v>367.49</v>
      </c>
      <c r="J45" s="262">
        <f t="shared" si="3"/>
        <v>367.49</v>
      </c>
    </row>
    <row r="46" spans="1:10" ht="13.5" customHeight="1" x14ac:dyDescent="0.2">
      <c r="A46" s="114" t="s">
        <v>32</v>
      </c>
      <c r="B46" s="115"/>
      <c r="C46" s="114" t="s">
        <v>304</v>
      </c>
      <c r="D46" s="116" t="s">
        <v>305</v>
      </c>
      <c r="E46" s="263">
        <v>0</v>
      </c>
      <c r="F46" s="263">
        <v>-484317.51</v>
      </c>
      <c r="G46" s="263">
        <v>-484317.51</v>
      </c>
      <c r="H46" s="262">
        <f t="shared" si="2"/>
        <v>0</v>
      </c>
      <c r="I46" s="262">
        <v>-417410.71</v>
      </c>
      <c r="J46" s="262">
        <f t="shared" si="3"/>
        <v>-417410.71</v>
      </c>
    </row>
    <row r="47" spans="1:10" ht="13.5" customHeight="1" x14ac:dyDescent="0.2">
      <c r="A47" s="114" t="s">
        <v>31</v>
      </c>
      <c r="B47" s="115"/>
      <c r="C47" s="114" t="s">
        <v>306</v>
      </c>
      <c r="D47" s="116" t="s">
        <v>307</v>
      </c>
      <c r="E47" s="263">
        <v>0</v>
      </c>
      <c r="F47" s="263">
        <v>-55303.16</v>
      </c>
      <c r="G47" s="263">
        <v>-55303.16</v>
      </c>
      <c r="H47" s="262">
        <f t="shared" si="2"/>
        <v>0</v>
      </c>
      <c r="I47" s="262">
        <v>-67631.23</v>
      </c>
      <c r="J47" s="262">
        <f t="shared" si="3"/>
        <v>-67631.23</v>
      </c>
    </row>
    <row r="48" spans="1:10" ht="25.5" x14ac:dyDescent="0.2">
      <c r="A48" s="114" t="s">
        <v>30</v>
      </c>
      <c r="B48" s="115"/>
      <c r="C48" s="114" t="s">
        <v>308</v>
      </c>
      <c r="D48" s="116" t="s">
        <v>309</v>
      </c>
      <c r="E48" s="263">
        <v>0</v>
      </c>
      <c r="F48" s="263">
        <v>0</v>
      </c>
      <c r="G48" s="263">
        <v>0</v>
      </c>
      <c r="H48" s="262">
        <f t="shared" si="2"/>
        <v>0</v>
      </c>
      <c r="I48" s="262">
        <v>0</v>
      </c>
      <c r="J48" s="262">
        <f t="shared" si="3"/>
        <v>0</v>
      </c>
    </row>
    <row r="49" spans="1:17" ht="36" x14ac:dyDescent="0.2">
      <c r="A49" s="114" t="s">
        <v>29</v>
      </c>
      <c r="B49" s="115" t="s">
        <v>511</v>
      </c>
      <c r="C49" s="114" t="s">
        <v>310</v>
      </c>
      <c r="D49" s="116" t="s">
        <v>311</v>
      </c>
      <c r="E49" s="263">
        <v>0</v>
      </c>
      <c r="F49" s="263">
        <v>1309120.9200000099</v>
      </c>
      <c r="G49" s="263">
        <v>1309120.920000005</v>
      </c>
      <c r="H49" s="262">
        <f t="shared" si="2"/>
        <v>0</v>
      </c>
      <c r="I49" s="262">
        <f>I22+I23+I41+I45+I46+I47+I48</f>
        <v>5670286.0300000031</v>
      </c>
      <c r="J49" s="262">
        <f t="shared" si="3"/>
        <v>5670286.0300000031</v>
      </c>
    </row>
    <row r="50" spans="1:17" ht="13.5" customHeight="1" x14ac:dyDescent="0.2">
      <c r="A50" s="114" t="s">
        <v>28</v>
      </c>
      <c r="B50" s="115" t="s">
        <v>312</v>
      </c>
      <c r="C50" s="114" t="s">
        <v>313</v>
      </c>
      <c r="D50" s="116" t="s">
        <v>314</v>
      </c>
      <c r="E50" s="265">
        <v>0</v>
      </c>
      <c r="F50" s="265">
        <v>0</v>
      </c>
      <c r="G50" s="265">
        <v>0</v>
      </c>
      <c r="H50" s="262">
        <f t="shared" si="2"/>
        <v>0</v>
      </c>
      <c r="I50" s="264">
        <f>SUM(I51:I52)</f>
        <v>0</v>
      </c>
      <c r="J50" s="262">
        <f t="shared" si="3"/>
        <v>0</v>
      </c>
    </row>
    <row r="51" spans="1:17" ht="13.5" customHeight="1" x14ac:dyDescent="0.2">
      <c r="A51" s="117" t="s">
        <v>27</v>
      </c>
      <c r="B51" s="115"/>
      <c r="C51" s="117" t="s">
        <v>249</v>
      </c>
      <c r="D51" s="118" t="s">
        <v>315</v>
      </c>
      <c r="E51" s="265">
        <v>0</v>
      </c>
      <c r="F51" s="265">
        <v>0</v>
      </c>
      <c r="G51" s="265">
        <v>0</v>
      </c>
      <c r="H51" s="262">
        <f t="shared" si="2"/>
        <v>0</v>
      </c>
      <c r="I51" s="264">
        <v>0</v>
      </c>
      <c r="J51" s="262">
        <f t="shared" si="3"/>
        <v>0</v>
      </c>
      <c r="K51" s="92"/>
      <c r="L51" s="92"/>
      <c r="M51" s="92"/>
      <c r="N51" s="92"/>
      <c r="O51" s="92"/>
      <c r="P51" s="92"/>
      <c r="Q51" s="92"/>
    </row>
    <row r="52" spans="1:17" ht="13.5" customHeight="1" x14ac:dyDescent="0.2">
      <c r="A52" s="117" t="s">
        <v>26</v>
      </c>
      <c r="B52" s="115"/>
      <c r="C52" s="117" t="s">
        <v>251</v>
      </c>
      <c r="D52" s="118" t="s">
        <v>316</v>
      </c>
      <c r="E52" s="265">
        <v>0</v>
      </c>
      <c r="F52" s="265">
        <v>0</v>
      </c>
      <c r="G52" s="265">
        <v>0</v>
      </c>
      <c r="H52" s="262">
        <f t="shared" si="2"/>
        <v>0</v>
      </c>
      <c r="I52" s="264">
        <v>0</v>
      </c>
      <c r="J52" s="262">
        <f t="shared" si="3"/>
        <v>0</v>
      </c>
      <c r="K52" s="92"/>
      <c r="L52" s="92"/>
      <c r="M52" s="92"/>
      <c r="N52" s="92"/>
      <c r="O52" s="92"/>
      <c r="P52" s="92"/>
      <c r="Q52" s="92"/>
    </row>
    <row r="53" spans="1:17" s="103" customFormat="1" ht="13.5" customHeight="1" x14ac:dyDescent="0.25">
      <c r="A53" s="114" t="s">
        <v>25</v>
      </c>
      <c r="B53" s="115" t="s">
        <v>510</v>
      </c>
      <c r="C53" s="114" t="s">
        <v>317</v>
      </c>
      <c r="D53" s="116" t="s">
        <v>318</v>
      </c>
      <c r="E53" s="263">
        <v>0</v>
      </c>
      <c r="F53" s="263">
        <v>1309120.920000005</v>
      </c>
      <c r="G53" s="263">
        <v>1309120.920000005</v>
      </c>
      <c r="H53" s="262">
        <f t="shared" si="2"/>
        <v>0</v>
      </c>
      <c r="I53" s="262">
        <f>I49+I50</f>
        <v>5670286.0300000031</v>
      </c>
      <c r="J53" s="262">
        <f t="shared" si="3"/>
        <v>5670286.0300000031</v>
      </c>
      <c r="K53" s="102"/>
      <c r="L53" s="102"/>
      <c r="M53" s="102"/>
      <c r="N53" s="102"/>
      <c r="O53" s="102"/>
      <c r="P53" s="102"/>
      <c r="Q53" s="102"/>
    </row>
    <row r="54" spans="1:17" ht="13.5" customHeight="1" x14ac:dyDescent="0.2">
      <c r="A54" s="117" t="s">
        <v>22</v>
      </c>
      <c r="B54" s="115"/>
      <c r="C54" s="117" t="s">
        <v>249</v>
      </c>
      <c r="D54" s="118" t="s">
        <v>319</v>
      </c>
      <c r="E54" s="265">
        <v>0</v>
      </c>
      <c r="F54" s="265">
        <v>0</v>
      </c>
      <c r="G54" s="265">
        <v>0</v>
      </c>
      <c r="H54" s="262">
        <f t="shared" si="2"/>
        <v>0</v>
      </c>
      <c r="I54" s="264">
        <v>0</v>
      </c>
      <c r="J54" s="262">
        <f t="shared" si="3"/>
        <v>0</v>
      </c>
      <c r="K54" s="92"/>
      <c r="L54" s="92"/>
      <c r="M54" s="92"/>
      <c r="N54" s="92"/>
      <c r="O54" s="92"/>
      <c r="P54" s="92"/>
      <c r="Q54" s="92"/>
    </row>
    <row r="55" spans="1:17" ht="13.5" customHeight="1" x14ac:dyDescent="0.2">
      <c r="A55" s="117" t="s">
        <v>20</v>
      </c>
      <c r="B55" s="115"/>
      <c r="C55" s="117" t="s">
        <v>251</v>
      </c>
      <c r="D55" s="118" t="s">
        <v>320</v>
      </c>
      <c r="E55" s="265">
        <v>0</v>
      </c>
      <c r="F55" s="265">
        <v>0</v>
      </c>
      <c r="G55" s="265">
        <v>0</v>
      </c>
      <c r="H55" s="262">
        <f t="shared" si="2"/>
        <v>0</v>
      </c>
      <c r="I55" s="264">
        <v>0</v>
      </c>
      <c r="J55" s="262">
        <f t="shared" si="3"/>
        <v>0</v>
      </c>
      <c r="K55" s="92"/>
      <c r="L55" s="92"/>
      <c r="M55" s="92"/>
      <c r="N55" s="92"/>
      <c r="O55" s="92"/>
      <c r="P55" s="92"/>
      <c r="Q55" s="92"/>
    </row>
    <row r="56" spans="1:17" ht="14.25" x14ac:dyDescent="0.2">
      <c r="A56" s="114" t="s">
        <v>18</v>
      </c>
      <c r="B56" s="115" t="s">
        <v>321</v>
      </c>
      <c r="C56" s="114" t="s">
        <v>322</v>
      </c>
      <c r="D56" s="116" t="s">
        <v>323</v>
      </c>
      <c r="E56" s="263">
        <v>0</v>
      </c>
      <c r="F56" s="263">
        <v>-37837.059999999976</v>
      </c>
      <c r="G56" s="263">
        <v>-37837.059999999976</v>
      </c>
      <c r="H56" s="262">
        <f t="shared" si="2"/>
        <v>0</v>
      </c>
      <c r="I56" s="262">
        <f>I57+I62</f>
        <v>-254132.15893999999</v>
      </c>
      <c r="J56" s="262">
        <f t="shared" si="3"/>
        <v>-254132.15893999999</v>
      </c>
      <c r="K56" s="92"/>
      <c r="L56" s="92"/>
      <c r="M56" s="92"/>
      <c r="N56" s="92"/>
      <c r="O56" s="92"/>
      <c r="P56" s="92"/>
      <c r="Q56" s="92"/>
    </row>
    <row r="57" spans="1:17" ht="24" x14ac:dyDescent="0.2">
      <c r="A57" s="117" t="s">
        <v>16</v>
      </c>
      <c r="B57" s="115" t="s">
        <v>324</v>
      </c>
      <c r="C57" s="117" t="s">
        <v>249</v>
      </c>
      <c r="D57" s="119" t="s">
        <v>325</v>
      </c>
      <c r="E57" s="263">
        <v>0</v>
      </c>
      <c r="F57" s="263">
        <v>0</v>
      </c>
      <c r="G57" s="263">
        <v>0</v>
      </c>
      <c r="H57" s="262">
        <f t="shared" si="2"/>
        <v>0</v>
      </c>
      <c r="I57" s="262">
        <f>SUM(I58:I61)</f>
        <v>0</v>
      </c>
      <c r="J57" s="262">
        <f t="shared" si="3"/>
        <v>0</v>
      </c>
      <c r="K57" s="92"/>
      <c r="L57" s="92"/>
      <c r="M57" s="92"/>
      <c r="N57" s="92"/>
      <c r="O57" s="92"/>
      <c r="P57" s="92"/>
      <c r="Q57" s="92"/>
    </row>
    <row r="58" spans="1:17" ht="13.5" customHeight="1" x14ac:dyDescent="0.2">
      <c r="A58" s="117" t="s">
        <v>14</v>
      </c>
      <c r="B58" s="115"/>
      <c r="C58" s="117" t="s">
        <v>272</v>
      </c>
      <c r="D58" s="118" t="s">
        <v>326</v>
      </c>
      <c r="E58" s="265">
        <v>0</v>
      </c>
      <c r="F58" s="265">
        <v>0</v>
      </c>
      <c r="G58" s="263">
        <v>0</v>
      </c>
      <c r="H58" s="262">
        <f t="shared" si="2"/>
        <v>0</v>
      </c>
      <c r="I58" s="264">
        <v>0</v>
      </c>
      <c r="J58" s="262">
        <f t="shared" si="3"/>
        <v>0</v>
      </c>
      <c r="K58" s="92"/>
      <c r="L58" s="92"/>
      <c r="M58" s="92"/>
      <c r="N58" s="92"/>
      <c r="O58" s="92"/>
      <c r="P58" s="92"/>
      <c r="Q58" s="92"/>
    </row>
    <row r="59" spans="1:17" ht="13.5" customHeight="1" x14ac:dyDescent="0.2">
      <c r="A59" s="117" t="s">
        <v>13</v>
      </c>
      <c r="B59" s="115"/>
      <c r="C59" s="117" t="s">
        <v>273</v>
      </c>
      <c r="D59" s="118" t="s">
        <v>327</v>
      </c>
      <c r="E59" s="265">
        <v>0</v>
      </c>
      <c r="F59" s="265">
        <v>0</v>
      </c>
      <c r="G59" s="263">
        <v>0</v>
      </c>
      <c r="H59" s="262">
        <f t="shared" si="2"/>
        <v>0</v>
      </c>
      <c r="I59" s="264">
        <v>0</v>
      </c>
      <c r="J59" s="262">
        <f t="shared" si="3"/>
        <v>0</v>
      </c>
      <c r="K59" s="92"/>
      <c r="L59" s="92"/>
      <c r="M59" s="92"/>
      <c r="N59" s="92"/>
      <c r="O59" s="92"/>
      <c r="P59" s="92"/>
      <c r="Q59" s="92"/>
    </row>
    <row r="60" spans="1:17" ht="13.5" customHeight="1" x14ac:dyDescent="0.2">
      <c r="A60" s="117" t="s">
        <v>11</v>
      </c>
      <c r="B60" s="115"/>
      <c r="C60" s="117" t="s">
        <v>275</v>
      </c>
      <c r="D60" s="118" t="s">
        <v>328</v>
      </c>
      <c r="E60" s="265">
        <v>0</v>
      </c>
      <c r="F60" s="265">
        <v>0</v>
      </c>
      <c r="G60" s="263">
        <v>0</v>
      </c>
      <c r="H60" s="262">
        <f t="shared" si="2"/>
        <v>0</v>
      </c>
      <c r="I60" s="264">
        <v>0</v>
      </c>
      <c r="J60" s="262">
        <f t="shared" si="3"/>
        <v>0</v>
      </c>
      <c r="K60" s="92"/>
      <c r="L60" s="92"/>
      <c r="M60" s="92"/>
      <c r="N60" s="92"/>
      <c r="O60" s="92"/>
      <c r="P60" s="92"/>
      <c r="Q60" s="92"/>
    </row>
    <row r="61" spans="1:17" ht="13.5" customHeight="1" x14ac:dyDescent="0.2">
      <c r="A61" s="117" t="s">
        <v>8</v>
      </c>
      <c r="B61" s="115"/>
      <c r="C61" s="117" t="s">
        <v>277</v>
      </c>
      <c r="D61" s="118" t="s">
        <v>329</v>
      </c>
      <c r="E61" s="265">
        <v>0</v>
      </c>
      <c r="F61" s="265">
        <v>0</v>
      </c>
      <c r="G61" s="263">
        <v>0</v>
      </c>
      <c r="H61" s="262">
        <f t="shared" si="2"/>
        <v>0</v>
      </c>
      <c r="I61" s="264">
        <v>0</v>
      </c>
      <c r="J61" s="262">
        <f t="shared" si="3"/>
        <v>0</v>
      </c>
      <c r="K61" s="92"/>
      <c r="L61" s="92"/>
      <c r="M61" s="92"/>
      <c r="N61" s="92"/>
      <c r="O61" s="92"/>
      <c r="P61" s="92"/>
      <c r="Q61" s="92"/>
    </row>
    <row r="62" spans="1:17" ht="14.25" x14ac:dyDescent="0.2">
      <c r="A62" s="117" t="s">
        <v>5</v>
      </c>
      <c r="B62" s="115" t="s">
        <v>508</v>
      </c>
      <c r="C62" s="117" t="s">
        <v>251</v>
      </c>
      <c r="D62" s="119" t="s">
        <v>330</v>
      </c>
      <c r="E62" s="265">
        <v>0</v>
      </c>
      <c r="F62" s="265">
        <v>-37837.059999999976</v>
      </c>
      <c r="G62" s="265">
        <v>-37837.059999999976</v>
      </c>
      <c r="H62" s="262">
        <f t="shared" si="2"/>
        <v>0</v>
      </c>
      <c r="I62" s="264">
        <f>SUM(I63:I69)</f>
        <v>-254132.15893999999</v>
      </c>
      <c r="J62" s="262">
        <f t="shared" si="3"/>
        <v>-254132.15893999999</v>
      </c>
      <c r="K62" s="92"/>
      <c r="L62" s="92"/>
      <c r="M62" s="92"/>
      <c r="N62" s="92"/>
      <c r="O62" s="92"/>
      <c r="P62" s="92"/>
      <c r="Q62" s="92"/>
    </row>
    <row r="63" spans="1:17" ht="14.25" x14ac:dyDescent="0.2">
      <c r="A63" s="117" t="s">
        <v>3</v>
      </c>
      <c r="B63" s="115"/>
      <c r="C63" s="117" t="s">
        <v>150</v>
      </c>
      <c r="D63" s="118" t="s">
        <v>331</v>
      </c>
      <c r="E63" s="265">
        <v>0</v>
      </c>
      <c r="F63" s="265">
        <v>27424.706799999985</v>
      </c>
      <c r="G63" s="263">
        <v>27424.706799999985</v>
      </c>
      <c r="H63" s="262">
        <f t="shared" si="2"/>
        <v>0</v>
      </c>
      <c r="I63" s="264">
        <v>-27911.866999999998</v>
      </c>
      <c r="J63" s="262">
        <f t="shared" si="3"/>
        <v>-27911.866999999998</v>
      </c>
      <c r="K63" s="92"/>
      <c r="L63" s="92"/>
      <c r="M63" s="92"/>
      <c r="N63" s="92"/>
      <c r="O63" s="92"/>
      <c r="P63" s="92"/>
      <c r="Q63" s="92"/>
    </row>
    <row r="64" spans="1:17" ht="14.25" x14ac:dyDescent="0.2">
      <c r="A64" s="117" t="s">
        <v>213</v>
      </c>
      <c r="B64" s="120"/>
      <c r="C64" s="117" t="s">
        <v>148</v>
      </c>
      <c r="D64" s="118" t="s">
        <v>332</v>
      </c>
      <c r="E64" s="265">
        <v>0</v>
      </c>
      <c r="F64" s="265">
        <v>0</v>
      </c>
      <c r="G64" s="263">
        <v>0</v>
      </c>
      <c r="H64" s="262">
        <f t="shared" si="2"/>
        <v>0</v>
      </c>
      <c r="I64" s="264">
        <v>0</v>
      </c>
      <c r="J64" s="262">
        <f t="shared" si="3"/>
        <v>0</v>
      </c>
      <c r="K64" s="92"/>
      <c r="L64" s="92"/>
      <c r="M64" s="92"/>
      <c r="N64" s="92"/>
      <c r="O64" s="92"/>
      <c r="P64" s="92"/>
      <c r="Q64" s="92"/>
    </row>
    <row r="65" spans="1:17" ht="14.25" x14ac:dyDescent="0.2">
      <c r="A65" s="117" t="s">
        <v>214</v>
      </c>
      <c r="B65" s="120"/>
      <c r="C65" s="117" t="s">
        <v>147</v>
      </c>
      <c r="D65" s="118" t="s">
        <v>333</v>
      </c>
      <c r="E65" s="265">
        <v>0</v>
      </c>
      <c r="F65" s="265">
        <v>0</v>
      </c>
      <c r="G65" s="263">
        <v>0</v>
      </c>
      <c r="H65" s="262">
        <f t="shared" si="2"/>
        <v>0</v>
      </c>
      <c r="I65" s="264">
        <v>0</v>
      </c>
      <c r="J65" s="262">
        <f t="shared" si="3"/>
        <v>0</v>
      </c>
      <c r="K65" s="92"/>
      <c r="L65" s="92"/>
      <c r="M65" s="92"/>
      <c r="N65" s="92"/>
      <c r="O65" s="92"/>
      <c r="P65" s="92"/>
      <c r="Q65" s="92"/>
    </row>
    <row r="66" spans="1:17" ht="14.25" x14ac:dyDescent="0.2">
      <c r="A66" s="117" t="s">
        <v>215</v>
      </c>
      <c r="B66" s="120"/>
      <c r="C66" s="117" t="s">
        <v>146</v>
      </c>
      <c r="D66" s="118" t="s">
        <v>184</v>
      </c>
      <c r="E66" s="265">
        <v>0</v>
      </c>
      <c r="F66" s="265">
        <v>-73567.449999999953</v>
      </c>
      <c r="G66" s="263">
        <v>-73567.449999999953</v>
      </c>
      <c r="H66" s="262">
        <f t="shared" si="2"/>
        <v>0</v>
      </c>
      <c r="I66" s="264">
        <v>-282005.40000000002</v>
      </c>
      <c r="J66" s="262">
        <f t="shared" si="3"/>
        <v>-282005.40000000002</v>
      </c>
      <c r="K66" s="92"/>
      <c r="L66" s="92"/>
      <c r="M66" s="92"/>
      <c r="N66" s="92"/>
      <c r="O66" s="92"/>
      <c r="P66" s="92"/>
      <c r="Q66" s="92"/>
    </row>
    <row r="67" spans="1:17" ht="14.25" x14ac:dyDescent="0.2">
      <c r="A67" s="117" t="s">
        <v>216</v>
      </c>
      <c r="B67" s="120"/>
      <c r="C67" s="117" t="s">
        <v>238</v>
      </c>
      <c r="D67" s="118" t="s">
        <v>334</v>
      </c>
      <c r="E67" s="265">
        <v>0</v>
      </c>
      <c r="F67" s="265">
        <v>0</v>
      </c>
      <c r="G67" s="263">
        <v>0</v>
      </c>
      <c r="H67" s="262">
        <f t="shared" si="2"/>
        <v>0</v>
      </c>
      <c r="I67" s="264">
        <v>0</v>
      </c>
      <c r="J67" s="262">
        <f t="shared" si="3"/>
        <v>0</v>
      </c>
      <c r="K67" s="92"/>
      <c r="L67" s="92"/>
      <c r="M67" s="92"/>
      <c r="N67" s="92"/>
      <c r="O67" s="92"/>
      <c r="P67" s="92"/>
      <c r="Q67" s="92"/>
    </row>
    <row r="68" spans="1:17" ht="14.25" x14ac:dyDescent="0.2">
      <c r="A68" s="117" t="s">
        <v>217</v>
      </c>
      <c r="B68" s="120"/>
      <c r="C68" s="117" t="s">
        <v>239</v>
      </c>
      <c r="D68" s="118" t="s">
        <v>328</v>
      </c>
      <c r="E68" s="265">
        <v>0</v>
      </c>
      <c r="F68" s="265">
        <v>0</v>
      </c>
      <c r="G68" s="263">
        <v>0</v>
      </c>
      <c r="H68" s="262">
        <f t="shared" si="2"/>
        <v>0</v>
      </c>
      <c r="I68" s="264">
        <v>0</v>
      </c>
      <c r="J68" s="262">
        <f t="shared" si="3"/>
        <v>0</v>
      </c>
      <c r="K68" s="92"/>
      <c r="L68" s="92"/>
      <c r="M68" s="92"/>
      <c r="N68" s="92"/>
      <c r="O68" s="92"/>
      <c r="P68" s="92"/>
      <c r="Q68" s="92"/>
    </row>
    <row r="69" spans="1:17" ht="14.25" x14ac:dyDescent="0.2">
      <c r="A69" s="117" t="s">
        <v>218</v>
      </c>
      <c r="B69" s="120"/>
      <c r="C69" s="117" t="s">
        <v>335</v>
      </c>
      <c r="D69" s="118" t="s">
        <v>329</v>
      </c>
      <c r="E69" s="265">
        <v>0</v>
      </c>
      <c r="F69" s="265">
        <v>8305.6831999999922</v>
      </c>
      <c r="G69" s="263">
        <v>8305.6831999999922</v>
      </c>
      <c r="H69" s="262">
        <f t="shared" si="2"/>
        <v>0</v>
      </c>
      <c r="I69" s="264">
        <v>55785.108059999999</v>
      </c>
      <c r="J69" s="262">
        <f t="shared" si="3"/>
        <v>55785.108059999999</v>
      </c>
      <c r="K69" s="92"/>
      <c r="L69" s="92"/>
      <c r="M69" s="92"/>
      <c r="N69" s="92"/>
      <c r="O69" s="92"/>
      <c r="P69" s="92"/>
      <c r="Q69" s="92"/>
    </row>
    <row r="70" spans="1:17" ht="13.5" customHeight="1" x14ac:dyDescent="0.2">
      <c r="A70" s="114" t="s">
        <v>219</v>
      </c>
      <c r="B70" s="115" t="s">
        <v>509</v>
      </c>
      <c r="C70" s="114" t="s">
        <v>336</v>
      </c>
      <c r="D70" s="116" t="s">
        <v>337</v>
      </c>
      <c r="E70" s="263">
        <v>0</v>
      </c>
      <c r="F70" s="263">
        <v>1271283.860000005</v>
      </c>
      <c r="G70" s="263">
        <v>1271283.860000005</v>
      </c>
      <c r="H70" s="262">
        <f t="shared" si="2"/>
        <v>0</v>
      </c>
      <c r="I70" s="262">
        <f>I53+I56</f>
        <v>5416153.8710600026</v>
      </c>
      <c r="J70" s="262">
        <f t="shared" si="3"/>
        <v>5416153.8710600026</v>
      </c>
      <c r="K70" s="92"/>
      <c r="L70" s="92"/>
      <c r="M70" s="92"/>
      <c r="N70" s="92"/>
      <c r="O70" s="92"/>
      <c r="P70" s="92"/>
      <c r="Q70" s="92"/>
    </row>
    <row r="71" spans="1:17" ht="13.5" customHeight="1" x14ac:dyDescent="0.2">
      <c r="A71" s="117" t="s">
        <v>220</v>
      </c>
      <c r="B71" s="115"/>
      <c r="C71" s="117" t="s">
        <v>249</v>
      </c>
      <c r="D71" s="118" t="s">
        <v>319</v>
      </c>
      <c r="E71" s="265">
        <v>0</v>
      </c>
      <c r="F71" s="265">
        <v>0</v>
      </c>
      <c r="G71" s="265">
        <v>0</v>
      </c>
      <c r="H71" s="262">
        <f t="shared" si="2"/>
        <v>0</v>
      </c>
      <c r="I71" s="264">
        <v>0</v>
      </c>
      <c r="J71" s="262">
        <f t="shared" si="3"/>
        <v>0</v>
      </c>
      <c r="K71" s="92"/>
      <c r="L71" s="92"/>
      <c r="M71" s="92"/>
      <c r="N71" s="92"/>
      <c r="O71" s="92"/>
      <c r="P71" s="92"/>
      <c r="Q71" s="92"/>
    </row>
    <row r="72" spans="1:17" ht="13.5" customHeight="1" x14ac:dyDescent="0.2">
      <c r="A72" s="117" t="s">
        <v>221</v>
      </c>
      <c r="B72" s="115"/>
      <c r="C72" s="117" t="s">
        <v>251</v>
      </c>
      <c r="D72" s="118" t="s">
        <v>320</v>
      </c>
      <c r="E72" s="265">
        <v>0</v>
      </c>
      <c r="F72" s="265">
        <v>0</v>
      </c>
      <c r="G72" s="265">
        <v>0</v>
      </c>
      <c r="H72" s="262">
        <f t="shared" ref="H72:H73" si="4">SUM(H73:H75)</f>
        <v>0</v>
      </c>
      <c r="I72" s="264">
        <v>0</v>
      </c>
      <c r="J72" s="262">
        <f>H72+I72</f>
        <v>0</v>
      </c>
      <c r="K72" s="92"/>
      <c r="L72" s="92"/>
      <c r="M72" s="92"/>
      <c r="N72" s="92"/>
      <c r="O72" s="92"/>
      <c r="P72" s="92"/>
      <c r="Q72" s="92"/>
    </row>
    <row r="73" spans="1:17" ht="13.5" customHeight="1" x14ac:dyDescent="0.2">
      <c r="A73" s="114" t="s">
        <v>222</v>
      </c>
      <c r="B73" s="115"/>
      <c r="C73" s="114" t="s">
        <v>338</v>
      </c>
      <c r="D73" s="116" t="s">
        <v>339</v>
      </c>
      <c r="E73" s="263">
        <v>0</v>
      </c>
      <c r="F73" s="263">
        <v>0</v>
      </c>
      <c r="G73" s="263">
        <v>0</v>
      </c>
      <c r="H73" s="262">
        <f t="shared" si="4"/>
        <v>0</v>
      </c>
      <c r="I73" s="262">
        <v>0</v>
      </c>
      <c r="J73" s="262">
        <f>H73+I73</f>
        <v>0</v>
      </c>
      <c r="K73" s="92"/>
      <c r="L73" s="92"/>
      <c r="M73" s="92"/>
      <c r="N73" s="92"/>
      <c r="O73" s="92"/>
      <c r="P73" s="92"/>
      <c r="Q73" s="92"/>
    </row>
    <row r="74" spans="1:17" ht="13.5" customHeight="1" x14ac:dyDescent="0.2">
      <c r="A74" s="92" t="s">
        <v>340</v>
      </c>
      <c r="B74" s="92"/>
      <c r="C74" s="92"/>
      <c r="D74" s="104"/>
      <c r="E74" s="92"/>
      <c r="F74" s="92"/>
      <c r="G74" s="92"/>
      <c r="H74" s="92"/>
      <c r="I74" s="92"/>
      <c r="J74" s="92"/>
      <c r="K74" s="92"/>
      <c r="L74" s="92"/>
      <c r="M74" s="92"/>
      <c r="N74" s="92"/>
      <c r="O74" s="92"/>
      <c r="P74" s="92"/>
      <c r="Q74" s="92"/>
    </row>
    <row r="75" spans="1:17" ht="13.5" customHeight="1" x14ac:dyDescent="0.2">
      <c r="A75" s="92"/>
      <c r="B75" s="92"/>
      <c r="C75" s="92"/>
      <c r="D75" s="104"/>
      <c r="E75" s="92"/>
      <c r="F75" s="92"/>
      <c r="G75" s="92"/>
      <c r="H75" s="92"/>
      <c r="I75" s="92"/>
      <c r="J75" s="92"/>
      <c r="K75" s="92"/>
      <c r="L75" s="92"/>
      <c r="M75" s="92"/>
      <c r="N75" s="92"/>
      <c r="O75" s="92"/>
      <c r="P75" s="92"/>
      <c r="Q75" s="92"/>
    </row>
    <row r="76" spans="1:17" ht="13.5" customHeight="1" x14ac:dyDescent="0.2">
      <c r="B76" s="105"/>
      <c r="C76" s="105"/>
      <c r="D76" s="106"/>
      <c r="E76" s="92"/>
      <c r="F76" s="92"/>
      <c r="G76" s="92"/>
      <c r="H76" s="92"/>
      <c r="I76" s="92"/>
      <c r="J76" s="92"/>
      <c r="K76" s="92"/>
      <c r="L76" s="92"/>
      <c r="M76" s="92"/>
      <c r="N76" s="92"/>
      <c r="O76" s="92"/>
      <c r="P76" s="92"/>
      <c r="Q76" s="92"/>
    </row>
    <row r="77" spans="1:17" ht="13.5" customHeight="1" x14ac:dyDescent="0.2">
      <c r="A77" s="217" t="s">
        <v>0</v>
      </c>
      <c r="B77" s="217"/>
      <c r="C77" s="217"/>
      <c r="D77" s="218"/>
      <c r="E77" s="217"/>
      <c r="F77" s="219"/>
      <c r="G77" s="219"/>
      <c r="H77" s="219"/>
      <c r="I77" s="219"/>
      <c r="J77" s="92"/>
      <c r="K77" s="92"/>
      <c r="L77" s="92"/>
      <c r="M77" s="92"/>
      <c r="N77" s="92"/>
      <c r="O77" s="92"/>
      <c r="P77" s="92"/>
      <c r="Q77" s="92"/>
    </row>
    <row r="78" spans="1:17" ht="13.5" customHeight="1" x14ac:dyDescent="0.2">
      <c r="A78" s="219"/>
      <c r="B78" s="217"/>
      <c r="C78" s="217"/>
      <c r="D78" s="218"/>
      <c r="E78" s="217"/>
      <c r="F78" s="226"/>
      <c r="G78" s="217"/>
      <c r="H78" s="217"/>
      <c r="I78" s="221"/>
      <c r="J78" s="89"/>
      <c r="K78" s="92"/>
      <c r="L78" s="92"/>
      <c r="M78" s="92"/>
      <c r="N78" s="92"/>
      <c r="O78" s="92"/>
      <c r="P78" s="92"/>
      <c r="Q78" s="92"/>
    </row>
    <row r="79" spans="1:17" ht="13.5" customHeight="1" x14ac:dyDescent="0.2">
      <c r="A79" s="217"/>
      <c r="B79" s="217"/>
      <c r="C79" s="217"/>
      <c r="D79" s="218"/>
      <c r="E79" s="217"/>
      <c r="F79" s="222"/>
      <c r="G79" s="217"/>
      <c r="H79" s="223"/>
      <c r="I79" s="221"/>
      <c r="J79" s="110"/>
      <c r="K79" s="92"/>
      <c r="L79" s="92"/>
      <c r="M79" s="92"/>
      <c r="N79" s="92"/>
      <c r="O79" s="92"/>
      <c r="P79" s="92"/>
      <c r="Q79" s="92"/>
    </row>
    <row r="80" spans="1:17" ht="13.5" customHeight="1" x14ac:dyDescent="0.2">
      <c r="A80" s="220" t="s">
        <v>341</v>
      </c>
      <c r="B80" s="217"/>
      <c r="C80" s="217"/>
      <c r="D80" s="218"/>
      <c r="E80" s="217"/>
      <c r="F80" s="219"/>
      <c r="G80" s="219"/>
      <c r="H80" s="219"/>
      <c r="I80" s="219"/>
      <c r="J80" s="92"/>
      <c r="K80" s="92"/>
      <c r="L80" s="92"/>
      <c r="M80" s="92"/>
      <c r="N80" s="92"/>
      <c r="O80" s="92"/>
      <c r="P80" s="92"/>
      <c r="Q80" s="92"/>
    </row>
    <row r="81" spans="1:17" ht="13.5" customHeight="1" x14ac:dyDescent="0.2">
      <c r="A81" s="92"/>
      <c r="B81" s="92"/>
      <c r="C81" s="92"/>
      <c r="D81" s="104"/>
      <c r="E81" s="92"/>
      <c r="F81" s="92"/>
      <c r="G81" s="92"/>
      <c r="H81" s="92"/>
      <c r="I81" s="92"/>
      <c r="J81" s="92"/>
      <c r="K81" s="92"/>
      <c r="L81" s="92"/>
      <c r="M81" s="92"/>
      <c r="N81" s="92"/>
      <c r="O81" s="92"/>
      <c r="P81" s="92"/>
      <c r="Q81" s="92"/>
    </row>
    <row r="82" spans="1:17" ht="13.5" customHeight="1" x14ac:dyDescent="0.2">
      <c r="A82" s="92"/>
      <c r="B82" s="92"/>
      <c r="C82" s="92"/>
      <c r="D82" s="104"/>
      <c r="E82" s="92"/>
      <c r="F82" s="92"/>
      <c r="G82" s="92"/>
      <c r="H82" s="92"/>
      <c r="I82" s="92"/>
      <c r="J82" s="92"/>
      <c r="K82" s="92"/>
      <c r="L82" s="92"/>
      <c r="M82" s="92"/>
      <c r="N82" s="92"/>
      <c r="O82" s="92"/>
      <c r="P82" s="92"/>
      <c r="Q82" s="92"/>
    </row>
    <row r="83" spans="1:17" ht="13.5" customHeight="1" x14ac:dyDescent="0.2">
      <c r="A83" s="92"/>
      <c r="B83" s="92"/>
      <c r="C83" s="92"/>
      <c r="D83" s="104"/>
      <c r="E83" s="92"/>
      <c r="F83" s="92"/>
      <c r="G83" s="92"/>
      <c r="H83" s="92"/>
      <c r="I83" s="92"/>
      <c r="J83" s="92"/>
      <c r="K83" s="92"/>
      <c r="L83" s="92"/>
      <c r="M83" s="92"/>
      <c r="N83" s="92"/>
      <c r="O83" s="92"/>
      <c r="P83" s="92"/>
      <c r="Q83" s="92"/>
    </row>
    <row r="84" spans="1:17" ht="13.5" customHeight="1" x14ac:dyDescent="0.2">
      <c r="A84" s="92"/>
      <c r="B84" s="92"/>
      <c r="C84" s="92"/>
      <c r="D84" s="104"/>
      <c r="E84" s="92"/>
      <c r="F84" s="92"/>
      <c r="G84" s="92"/>
      <c r="H84" s="92"/>
      <c r="I84" s="92"/>
      <c r="J84" s="92"/>
      <c r="K84" s="92"/>
      <c r="L84" s="92"/>
      <c r="M84" s="92"/>
      <c r="N84" s="92"/>
      <c r="O84" s="92"/>
      <c r="P84" s="92"/>
      <c r="Q84" s="92"/>
    </row>
    <row r="85" spans="1:17" ht="13.5" customHeight="1" x14ac:dyDescent="0.2">
      <c r="A85" s="92"/>
      <c r="B85" s="92"/>
      <c r="C85" s="92"/>
      <c r="D85" s="104"/>
      <c r="E85" s="92"/>
      <c r="F85" s="92"/>
      <c r="G85" s="92"/>
      <c r="H85" s="92"/>
      <c r="I85" s="92"/>
      <c r="J85" s="92"/>
      <c r="K85" s="92"/>
      <c r="L85" s="92"/>
      <c r="M85" s="92"/>
      <c r="N85" s="92"/>
      <c r="O85" s="92"/>
      <c r="P85" s="92"/>
      <c r="Q85" s="92"/>
    </row>
    <row r="86" spans="1:17" ht="13.5" customHeight="1" x14ac:dyDescent="0.2">
      <c r="A86" s="92"/>
      <c r="B86" s="92"/>
      <c r="C86" s="92"/>
      <c r="D86" s="104"/>
      <c r="E86" s="92"/>
      <c r="F86" s="92"/>
      <c r="G86" s="92"/>
      <c r="H86" s="92"/>
      <c r="I86" s="92"/>
      <c r="J86" s="92"/>
      <c r="K86" s="92"/>
      <c r="L86" s="92"/>
      <c r="M86" s="92"/>
      <c r="N86" s="92"/>
      <c r="O86" s="92"/>
      <c r="P86" s="92"/>
      <c r="Q86" s="92"/>
    </row>
    <row r="87" spans="1:17" ht="13.5" customHeight="1" x14ac:dyDescent="0.2">
      <c r="A87" s="92"/>
      <c r="B87" s="92"/>
      <c r="C87" s="92"/>
      <c r="D87" s="104"/>
      <c r="E87" s="92"/>
      <c r="F87" s="92"/>
      <c r="G87" s="92"/>
      <c r="H87" s="92"/>
      <c r="I87" s="92"/>
      <c r="J87" s="92"/>
      <c r="K87" s="92"/>
      <c r="L87" s="92"/>
      <c r="M87" s="92"/>
      <c r="N87" s="92"/>
      <c r="O87" s="92"/>
      <c r="P87" s="92"/>
      <c r="Q87" s="92"/>
    </row>
    <row r="88" spans="1:17" ht="13.5" customHeight="1" x14ac:dyDescent="0.2">
      <c r="A88" s="92"/>
      <c r="B88" s="92"/>
      <c r="C88" s="92"/>
      <c r="D88" s="104"/>
      <c r="E88" s="92"/>
      <c r="F88" s="92"/>
      <c r="G88" s="92"/>
      <c r="H88" s="92"/>
      <c r="I88" s="92"/>
      <c r="J88" s="92"/>
      <c r="K88" s="92"/>
      <c r="L88" s="92"/>
      <c r="M88" s="92"/>
      <c r="N88" s="92"/>
      <c r="O88" s="92"/>
      <c r="P88" s="92"/>
      <c r="Q88" s="92"/>
    </row>
    <row r="89" spans="1:17" ht="13.5" customHeight="1" x14ac:dyDescent="0.2">
      <c r="A89" s="92"/>
      <c r="B89" s="92"/>
      <c r="C89" s="92"/>
      <c r="D89" s="104"/>
      <c r="E89" s="92"/>
      <c r="F89" s="92"/>
      <c r="G89" s="92"/>
      <c r="H89" s="92"/>
      <c r="I89" s="92"/>
      <c r="J89" s="92"/>
      <c r="K89" s="92"/>
      <c r="L89" s="92"/>
      <c r="M89" s="92"/>
      <c r="N89" s="92"/>
      <c r="O89" s="92"/>
      <c r="P89" s="92"/>
      <c r="Q89" s="92"/>
    </row>
    <row r="90" spans="1:17" ht="13.5" customHeight="1" x14ac:dyDescent="0.2">
      <c r="A90" s="92"/>
      <c r="B90" s="92"/>
      <c r="C90" s="92"/>
      <c r="D90" s="104"/>
      <c r="E90" s="92"/>
      <c r="F90" s="92"/>
      <c r="G90" s="92"/>
      <c r="H90" s="92"/>
      <c r="I90" s="92"/>
      <c r="J90" s="92"/>
      <c r="K90" s="92"/>
      <c r="L90" s="92"/>
      <c r="M90" s="92"/>
      <c r="N90" s="92"/>
      <c r="O90" s="92"/>
      <c r="P90" s="92"/>
      <c r="Q90" s="92"/>
    </row>
    <row r="91" spans="1:17" ht="13.5" customHeight="1" x14ac:dyDescent="0.2">
      <c r="A91" s="92"/>
      <c r="B91" s="92"/>
      <c r="C91" s="92"/>
      <c r="D91" s="104"/>
      <c r="E91" s="92"/>
      <c r="F91" s="92"/>
      <c r="G91" s="92"/>
      <c r="H91" s="92"/>
      <c r="I91" s="92"/>
      <c r="J91" s="92"/>
      <c r="K91" s="92"/>
      <c r="L91" s="92"/>
      <c r="M91" s="92"/>
      <c r="N91" s="92"/>
      <c r="O91" s="92"/>
      <c r="P91" s="92"/>
      <c r="Q91" s="92"/>
    </row>
    <row r="92" spans="1:17" ht="13.5" customHeight="1" x14ac:dyDescent="0.2">
      <c r="A92" s="92"/>
      <c r="B92" s="92"/>
      <c r="C92" s="92"/>
      <c r="D92" s="104"/>
      <c r="E92" s="92"/>
      <c r="F92" s="92"/>
      <c r="G92" s="92"/>
      <c r="H92" s="92"/>
      <c r="I92" s="92"/>
      <c r="J92" s="92"/>
      <c r="K92" s="92"/>
      <c r="L92" s="92"/>
      <c r="M92" s="92"/>
      <c r="N92" s="92"/>
      <c r="O92" s="92"/>
      <c r="P92" s="92"/>
      <c r="Q92" s="92"/>
    </row>
    <row r="93" spans="1:17" ht="13.5" customHeight="1" x14ac:dyDescent="0.2">
      <c r="A93" s="92"/>
      <c r="B93" s="92"/>
      <c r="C93" s="92"/>
      <c r="D93" s="104"/>
      <c r="E93" s="92"/>
      <c r="F93" s="92"/>
      <c r="G93" s="92"/>
      <c r="H93" s="92"/>
      <c r="I93" s="92"/>
      <c r="J93" s="92"/>
      <c r="K93" s="92"/>
      <c r="L93" s="92"/>
      <c r="M93" s="92"/>
      <c r="N93" s="92"/>
      <c r="O93" s="92"/>
      <c r="P93" s="92"/>
      <c r="Q93" s="92"/>
    </row>
    <row r="94" spans="1:17" ht="13.5" customHeight="1" x14ac:dyDescent="0.2">
      <c r="A94" s="92"/>
      <c r="B94" s="92"/>
      <c r="C94" s="92"/>
      <c r="D94" s="104"/>
      <c r="E94" s="92"/>
      <c r="F94" s="92"/>
      <c r="G94" s="92"/>
      <c r="H94" s="92"/>
      <c r="I94" s="92"/>
      <c r="J94" s="92"/>
      <c r="K94" s="92"/>
      <c r="L94" s="92"/>
      <c r="M94" s="92"/>
      <c r="N94" s="92"/>
      <c r="O94" s="92"/>
      <c r="P94" s="92"/>
      <c r="Q94" s="92"/>
    </row>
    <row r="95" spans="1:17" ht="13.5" customHeight="1" x14ac:dyDescent="0.2">
      <c r="A95" s="92"/>
      <c r="B95" s="92"/>
      <c r="C95" s="92"/>
      <c r="D95" s="104"/>
      <c r="E95" s="92"/>
      <c r="F95" s="92"/>
      <c r="G95" s="92"/>
      <c r="H95" s="92"/>
      <c r="I95" s="92"/>
      <c r="J95" s="92"/>
      <c r="K95" s="92"/>
      <c r="L95" s="92"/>
      <c r="M95" s="92"/>
      <c r="N95" s="92"/>
      <c r="O95" s="92"/>
      <c r="P95" s="92"/>
      <c r="Q95" s="92"/>
    </row>
    <row r="96" spans="1:17" ht="13.5" customHeight="1" x14ac:dyDescent="0.2">
      <c r="A96" s="92"/>
      <c r="B96" s="92"/>
      <c r="C96" s="92"/>
      <c r="D96" s="104"/>
      <c r="E96" s="92"/>
      <c r="F96" s="92"/>
      <c r="G96" s="92"/>
      <c r="H96" s="92"/>
      <c r="I96" s="92"/>
      <c r="J96" s="92"/>
      <c r="K96" s="92"/>
      <c r="L96" s="92"/>
      <c r="M96" s="92"/>
      <c r="N96" s="92"/>
      <c r="O96" s="92"/>
      <c r="P96" s="92"/>
      <c r="Q96" s="92"/>
    </row>
    <row r="97" spans="1:17" ht="13.5" customHeight="1" x14ac:dyDescent="0.2">
      <c r="A97" s="92"/>
      <c r="B97" s="92"/>
      <c r="C97" s="92"/>
      <c r="D97" s="104"/>
      <c r="E97" s="92"/>
      <c r="F97" s="92"/>
      <c r="G97" s="92"/>
      <c r="H97" s="92"/>
      <c r="I97" s="92"/>
      <c r="J97" s="92"/>
      <c r="K97" s="92"/>
      <c r="L97" s="92"/>
      <c r="M97" s="92"/>
      <c r="N97" s="92"/>
      <c r="O97" s="92"/>
      <c r="P97" s="92"/>
      <c r="Q97" s="92"/>
    </row>
    <row r="98" spans="1:17" ht="13.5" customHeight="1" x14ac:dyDescent="0.2">
      <c r="A98" s="92"/>
      <c r="B98" s="92"/>
      <c r="C98" s="92"/>
      <c r="D98" s="104"/>
      <c r="E98" s="92"/>
      <c r="F98" s="92"/>
      <c r="G98" s="92"/>
      <c r="H98" s="92"/>
      <c r="I98" s="92"/>
      <c r="J98" s="92"/>
      <c r="K98" s="92"/>
      <c r="L98" s="92"/>
      <c r="M98" s="92"/>
      <c r="N98" s="92"/>
      <c r="O98" s="92"/>
      <c r="P98" s="92"/>
      <c r="Q98" s="92"/>
    </row>
    <row r="99" spans="1:17" ht="13.5" customHeight="1" x14ac:dyDescent="0.2">
      <c r="A99" s="92"/>
      <c r="B99" s="92"/>
      <c r="C99" s="92"/>
      <c r="D99" s="104"/>
      <c r="E99" s="92"/>
      <c r="F99" s="92"/>
      <c r="G99" s="92"/>
      <c r="H99" s="92"/>
      <c r="I99" s="92"/>
      <c r="J99" s="92"/>
      <c r="K99" s="92"/>
      <c r="L99" s="92"/>
      <c r="M99" s="92"/>
      <c r="N99" s="92"/>
      <c r="O99" s="92"/>
      <c r="P99" s="92"/>
      <c r="Q99" s="92"/>
    </row>
    <row r="100" spans="1:17" ht="13.5" customHeight="1" x14ac:dyDescent="0.2">
      <c r="A100" s="92"/>
      <c r="B100" s="92"/>
      <c r="C100" s="92"/>
      <c r="D100" s="104"/>
      <c r="E100" s="92"/>
      <c r="F100" s="92"/>
      <c r="G100" s="92"/>
      <c r="H100" s="92"/>
      <c r="I100" s="92"/>
      <c r="J100" s="92"/>
      <c r="K100" s="92"/>
      <c r="L100" s="92"/>
      <c r="M100" s="92"/>
      <c r="N100" s="92"/>
      <c r="O100" s="92"/>
      <c r="P100" s="92"/>
      <c r="Q100" s="92"/>
    </row>
    <row r="101" spans="1:17" ht="13.5" customHeight="1" x14ac:dyDescent="0.2">
      <c r="A101" s="92"/>
      <c r="B101" s="92"/>
      <c r="C101" s="92"/>
      <c r="D101" s="107"/>
      <c r="E101" s="92"/>
      <c r="F101" s="92"/>
      <c r="G101" s="92"/>
      <c r="H101" s="92"/>
      <c r="I101" s="92"/>
      <c r="J101" s="92"/>
      <c r="K101" s="92"/>
      <c r="L101" s="92"/>
      <c r="M101" s="92"/>
      <c r="N101" s="92"/>
      <c r="O101" s="92"/>
      <c r="P101" s="92"/>
      <c r="Q101" s="92"/>
    </row>
    <row r="102" spans="1:17" ht="13.5" customHeight="1" x14ac:dyDescent="0.2">
      <c r="A102" s="92"/>
      <c r="B102" s="92"/>
      <c r="C102" s="92"/>
      <c r="D102" s="104"/>
      <c r="E102" s="92"/>
      <c r="F102" s="92"/>
      <c r="G102" s="92"/>
      <c r="H102" s="92"/>
      <c r="I102" s="92"/>
      <c r="J102" s="92"/>
      <c r="K102" s="92"/>
      <c r="L102" s="92"/>
      <c r="M102" s="92"/>
      <c r="N102" s="92"/>
      <c r="O102" s="92"/>
      <c r="P102" s="92"/>
      <c r="Q102" s="92"/>
    </row>
    <row r="103" spans="1:17" ht="13.5" customHeight="1" x14ac:dyDescent="0.2">
      <c r="A103" s="92"/>
      <c r="B103" s="92"/>
      <c r="C103" s="92"/>
      <c r="D103" s="104"/>
      <c r="E103" s="92"/>
      <c r="F103" s="92"/>
      <c r="G103" s="92"/>
      <c r="H103" s="92"/>
      <c r="I103" s="92"/>
      <c r="J103" s="92"/>
      <c r="K103" s="92"/>
      <c r="L103" s="92"/>
      <c r="M103" s="92"/>
      <c r="N103" s="92"/>
      <c r="O103" s="92"/>
      <c r="P103" s="92"/>
      <c r="Q103" s="92"/>
    </row>
    <row r="104" spans="1:17" ht="13.5" customHeight="1" x14ac:dyDescent="0.2">
      <c r="A104" s="92"/>
      <c r="B104" s="92"/>
      <c r="C104" s="92"/>
      <c r="D104" s="104"/>
      <c r="E104" s="92"/>
      <c r="F104" s="92"/>
      <c r="G104" s="92"/>
      <c r="H104" s="92"/>
      <c r="I104" s="92"/>
      <c r="J104" s="92"/>
      <c r="K104" s="92"/>
      <c r="L104" s="92"/>
      <c r="M104" s="92"/>
      <c r="N104" s="92"/>
      <c r="O104" s="92"/>
      <c r="P104" s="92"/>
      <c r="Q104" s="92"/>
    </row>
    <row r="105" spans="1:17" ht="13.5" customHeight="1" x14ac:dyDescent="0.2">
      <c r="A105" s="92"/>
      <c r="B105" s="92"/>
      <c r="C105" s="92"/>
      <c r="D105" s="104"/>
      <c r="E105" s="92"/>
      <c r="F105" s="92"/>
      <c r="G105" s="92"/>
      <c r="H105" s="92"/>
      <c r="I105" s="92"/>
      <c r="J105" s="92"/>
      <c r="K105" s="92"/>
      <c r="L105" s="92"/>
      <c r="M105" s="92"/>
      <c r="N105" s="92"/>
      <c r="O105" s="92"/>
      <c r="P105" s="92"/>
      <c r="Q105" s="92"/>
    </row>
    <row r="106" spans="1:17" ht="13.5" customHeight="1" x14ac:dyDescent="0.2">
      <c r="A106" s="92"/>
      <c r="B106" s="92"/>
      <c r="C106" s="92"/>
      <c r="D106" s="104"/>
      <c r="E106" s="92"/>
      <c r="F106" s="92"/>
      <c r="G106" s="92"/>
      <c r="H106" s="92"/>
      <c r="I106" s="92"/>
      <c r="J106" s="92"/>
      <c r="K106" s="92"/>
      <c r="L106" s="92"/>
      <c r="M106" s="92"/>
      <c r="N106" s="92"/>
      <c r="O106" s="92"/>
      <c r="P106" s="92"/>
      <c r="Q106" s="92"/>
    </row>
    <row r="107" spans="1:17" ht="13.5" customHeight="1" x14ac:dyDescent="0.2">
      <c r="A107" s="92"/>
      <c r="B107" s="92"/>
      <c r="C107" s="92"/>
      <c r="D107" s="104"/>
      <c r="E107" s="92"/>
      <c r="F107" s="92"/>
      <c r="G107" s="92"/>
      <c r="H107" s="92"/>
      <c r="I107" s="92"/>
      <c r="J107" s="92"/>
      <c r="K107" s="92"/>
      <c r="L107" s="92"/>
      <c r="M107" s="92"/>
      <c r="N107" s="92"/>
      <c r="O107" s="92"/>
      <c r="P107" s="92"/>
      <c r="Q107" s="92"/>
    </row>
    <row r="108" spans="1:17" ht="13.5" customHeight="1" x14ac:dyDescent="0.2">
      <c r="A108" s="92"/>
      <c r="B108" s="92"/>
      <c r="C108" s="92"/>
      <c r="D108" s="104"/>
      <c r="E108" s="92"/>
      <c r="F108" s="92"/>
      <c r="G108" s="92"/>
      <c r="H108" s="92"/>
      <c r="I108" s="92"/>
      <c r="J108" s="92"/>
      <c r="K108" s="92"/>
      <c r="L108" s="92"/>
      <c r="M108" s="92"/>
      <c r="N108" s="92"/>
      <c r="O108" s="92"/>
      <c r="P108" s="92"/>
      <c r="Q108" s="92"/>
    </row>
    <row r="109" spans="1:17" ht="13.5" customHeight="1" x14ac:dyDescent="0.2">
      <c r="A109" s="92"/>
      <c r="B109" s="92"/>
      <c r="C109" s="92"/>
      <c r="D109" s="104"/>
      <c r="E109" s="92"/>
      <c r="F109" s="92"/>
      <c r="G109" s="92"/>
      <c r="H109" s="92"/>
      <c r="I109" s="92"/>
      <c r="J109" s="92"/>
      <c r="K109" s="92"/>
      <c r="L109" s="92"/>
      <c r="M109" s="92"/>
      <c r="N109" s="92"/>
      <c r="O109" s="92"/>
      <c r="P109" s="92"/>
      <c r="Q109" s="92"/>
    </row>
    <row r="110" spans="1:17" ht="13.5" customHeight="1" x14ac:dyDescent="0.2">
      <c r="A110" s="92"/>
      <c r="B110" s="92"/>
      <c r="C110" s="92"/>
      <c r="D110" s="104"/>
      <c r="E110" s="92"/>
      <c r="F110" s="92"/>
      <c r="G110" s="92"/>
      <c r="H110" s="92"/>
      <c r="I110" s="92"/>
      <c r="J110" s="92"/>
      <c r="K110" s="92"/>
      <c r="L110" s="92"/>
      <c r="M110" s="92"/>
      <c r="N110" s="92"/>
      <c r="O110" s="92"/>
      <c r="P110" s="92"/>
      <c r="Q110" s="92"/>
    </row>
    <row r="111" spans="1:17" ht="13.5" customHeight="1" x14ac:dyDescent="0.2">
      <c r="A111" s="92"/>
      <c r="B111" s="92"/>
      <c r="C111" s="92"/>
      <c r="D111" s="104"/>
      <c r="E111" s="92"/>
      <c r="F111" s="92"/>
      <c r="G111" s="92"/>
      <c r="H111" s="92"/>
      <c r="I111" s="92"/>
      <c r="J111" s="92"/>
      <c r="K111" s="92"/>
      <c r="L111" s="92"/>
      <c r="M111" s="92"/>
      <c r="N111" s="92"/>
      <c r="O111" s="92"/>
      <c r="P111" s="92"/>
      <c r="Q111" s="92"/>
    </row>
    <row r="112" spans="1:17" ht="13.5" customHeight="1" x14ac:dyDescent="0.2">
      <c r="A112" s="92"/>
      <c r="B112" s="92"/>
      <c r="C112" s="92"/>
      <c r="D112" s="104"/>
      <c r="E112" s="92"/>
      <c r="F112" s="92"/>
      <c r="G112" s="92"/>
      <c r="H112" s="92"/>
      <c r="I112" s="92"/>
      <c r="J112" s="92"/>
      <c r="K112" s="92"/>
      <c r="L112" s="92"/>
      <c r="M112" s="92"/>
      <c r="N112" s="92"/>
      <c r="O112" s="92"/>
      <c r="P112" s="92"/>
      <c r="Q112" s="92"/>
    </row>
    <row r="113" spans="1:17" ht="13.5" customHeight="1" x14ac:dyDescent="0.2">
      <c r="A113" s="92"/>
      <c r="B113" s="92"/>
      <c r="C113" s="92"/>
      <c r="D113" s="104"/>
      <c r="E113" s="92"/>
      <c r="F113" s="92"/>
      <c r="G113" s="92"/>
      <c r="H113" s="92"/>
      <c r="I113" s="92"/>
      <c r="J113" s="92"/>
      <c r="K113" s="92"/>
      <c r="L113" s="92"/>
      <c r="M113" s="92"/>
      <c r="N113" s="92"/>
      <c r="O113" s="92"/>
      <c r="P113" s="92"/>
      <c r="Q113" s="92"/>
    </row>
    <row r="114" spans="1:17" ht="13.5" customHeight="1" x14ac:dyDescent="0.2">
      <c r="A114" s="92"/>
      <c r="B114" s="92"/>
      <c r="C114" s="92"/>
      <c r="D114" s="104"/>
      <c r="E114" s="92"/>
      <c r="F114" s="92"/>
      <c r="G114" s="92"/>
      <c r="H114" s="92"/>
      <c r="I114" s="92"/>
      <c r="J114" s="92"/>
      <c r="K114" s="92"/>
      <c r="L114" s="92"/>
      <c r="M114" s="92"/>
      <c r="N114" s="92"/>
      <c r="O114" s="92"/>
      <c r="P114" s="92"/>
      <c r="Q114" s="92"/>
    </row>
    <row r="115" spans="1:17" ht="13.5" customHeight="1" x14ac:dyDescent="0.2">
      <c r="A115" s="92"/>
      <c r="B115" s="92"/>
      <c r="C115" s="92"/>
      <c r="D115" s="104"/>
      <c r="E115" s="92"/>
      <c r="F115" s="92"/>
      <c r="G115" s="92"/>
      <c r="H115" s="92"/>
      <c r="I115" s="92"/>
      <c r="J115" s="92"/>
      <c r="K115" s="92"/>
      <c r="L115" s="92"/>
      <c r="M115" s="92"/>
      <c r="N115" s="92"/>
      <c r="O115" s="92"/>
      <c r="P115" s="92"/>
      <c r="Q115" s="92"/>
    </row>
    <row r="116" spans="1:17" ht="13.5" customHeight="1" x14ac:dyDescent="0.2">
      <c r="A116" s="92"/>
      <c r="B116" s="92"/>
      <c r="C116" s="92"/>
      <c r="D116" s="104"/>
      <c r="E116" s="92"/>
      <c r="F116" s="92"/>
      <c r="G116" s="92"/>
      <c r="H116" s="92"/>
      <c r="I116" s="92"/>
      <c r="J116" s="92"/>
      <c r="K116" s="92"/>
      <c r="L116" s="92"/>
      <c r="M116" s="92"/>
      <c r="N116" s="92"/>
      <c r="O116" s="92"/>
      <c r="P116" s="92"/>
      <c r="Q116" s="92"/>
    </row>
    <row r="117" spans="1:17" ht="13.5" customHeight="1" x14ac:dyDescent="0.2">
      <c r="A117" s="92"/>
      <c r="B117" s="92"/>
      <c r="C117" s="92"/>
      <c r="D117" s="104"/>
      <c r="E117" s="92"/>
      <c r="F117" s="92"/>
      <c r="G117" s="92"/>
      <c r="H117" s="92"/>
      <c r="I117" s="92"/>
      <c r="J117" s="92"/>
      <c r="K117" s="92"/>
      <c r="L117" s="92"/>
      <c r="M117" s="92"/>
      <c r="N117" s="92"/>
      <c r="O117" s="92"/>
      <c r="P117" s="92"/>
      <c r="Q117" s="92"/>
    </row>
    <row r="118" spans="1:17" ht="13.5" customHeight="1" x14ac:dyDescent="0.2">
      <c r="A118" s="92"/>
      <c r="B118" s="92"/>
      <c r="C118" s="92"/>
      <c r="D118" s="104"/>
      <c r="E118" s="92"/>
      <c r="F118" s="92"/>
      <c r="G118" s="92"/>
      <c r="H118" s="92"/>
      <c r="I118" s="92"/>
      <c r="J118" s="92"/>
      <c r="K118" s="92"/>
      <c r="L118" s="92"/>
      <c r="M118" s="92"/>
      <c r="N118" s="92"/>
      <c r="O118" s="92"/>
      <c r="P118" s="92"/>
      <c r="Q118" s="92"/>
    </row>
    <row r="119" spans="1:17" ht="13.5" customHeight="1" x14ac:dyDescent="0.2">
      <c r="A119" s="92"/>
      <c r="B119" s="92"/>
      <c r="C119" s="92"/>
      <c r="D119" s="104"/>
      <c r="E119" s="92"/>
      <c r="F119" s="92"/>
      <c r="G119" s="92"/>
      <c r="H119" s="92"/>
      <c r="I119" s="92"/>
      <c r="J119" s="92"/>
      <c r="K119" s="92"/>
      <c r="L119" s="92"/>
      <c r="M119" s="92"/>
      <c r="N119" s="92"/>
      <c r="O119" s="92"/>
      <c r="P119" s="92"/>
      <c r="Q119" s="92"/>
    </row>
    <row r="120" spans="1:17" ht="13.5" customHeight="1" x14ac:dyDescent="0.2">
      <c r="A120" s="92"/>
      <c r="B120" s="92"/>
      <c r="C120" s="92"/>
      <c r="D120" s="104"/>
      <c r="E120" s="92"/>
      <c r="F120" s="92"/>
      <c r="G120" s="92"/>
      <c r="H120" s="92"/>
      <c r="I120" s="92"/>
      <c r="J120" s="92"/>
      <c r="K120" s="92"/>
      <c r="L120" s="92"/>
      <c r="M120" s="92"/>
      <c r="N120" s="92"/>
      <c r="O120" s="92"/>
      <c r="P120" s="92"/>
      <c r="Q120" s="92"/>
    </row>
    <row r="121" spans="1:17" ht="13.5" customHeight="1" x14ac:dyDescent="0.2">
      <c r="A121" s="92"/>
      <c r="B121" s="92"/>
      <c r="C121" s="92"/>
      <c r="D121" s="104"/>
      <c r="E121" s="92"/>
      <c r="F121" s="92"/>
      <c r="G121" s="92"/>
      <c r="H121" s="92"/>
      <c r="I121" s="92"/>
      <c r="J121" s="92"/>
      <c r="K121" s="92"/>
      <c r="L121" s="92"/>
      <c r="M121" s="92"/>
      <c r="N121" s="92"/>
      <c r="O121" s="92"/>
      <c r="P121" s="92"/>
      <c r="Q121" s="92"/>
    </row>
    <row r="122" spans="1:17" ht="13.5" customHeight="1" x14ac:dyDescent="0.2">
      <c r="A122" s="92"/>
      <c r="B122" s="92"/>
      <c r="C122" s="92"/>
      <c r="D122" s="104"/>
      <c r="E122" s="92"/>
      <c r="F122" s="92"/>
      <c r="G122" s="92"/>
      <c r="H122" s="92"/>
      <c r="I122" s="92"/>
      <c r="J122" s="92"/>
      <c r="K122" s="92"/>
      <c r="L122" s="92"/>
      <c r="M122" s="92"/>
      <c r="N122" s="92"/>
      <c r="O122" s="92"/>
      <c r="P122" s="92"/>
      <c r="Q122" s="92"/>
    </row>
    <row r="123" spans="1:17" ht="13.5" customHeight="1" x14ac:dyDescent="0.2">
      <c r="A123" s="92"/>
      <c r="B123" s="92"/>
      <c r="C123" s="92"/>
      <c r="D123" s="104"/>
      <c r="E123" s="92"/>
      <c r="F123" s="92"/>
      <c r="G123" s="92"/>
      <c r="H123" s="92"/>
      <c r="I123" s="92"/>
      <c r="J123" s="92"/>
      <c r="K123" s="92"/>
      <c r="L123" s="92"/>
      <c r="M123" s="92"/>
      <c r="N123" s="92"/>
      <c r="O123" s="92"/>
      <c r="P123" s="92"/>
      <c r="Q123" s="92"/>
    </row>
    <row r="124" spans="1:17" ht="13.5" customHeight="1" x14ac:dyDescent="0.2">
      <c r="A124" s="92"/>
      <c r="B124" s="92"/>
      <c r="C124" s="92"/>
      <c r="D124" s="104"/>
      <c r="E124" s="92"/>
      <c r="F124" s="92"/>
      <c r="G124" s="92"/>
      <c r="H124" s="92"/>
      <c r="I124" s="92"/>
      <c r="J124" s="92"/>
      <c r="K124" s="92"/>
      <c r="L124" s="92"/>
      <c r="M124" s="92"/>
      <c r="N124" s="92"/>
      <c r="O124" s="92"/>
      <c r="P124" s="92"/>
      <c r="Q124" s="92"/>
    </row>
    <row r="125" spans="1:17" ht="13.5" customHeight="1" x14ac:dyDescent="0.2">
      <c r="A125" s="92"/>
      <c r="B125" s="92"/>
      <c r="C125" s="92"/>
      <c r="D125" s="104"/>
      <c r="E125" s="92"/>
      <c r="F125" s="92"/>
      <c r="G125" s="92"/>
      <c r="H125" s="92"/>
      <c r="I125" s="92"/>
      <c r="J125" s="92"/>
      <c r="K125" s="92"/>
      <c r="L125" s="92"/>
      <c r="M125" s="92"/>
      <c r="N125" s="92"/>
      <c r="O125" s="92"/>
      <c r="P125" s="92"/>
      <c r="Q125" s="92"/>
    </row>
    <row r="126" spans="1:17" ht="13.5" customHeight="1" x14ac:dyDescent="0.2">
      <c r="A126" s="92"/>
      <c r="B126" s="92"/>
      <c r="C126" s="92"/>
      <c r="D126" s="104"/>
      <c r="E126" s="92"/>
      <c r="F126" s="92"/>
      <c r="G126" s="92"/>
      <c r="H126" s="92"/>
      <c r="I126" s="92"/>
      <c r="J126" s="92"/>
      <c r="K126" s="92"/>
      <c r="L126" s="92"/>
      <c r="M126" s="92"/>
      <c r="N126" s="92"/>
      <c r="O126" s="92"/>
      <c r="P126" s="92"/>
      <c r="Q126" s="92"/>
    </row>
    <row r="127" spans="1:17" ht="13.5" customHeight="1" x14ac:dyDescent="0.2">
      <c r="A127" s="92"/>
      <c r="B127" s="92"/>
      <c r="C127" s="92"/>
      <c r="D127" s="104"/>
      <c r="E127" s="92"/>
      <c r="F127" s="92"/>
      <c r="G127" s="92"/>
      <c r="H127" s="92"/>
      <c r="I127" s="92"/>
      <c r="J127" s="92"/>
      <c r="K127" s="92"/>
      <c r="L127" s="92"/>
      <c r="M127" s="92"/>
      <c r="N127" s="92"/>
      <c r="O127" s="92"/>
      <c r="P127" s="92"/>
      <c r="Q127" s="92"/>
    </row>
    <row r="128" spans="1:17" ht="13.5" customHeight="1" x14ac:dyDescent="0.2">
      <c r="A128" s="92"/>
      <c r="B128" s="92"/>
      <c r="C128" s="92"/>
      <c r="D128" s="104"/>
      <c r="E128" s="92"/>
      <c r="F128" s="92"/>
      <c r="G128" s="92"/>
      <c r="H128" s="92"/>
      <c r="I128" s="92"/>
      <c r="J128" s="92"/>
      <c r="K128" s="92"/>
      <c r="L128" s="92"/>
      <c r="M128" s="92"/>
      <c r="N128" s="92"/>
      <c r="O128" s="92"/>
      <c r="P128" s="92"/>
      <c r="Q128" s="92"/>
    </row>
    <row r="129" spans="1:17" ht="13.5" customHeight="1" x14ac:dyDescent="0.2">
      <c r="A129" s="92"/>
      <c r="B129" s="92"/>
      <c r="C129" s="92"/>
      <c r="D129" s="104"/>
      <c r="E129" s="92"/>
      <c r="F129" s="92"/>
      <c r="G129" s="92"/>
      <c r="H129" s="92"/>
      <c r="I129" s="92"/>
      <c r="J129" s="92"/>
      <c r="K129" s="92"/>
      <c r="L129" s="92"/>
      <c r="M129" s="92"/>
      <c r="N129" s="92"/>
      <c r="O129" s="92"/>
      <c r="P129" s="92"/>
      <c r="Q129" s="92"/>
    </row>
    <row r="130" spans="1:17" ht="13.5" customHeight="1" x14ac:dyDescent="0.2">
      <c r="A130" s="92"/>
      <c r="B130" s="92"/>
      <c r="C130" s="92"/>
      <c r="D130" s="104"/>
      <c r="E130" s="92"/>
      <c r="F130" s="92"/>
      <c r="G130" s="92"/>
      <c r="H130" s="92"/>
      <c r="I130" s="92"/>
      <c r="J130" s="92"/>
      <c r="K130" s="92"/>
      <c r="L130" s="92"/>
      <c r="M130" s="92"/>
      <c r="N130" s="92"/>
      <c r="O130" s="92"/>
      <c r="P130" s="92"/>
      <c r="Q130" s="92"/>
    </row>
    <row r="131" spans="1:17" ht="13.5" customHeight="1" x14ac:dyDescent="0.2">
      <c r="A131" s="92"/>
      <c r="B131" s="92"/>
      <c r="C131" s="92"/>
      <c r="D131" s="104"/>
      <c r="E131" s="92"/>
      <c r="F131" s="92"/>
      <c r="G131" s="92"/>
      <c r="H131" s="92"/>
      <c r="I131" s="92"/>
      <c r="J131" s="92"/>
      <c r="K131" s="92"/>
      <c r="L131" s="92"/>
      <c r="M131" s="92"/>
      <c r="N131" s="92"/>
      <c r="O131" s="92"/>
      <c r="P131" s="92"/>
      <c r="Q131" s="92"/>
    </row>
    <row r="132" spans="1:17" ht="13.5" customHeight="1" x14ac:dyDescent="0.2">
      <c r="A132" s="92"/>
      <c r="B132" s="92"/>
      <c r="C132" s="92"/>
      <c r="D132" s="104"/>
      <c r="E132" s="92"/>
      <c r="F132" s="92"/>
      <c r="G132" s="92"/>
      <c r="H132" s="92"/>
      <c r="I132" s="92"/>
      <c r="J132" s="92"/>
      <c r="K132" s="92"/>
      <c r="L132" s="92"/>
      <c r="M132" s="92"/>
      <c r="N132" s="92"/>
      <c r="O132" s="92"/>
      <c r="P132" s="92"/>
      <c r="Q132" s="92"/>
    </row>
    <row r="133" spans="1:17" ht="13.5" customHeight="1" x14ac:dyDescent="0.2">
      <c r="A133" s="92"/>
      <c r="B133" s="92"/>
      <c r="C133" s="92"/>
      <c r="D133" s="104"/>
      <c r="E133" s="92"/>
      <c r="F133" s="92"/>
      <c r="G133" s="92"/>
      <c r="H133" s="92"/>
      <c r="I133" s="92"/>
      <c r="J133" s="92"/>
      <c r="K133" s="92"/>
      <c r="L133" s="92"/>
      <c r="M133" s="92"/>
      <c r="N133" s="92"/>
      <c r="O133" s="92"/>
      <c r="P133" s="92"/>
      <c r="Q133" s="92"/>
    </row>
    <row r="134" spans="1:17" ht="13.5" customHeight="1" x14ac:dyDescent="0.2">
      <c r="A134" s="92"/>
      <c r="B134" s="92"/>
      <c r="C134" s="92"/>
      <c r="D134" s="104"/>
      <c r="E134" s="92"/>
      <c r="F134" s="92"/>
      <c r="G134" s="92"/>
      <c r="H134" s="92"/>
      <c r="I134" s="92"/>
      <c r="J134" s="92"/>
      <c r="K134" s="92"/>
      <c r="L134" s="92"/>
      <c r="M134" s="92"/>
      <c r="N134" s="92"/>
      <c r="O134" s="92"/>
      <c r="P134" s="92"/>
      <c r="Q134" s="92"/>
    </row>
    <row r="135" spans="1:17" ht="13.5" customHeight="1" x14ac:dyDescent="0.2">
      <c r="A135" s="92"/>
      <c r="B135" s="92"/>
      <c r="C135" s="92"/>
      <c r="D135" s="104"/>
      <c r="E135" s="92"/>
      <c r="F135" s="92"/>
      <c r="G135" s="92"/>
      <c r="H135" s="92"/>
      <c r="I135" s="92"/>
      <c r="J135" s="92"/>
      <c r="K135" s="92"/>
      <c r="L135" s="92"/>
      <c r="M135" s="92"/>
      <c r="N135" s="92"/>
      <c r="O135" s="92"/>
      <c r="P135" s="92"/>
      <c r="Q135" s="92"/>
    </row>
    <row r="136" spans="1:17" ht="13.5" customHeight="1" x14ac:dyDescent="0.2">
      <c r="A136" s="92"/>
      <c r="B136" s="92"/>
      <c r="C136" s="92"/>
      <c r="D136" s="104"/>
      <c r="E136" s="92"/>
      <c r="F136" s="92"/>
      <c r="G136" s="92"/>
      <c r="H136" s="92"/>
      <c r="I136" s="92"/>
      <c r="J136" s="92"/>
      <c r="K136" s="92"/>
      <c r="L136" s="92"/>
      <c r="M136" s="92"/>
      <c r="N136" s="92"/>
      <c r="O136" s="92"/>
      <c r="P136" s="92"/>
      <c r="Q136" s="92"/>
    </row>
    <row r="137" spans="1:17" ht="13.5" customHeight="1" x14ac:dyDescent="0.2">
      <c r="A137" s="92"/>
      <c r="B137" s="92"/>
      <c r="C137" s="92"/>
      <c r="D137" s="104"/>
      <c r="E137" s="92"/>
      <c r="F137" s="92"/>
      <c r="G137" s="92"/>
      <c r="H137" s="92"/>
      <c r="I137" s="92"/>
      <c r="J137" s="92"/>
      <c r="K137" s="92"/>
      <c r="L137" s="92"/>
      <c r="M137" s="92"/>
      <c r="N137" s="92"/>
      <c r="O137" s="92"/>
      <c r="P137" s="92"/>
      <c r="Q137" s="92"/>
    </row>
    <row r="138" spans="1:17" ht="13.5" customHeight="1" x14ac:dyDescent="0.2">
      <c r="A138" s="92"/>
      <c r="B138" s="92"/>
      <c r="C138" s="92"/>
      <c r="D138" s="104"/>
      <c r="E138" s="92"/>
      <c r="F138" s="92"/>
      <c r="G138" s="92"/>
      <c r="H138" s="92"/>
      <c r="I138" s="92"/>
      <c r="J138" s="92"/>
      <c r="K138" s="92"/>
      <c r="L138" s="92"/>
      <c r="M138" s="92"/>
      <c r="N138" s="92"/>
      <c r="O138" s="92"/>
      <c r="P138" s="92"/>
      <c r="Q138" s="92"/>
    </row>
    <row r="139" spans="1:17" ht="13.5" customHeight="1" x14ac:dyDescent="0.2">
      <c r="A139" s="92"/>
      <c r="B139" s="92"/>
      <c r="C139" s="92"/>
      <c r="D139" s="104"/>
      <c r="E139" s="92"/>
      <c r="F139" s="92"/>
      <c r="G139" s="92"/>
      <c r="H139" s="92"/>
      <c r="I139" s="92"/>
      <c r="J139" s="92"/>
      <c r="K139" s="92"/>
      <c r="L139" s="92"/>
      <c r="M139" s="92"/>
      <c r="N139" s="92"/>
      <c r="O139" s="92"/>
      <c r="P139" s="92"/>
      <c r="Q139" s="92"/>
    </row>
    <row r="140" spans="1:17" ht="13.5" customHeight="1" x14ac:dyDescent="0.2">
      <c r="A140" s="92"/>
      <c r="B140" s="92"/>
      <c r="C140" s="92"/>
      <c r="D140" s="104"/>
      <c r="E140" s="92"/>
      <c r="F140" s="92"/>
      <c r="G140" s="92"/>
      <c r="H140" s="92"/>
      <c r="I140" s="92"/>
      <c r="J140" s="92"/>
      <c r="K140" s="92"/>
      <c r="L140" s="92"/>
      <c r="M140" s="92"/>
      <c r="N140" s="92"/>
      <c r="O140" s="92"/>
      <c r="P140" s="92"/>
      <c r="Q140" s="92"/>
    </row>
    <row r="141" spans="1:17" ht="13.5" customHeight="1" x14ac:dyDescent="0.2">
      <c r="A141" s="92"/>
      <c r="B141" s="92"/>
      <c r="C141" s="92"/>
      <c r="D141" s="104"/>
      <c r="E141" s="92"/>
      <c r="F141" s="92"/>
      <c r="G141" s="92"/>
      <c r="H141" s="92"/>
      <c r="I141" s="92"/>
      <c r="J141" s="92"/>
      <c r="K141" s="92"/>
      <c r="L141" s="92"/>
      <c r="M141" s="92"/>
      <c r="N141" s="92"/>
      <c r="O141" s="92"/>
      <c r="P141" s="92"/>
      <c r="Q141" s="92"/>
    </row>
    <row r="142" spans="1:17" ht="13.5" customHeight="1" x14ac:dyDescent="0.2">
      <c r="A142" s="92"/>
      <c r="B142" s="92"/>
      <c r="C142" s="92"/>
      <c r="D142" s="104"/>
      <c r="E142" s="92"/>
      <c r="F142" s="92"/>
      <c r="G142" s="92"/>
      <c r="H142" s="92"/>
      <c r="I142" s="92"/>
      <c r="J142" s="92"/>
      <c r="K142" s="92"/>
      <c r="L142" s="92"/>
      <c r="M142" s="92"/>
      <c r="N142" s="92"/>
      <c r="O142" s="92"/>
      <c r="P142" s="92"/>
      <c r="Q142" s="92"/>
    </row>
    <row r="143" spans="1:17" ht="13.5" customHeight="1" x14ac:dyDescent="0.2">
      <c r="A143" s="92"/>
      <c r="B143" s="92"/>
      <c r="C143" s="92"/>
      <c r="D143" s="104"/>
      <c r="E143" s="92"/>
      <c r="F143" s="92"/>
      <c r="G143" s="92"/>
      <c r="H143" s="92"/>
      <c r="I143" s="92"/>
      <c r="J143" s="92"/>
      <c r="K143" s="92"/>
      <c r="L143" s="92"/>
      <c r="M143" s="92"/>
      <c r="N143" s="92"/>
      <c r="O143" s="92"/>
      <c r="P143" s="92"/>
      <c r="Q143" s="92"/>
    </row>
    <row r="144" spans="1:17" ht="13.5" customHeight="1" x14ac:dyDescent="0.2">
      <c r="A144" s="92"/>
      <c r="B144" s="92"/>
      <c r="C144" s="92"/>
      <c r="D144" s="104"/>
      <c r="E144" s="92"/>
      <c r="F144" s="92"/>
      <c r="G144" s="92"/>
      <c r="H144" s="92"/>
      <c r="I144" s="92"/>
      <c r="J144" s="92"/>
      <c r="K144" s="92"/>
      <c r="L144" s="92"/>
      <c r="M144" s="92"/>
      <c r="N144" s="92"/>
      <c r="O144" s="92"/>
      <c r="P144" s="92"/>
      <c r="Q144" s="92"/>
    </row>
    <row r="145" spans="1:17" ht="13.5" customHeight="1" x14ac:dyDescent="0.2">
      <c r="A145" s="92"/>
      <c r="B145" s="92"/>
      <c r="C145" s="92"/>
      <c r="D145" s="104"/>
      <c r="E145" s="92"/>
      <c r="F145" s="92"/>
      <c r="G145" s="92"/>
      <c r="H145" s="92"/>
      <c r="I145" s="92"/>
      <c r="J145" s="92"/>
      <c r="K145" s="92"/>
      <c r="L145" s="92"/>
      <c r="M145" s="92"/>
      <c r="N145" s="92"/>
      <c r="O145" s="92"/>
      <c r="P145" s="92"/>
      <c r="Q145" s="92"/>
    </row>
    <row r="146" spans="1:17" ht="13.5" customHeight="1" x14ac:dyDescent="0.2">
      <c r="A146" s="92"/>
      <c r="B146" s="92"/>
      <c r="C146" s="92"/>
      <c r="D146" s="104"/>
      <c r="E146" s="92"/>
      <c r="F146" s="92"/>
      <c r="G146" s="92"/>
      <c r="H146" s="92"/>
      <c r="I146" s="92"/>
      <c r="J146" s="92"/>
      <c r="K146" s="92"/>
      <c r="L146" s="92"/>
      <c r="M146" s="92"/>
      <c r="N146" s="92"/>
      <c r="O146" s="92"/>
      <c r="P146" s="92"/>
      <c r="Q146" s="92"/>
    </row>
    <row r="147" spans="1:17" ht="13.5" customHeight="1" x14ac:dyDescent="0.2">
      <c r="A147" s="92"/>
      <c r="B147" s="92"/>
      <c r="C147" s="92"/>
      <c r="D147" s="104"/>
      <c r="E147" s="92"/>
      <c r="F147" s="92"/>
      <c r="G147" s="92"/>
      <c r="H147" s="92"/>
      <c r="I147" s="92"/>
      <c r="J147" s="92"/>
      <c r="K147" s="92"/>
      <c r="L147" s="92"/>
      <c r="M147" s="92"/>
      <c r="N147" s="92"/>
      <c r="O147" s="92"/>
      <c r="P147" s="92"/>
      <c r="Q147" s="92"/>
    </row>
    <row r="148" spans="1:17" ht="13.5" customHeight="1" x14ac:dyDescent="0.2">
      <c r="A148" s="92"/>
      <c r="B148" s="92"/>
      <c r="C148" s="92"/>
      <c r="D148" s="104"/>
      <c r="E148" s="92"/>
      <c r="F148" s="92"/>
      <c r="G148" s="92"/>
      <c r="H148" s="92"/>
      <c r="I148" s="92"/>
      <c r="J148" s="92"/>
      <c r="K148" s="92"/>
      <c r="L148" s="92"/>
      <c r="M148" s="92"/>
      <c r="N148" s="92"/>
      <c r="O148" s="92"/>
      <c r="P148" s="92"/>
      <c r="Q148" s="92"/>
    </row>
    <row r="149" spans="1:17" ht="13.5" customHeight="1" x14ac:dyDescent="0.2">
      <c r="A149" s="92"/>
      <c r="B149" s="92"/>
      <c r="C149" s="92"/>
      <c r="D149" s="104"/>
      <c r="E149" s="92"/>
      <c r="F149" s="92"/>
      <c r="G149" s="92"/>
      <c r="H149" s="92"/>
      <c r="I149" s="92"/>
      <c r="J149" s="92"/>
      <c r="K149" s="92"/>
      <c r="L149" s="92"/>
      <c r="M149" s="92"/>
      <c r="N149" s="92"/>
      <c r="O149" s="92"/>
      <c r="P149" s="92"/>
      <c r="Q149" s="92"/>
    </row>
    <row r="150" spans="1:17" ht="13.5" customHeight="1" x14ac:dyDescent="0.2">
      <c r="A150" s="92"/>
      <c r="B150" s="92"/>
      <c r="C150" s="92"/>
      <c r="D150" s="104"/>
      <c r="E150" s="92"/>
      <c r="F150" s="92"/>
      <c r="G150" s="92"/>
      <c r="H150" s="92"/>
      <c r="I150" s="92"/>
      <c r="J150" s="92"/>
      <c r="K150" s="92"/>
      <c r="L150" s="92"/>
      <c r="M150" s="92"/>
      <c r="N150" s="92"/>
      <c r="O150" s="92"/>
      <c r="P150" s="92"/>
      <c r="Q150" s="92"/>
    </row>
    <row r="151" spans="1:17" ht="13.5" customHeight="1" x14ac:dyDescent="0.2">
      <c r="A151" s="92"/>
      <c r="B151" s="92"/>
      <c r="C151" s="92"/>
      <c r="D151" s="104"/>
      <c r="E151" s="92"/>
      <c r="F151" s="92"/>
      <c r="G151" s="92"/>
      <c r="H151" s="92"/>
      <c r="I151" s="92"/>
      <c r="J151" s="92"/>
      <c r="K151" s="92"/>
      <c r="L151" s="92"/>
      <c r="M151" s="92"/>
      <c r="N151" s="92"/>
      <c r="O151" s="92"/>
      <c r="P151" s="92"/>
      <c r="Q151" s="92"/>
    </row>
    <row r="152" spans="1:17" ht="13.5" customHeight="1" x14ac:dyDescent="0.2">
      <c r="A152" s="92"/>
      <c r="B152" s="92"/>
      <c r="C152" s="92"/>
      <c r="D152" s="104"/>
      <c r="E152" s="92"/>
      <c r="F152" s="92"/>
      <c r="G152" s="92"/>
      <c r="H152" s="92"/>
      <c r="I152" s="92"/>
      <c r="J152" s="92"/>
      <c r="K152" s="92"/>
      <c r="L152" s="92"/>
      <c r="M152" s="92"/>
      <c r="N152" s="92"/>
      <c r="O152" s="92"/>
      <c r="P152" s="92"/>
      <c r="Q152" s="92"/>
    </row>
    <row r="153" spans="1:17" ht="13.5" customHeight="1" x14ac:dyDescent="0.2">
      <c r="A153" s="92"/>
      <c r="B153" s="92"/>
      <c r="C153" s="92"/>
      <c r="D153" s="104"/>
      <c r="E153" s="92"/>
      <c r="F153" s="92"/>
      <c r="G153" s="92"/>
      <c r="H153" s="92"/>
      <c r="I153" s="92"/>
      <c r="J153" s="92"/>
      <c r="K153" s="92"/>
      <c r="L153" s="92"/>
      <c r="M153" s="92"/>
      <c r="N153" s="92"/>
      <c r="O153" s="92"/>
      <c r="P153" s="92"/>
      <c r="Q153" s="92"/>
    </row>
    <row r="154" spans="1:17" ht="13.5" customHeight="1" x14ac:dyDescent="0.2">
      <c r="A154" s="92"/>
      <c r="B154" s="92"/>
      <c r="C154" s="92"/>
      <c r="D154" s="104"/>
      <c r="E154" s="92"/>
      <c r="F154" s="92"/>
      <c r="G154" s="92"/>
      <c r="H154" s="92"/>
      <c r="I154" s="92"/>
      <c r="J154" s="92"/>
      <c r="K154" s="92"/>
      <c r="L154" s="92"/>
      <c r="M154" s="92"/>
      <c r="N154" s="92"/>
      <c r="O154" s="92"/>
      <c r="P154" s="92"/>
      <c r="Q154" s="92"/>
    </row>
    <row r="155" spans="1:17" ht="13.5" customHeight="1" x14ac:dyDescent="0.2">
      <c r="A155" s="92"/>
      <c r="B155" s="92"/>
      <c r="C155" s="92"/>
      <c r="D155" s="104"/>
      <c r="E155" s="92"/>
      <c r="F155" s="92"/>
      <c r="G155" s="92"/>
      <c r="H155" s="92"/>
      <c r="I155" s="92"/>
      <c r="J155" s="92"/>
      <c r="K155" s="92"/>
      <c r="L155" s="92"/>
      <c r="M155" s="92"/>
      <c r="N155" s="92"/>
      <c r="O155" s="92"/>
      <c r="P155" s="92"/>
      <c r="Q155" s="92"/>
    </row>
    <row r="156" spans="1:17" ht="13.5" customHeight="1" x14ac:dyDescent="0.2">
      <c r="A156" s="92"/>
      <c r="B156" s="92"/>
      <c r="C156" s="92"/>
      <c r="D156" s="104"/>
      <c r="E156" s="92"/>
      <c r="F156" s="92"/>
      <c r="G156" s="92"/>
      <c r="H156" s="92"/>
      <c r="I156" s="92"/>
      <c r="J156" s="92"/>
      <c r="K156" s="92"/>
      <c r="L156" s="92"/>
      <c r="M156" s="92"/>
      <c r="N156" s="92"/>
      <c r="O156" s="92"/>
      <c r="P156" s="92"/>
      <c r="Q156" s="92"/>
    </row>
    <row r="157" spans="1:17" ht="13.5" customHeight="1" x14ac:dyDescent="0.2">
      <c r="A157" s="92"/>
      <c r="B157" s="92"/>
      <c r="C157" s="92"/>
      <c r="D157" s="104"/>
      <c r="E157" s="92"/>
      <c r="F157" s="92"/>
      <c r="G157" s="92"/>
      <c r="H157" s="92"/>
      <c r="I157" s="92"/>
      <c r="J157" s="92"/>
      <c r="K157" s="92"/>
      <c r="L157" s="92"/>
      <c r="M157" s="92"/>
      <c r="N157" s="92"/>
      <c r="O157" s="92"/>
      <c r="P157" s="92"/>
      <c r="Q157" s="92"/>
    </row>
    <row r="158" spans="1:17" ht="13.5" customHeight="1" x14ac:dyDescent="0.2">
      <c r="A158" s="92"/>
      <c r="B158" s="92"/>
      <c r="C158" s="92"/>
      <c r="D158" s="104"/>
      <c r="E158" s="92"/>
      <c r="F158" s="92"/>
      <c r="G158" s="92"/>
      <c r="H158" s="92"/>
      <c r="I158" s="92"/>
      <c r="J158" s="92"/>
      <c r="K158" s="92"/>
      <c r="L158" s="92"/>
      <c r="M158" s="92"/>
      <c r="N158" s="92"/>
      <c r="O158" s="92"/>
      <c r="P158" s="92"/>
      <c r="Q158" s="92"/>
    </row>
    <row r="159" spans="1:17" ht="13.5" customHeight="1" x14ac:dyDescent="0.2">
      <c r="A159" s="92"/>
      <c r="B159" s="92"/>
      <c r="C159" s="92"/>
      <c r="D159" s="104"/>
      <c r="E159" s="92"/>
      <c r="F159" s="92"/>
      <c r="G159" s="92"/>
      <c r="H159" s="92"/>
      <c r="I159" s="92"/>
      <c r="J159" s="92"/>
      <c r="K159" s="92"/>
      <c r="L159" s="92"/>
      <c r="M159" s="92"/>
      <c r="N159" s="92"/>
      <c r="O159" s="92"/>
      <c r="P159" s="92"/>
      <c r="Q159" s="92"/>
    </row>
    <row r="160" spans="1:17" ht="13.5" customHeight="1" x14ac:dyDescent="0.2">
      <c r="A160" s="92"/>
      <c r="B160" s="92"/>
      <c r="C160" s="92"/>
      <c r="D160" s="104"/>
      <c r="E160" s="92"/>
      <c r="F160" s="92"/>
      <c r="G160" s="92"/>
      <c r="H160" s="92"/>
      <c r="I160" s="92"/>
      <c r="J160" s="92"/>
      <c r="K160" s="92"/>
      <c r="L160" s="92"/>
      <c r="M160" s="92"/>
      <c r="N160" s="92"/>
      <c r="O160" s="92"/>
      <c r="P160" s="92"/>
      <c r="Q160" s="92"/>
    </row>
    <row r="161" spans="1:17" ht="13.5" customHeight="1" x14ac:dyDescent="0.2">
      <c r="A161" s="92"/>
      <c r="B161" s="92"/>
      <c r="C161" s="92"/>
      <c r="D161" s="104"/>
      <c r="E161" s="92"/>
      <c r="F161" s="92"/>
      <c r="G161" s="92"/>
      <c r="H161" s="92"/>
      <c r="I161" s="92"/>
      <c r="J161" s="92"/>
      <c r="K161" s="92"/>
      <c r="L161" s="92"/>
      <c r="M161" s="92"/>
      <c r="N161" s="92"/>
      <c r="O161" s="92"/>
      <c r="P161" s="92"/>
      <c r="Q161" s="92"/>
    </row>
    <row r="162" spans="1:17" ht="13.5" customHeight="1" x14ac:dyDescent="0.2">
      <c r="A162" s="92"/>
      <c r="B162" s="92"/>
      <c r="C162" s="92"/>
      <c r="D162" s="104"/>
      <c r="E162" s="92"/>
      <c r="F162" s="92"/>
      <c r="G162" s="92"/>
      <c r="H162" s="92"/>
      <c r="I162" s="92"/>
      <c r="J162" s="92"/>
      <c r="K162" s="92"/>
      <c r="L162" s="92"/>
      <c r="M162" s="92"/>
      <c r="N162" s="92"/>
      <c r="O162" s="92"/>
      <c r="P162" s="92"/>
      <c r="Q162" s="92"/>
    </row>
    <row r="163" spans="1:17" ht="13.5" customHeight="1" x14ac:dyDescent="0.2">
      <c r="A163" s="92"/>
      <c r="B163" s="92"/>
      <c r="C163" s="92"/>
      <c r="D163" s="104"/>
      <c r="E163" s="92"/>
      <c r="F163" s="92"/>
      <c r="G163" s="92"/>
      <c r="H163" s="92"/>
      <c r="I163" s="92"/>
      <c r="J163" s="92"/>
      <c r="K163" s="92"/>
      <c r="L163" s="92"/>
      <c r="M163" s="92"/>
      <c r="N163" s="92"/>
      <c r="O163" s="92"/>
      <c r="P163" s="92"/>
      <c r="Q163" s="92"/>
    </row>
    <row r="164" spans="1:17" ht="13.5" customHeight="1" x14ac:dyDescent="0.2">
      <c r="A164" s="92"/>
      <c r="B164" s="92"/>
      <c r="C164" s="92"/>
      <c r="D164" s="104"/>
      <c r="E164" s="92"/>
      <c r="F164" s="92"/>
      <c r="G164" s="92"/>
      <c r="H164" s="92"/>
      <c r="I164" s="92"/>
      <c r="J164" s="92"/>
      <c r="K164" s="92"/>
      <c r="L164" s="92"/>
      <c r="M164" s="92"/>
      <c r="N164" s="92"/>
      <c r="O164" s="92"/>
      <c r="P164" s="92"/>
      <c r="Q164" s="92"/>
    </row>
    <row r="165" spans="1:17" ht="13.5" customHeight="1" x14ac:dyDescent="0.2">
      <c r="A165" s="92"/>
      <c r="B165" s="92"/>
      <c r="C165" s="92"/>
      <c r="D165" s="104"/>
      <c r="E165" s="92"/>
      <c r="F165" s="92"/>
      <c r="G165" s="92"/>
      <c r="H165" s="92"/>
      <c r="I165" s="92"/>
      <c r="J165" s="92"/>
      <c r="K165" s="92"/>
      <c r="L165" s="92"/>
      <c r="M165" s="92"/>
      <c r="N165" s="92"/>
      <c r="O165" s="92"/>
      <c r="P165" s="92"/>
      <c r="Q165" s="92"/>
    </row>
    <row r="166" spans="1:17" ht="13.5" customHeight="1" x14ac:dyDescent="0.2">
      <c r="A166" s="92"/>
      <c r="B166" s="92"/>
      <c r="C166" s="92"/>
      <c r="D166" s="104"/>
      <c r="E166" s="92"/>
      <c r="F166" s="92"/>
      <c r="G166" s="92"/>
      <c r="H166" s="92"/>
      <c r="I166" s="92"/>
      <c r="J166" s="92"/>
      <c r="K166" s="92"/>
      <c r="L166" s="92"/>
      <c r="M166" s="92"/>
      <c r="N166" s="92"/>
      <c r="O166" s="92"/>
      <c r="P166" s="92"/>
      <c r="Q166" s="92"/>
    </row>
    <row r="167" spans="1:17" ht="13.5" customHeight="1" x14ac:dyDescent="0.2">
      <c r="A167" s="92"/>
      <c r="B167" s="92"/>
      <c r="C167" s="92"/>
      <c r="D167" s="104"/>
      <c r="E167" s="92"/>
      <c r="F167" s="92"/>
      <c r="G167" s="92"/>
      <c r="H167" s="92"/>
      <c r="I167" s="92"/>
      <c r="J167" s="92"/>
      <c r="K167" s="92"/>
      <c r="L167" s="92"/>
      <c r="M167" s="92"/>
      <c r="N167" s="92"/>
      <c r="O167" s="92"/>
      <c r="P167" s="92"/>
      <c r="Q167" s="92"/>
    </row>
    <row r="168" spans="1:17" ht="13.5" customHeight="1" x14ac:dyDescent="0.2">
      <c r="A168" s="92"/>
      <c r="B168" s="92"/>
      <c r="C168" s="92"/>
      <c r="D168" s="104"/>
      <c r="E168" s="92"/>
      <c r="F168" s="92"/>
      <c r="G168" s="92"/>
      <c r="H168" s="92"/>
      <c r="I168" s="92"/>
      <c r="J168" s="92"/>
      <c r="K168" s="92"/>
      <c r="L168" s="92"/>
      <c r="M168" s="92"/>
      <c r="N168" s="92"/>
      <c r="O168" s="92"/>
      <c r="P168" s="92"/>
      <c r="Q168" s="92"/>
    </row>
    <row r="169" spans="1:17" ht="13.5" customHeight="1" x14ac:dyDescent="0.2">
      <c r="A169" s="92"/>
      <c r="B169" s="92"/>
      <c r="C169" s="92"/>
      <c r="D169" s="104"/>
      <c r="E169" s="92"/>
      <c r="F169" s="92"/>
      <c r="G169" s="92"/>
      <c r="H169" s="92"/>
      <c r="I169" s="92"/>
      <c r="J169" s="92"/>
      <c r="K169" s="92"/>
      <c r="L169" s="92"/>
      <c r="M169" s="92"/>
      <c r="N169" s="92"/>
      <c r="O169" s="92"/>
      <c r="P169" s="92"/>
      <c r="Q169" s="92"/>
    </row>
    <row r="170" spans="1:17" ht="13.5" customHeight="1" x14ac:dyDescent="0.2">
      <c r="A170" s="92"/>
      <c r="B170" s="92"/>
      <c r="C170" s="92"/>
      <c r="D170" s="104"/>
      <c r="E170" s="92"/>
      <c r="F170" s="92"/>
      <c r="G170" s="92"/>
      <c r="H170" s="92"/>
      <c r="I170" s="92"/>
      <c r="J170" s="92"/>
      <c r="K170" s="92"/>
      <c r="L170" s="92"/>
      <c r="M170" s="92"/>
      <c r="N170" s="92"/>
      <c r="O170" s="92"/>
      <c r="P170" s="92"/>
      <c r="Q170" s="92"/>
    </row>
    <row r="171" spans="1:17" ht="13.5" customHeight="1" x14ac:dyDescent="0.2">
      <c r="A171" s="92"/>
      <c r="B171" s="92"/>
      <c r="C171" s="92"/>
      <c r="D171" s="104"/>
      <c r="E171" s="92"/>
      <c r="F171" s="92"/>
      <c r="G171" s="92"/>
      <c r="H171" s="92"/>
      <c r="I171" s="92"/>
      <c r="J171" s="92"/>
      <c r="K171" s="92"/>
      <c r="L171" s="92"/>
      <c r="M171" s="92"/>
      <c r="N171" s="92"/>
      <c r="O171" s="92"/>
      <c r="P171" s="92"/>
      <c r="Q171" s="92"/>
    </row>
    <row r="172" spans="1:17" ht="13.5" customHeight="1" x14ac:dyDescent="0.2">
      <c r="A172" s="92"/>
      <c r="B172" s="92"/>
      <c r="C172" s="92"/>
      <c r="D172" s="104"/>
      <c r="E172" s="92"/>
      <c r="F172" s="92"/>
      <c r="G172" s="92"/>
      <c r="H172" s="92"/>
      <c r="I172" s="92"/>
      <c r="J172" s="92"/>
      <c r="K172" s="92"/>
      <c r="L172" s="92"/>
      <c r="M172" s="92"/>
      <c r="N172" s="92"/>
      <c r="O172" s="92"/>
      <c r="P172" s="92"/>
      <c r="Q172" s="92"/>
    </row>
    <row r="173" spans="1:17" ht="13.5" customHeight="1" x14ac:dyDescent="0.2">
      <c r="A173" s="92"/>
      <c r="B173" s="92"/>
      <c r="C173" s="92"/>
      <c r="D173" s="104"/>
      <c r="E173" s="92"/>
      <c r="F173" s="92"/>
      <c r="G173" s="92"/>
      <c r="H173" s="92"/>
      <c r="I173" s="92"/>
      <c r="J173" s="92"/>
      <c r="K173" s="92"/>
      <c r="L173" s="92"/>
      <c r="M173" s="92"/>
      <c r="N173" s="92"/>
      <c r="O173" s="92"/>
      <c r="P173" s="92"/>
      <c r="Q173" s="92"/>
    </row>
    <row r="174" spans="1:17" ht="13.5" customHeight="1" x14ac:dyDescent="0.2">
      <c r="A174" s="92"/>
      <c r="B174" s="92"/>
      <c r="C174" s="92"/>
      <c r="D174" s="104"/>
      <c r="E174" s="92"/>
      <c r="F174" s="92"/>
      <c r="G174" s="92"/>
      <c r="H174" s="92"/>
      <c r="I174" s="92"/>
      <c r="J174" s="92"/>
      <c r="K174" s="92"/>
      <c r="L174" s="92"/>
      <c r="M174" s="92"/>
      <c r="N174" s="92"/>
      <c r="O174" s="92"/>
      <c r="P174" s="92"/>
      <c r="Q174" s="92"/>
    </row>
    <row r="175" spans="1:17" ht="13.5" customHeight="1" x14ac:dyDescent="0.2">
      <c r="A175" s="92"/>
      <c r="B175" s="92"/>
      <c r="C175" s="92"/>
      <c r="D175" s="104"/>
      <c r="E175" s="92"/>
      <c r="F175" s="92"/>
      <c r="G175" s="92"/>
      <c r="H175" s="92"/>
      <c r="I175" s="92"/>
      <c r="J175" s="92"/>
      <c r="K175" s="92"/>
      <c r="L175" s="92"/>
      <c r="M175" s="92"/>
      <c r="N175" s="92"/>
      <c r="O175" s="92"/>
      <c r="P175" s="92"/>
      <c r="Q175" s="92"/>
    </row>
    <row r="176" spans="1:17" ht="13.5" customHeight="1" x14ac:dyDescent="0.2">
      <c r="A176" s="92"/>
      <c r="B176" s="92"/>
      <c r="C176" s="92"/>
      <c r="D176" s="104"/>
      <c r="E176" s="92"/>
      <c r="F176" s="92"/>
      <c r="G176" s="92"/>
      <c r="H176" s="92"/>
      <c r="I176" s="92"/>
      <c r="J176" s="92"/>
      <c r="K176" s="92"/>
      <c r="L176" s="92"/>
      <c r="M176" s="92"/>
      <c r="N176" s="92"/>
      <c r="O176" s="92"/>
      <c r="P176" s="92"/>
      <c r="Q176" s="92"/>
    </row>
    <row r="177" spans="1:17" ht="13.5" customHeight="1" x14ac:dyDescent="0.2">
      <c r="A177" s="92"/>
      <c r="B177" s="92"/>
      <c r="C177" s="92"/>
      <c r="D177" s="104"/>
      <c r="E177" s="92"/>
      <c r="F177" s="92"/>
      <c r="G177" s="92"/>
      <c r="H177" s="92"/>
      <c r="I177" s="92"/>
      <c r="J177" s="92"/>
      <c r="K177" s="92"/>
      <c r="L177" s="92"/>
      <c r="M177" s="92"/>
      <c r="N177" s="92"/>
      <c r="O177" s="92"/>
      <c r="P177" s="92"/>
      <c r="Q177" s="92"/>
    </row>
    <row r="178" spans="1:17" ht="13.5" customHeight="1" x14ac:dyDescent="0.2">
      <c r="A178" s="92"/>
      <c r="B178" s="92"/>
      <c r="C178" s="92"/>
      <c r="D178" s="104"/>
      <c r="E178" s="92"/>
      <c r="F178" s="92"/>
      <c r="G178" s="92"/>
      <c r="H178" s="92"/>
      <c r="I178" s="92"/>
      <c r="J178" s="92"/>
      <c r="K178" s="92"/>
      <c r="L178" s="92"/>
      <c r="M178" s="92"/>
      <c r="N178" s="92"/>
      <c r="O178" s="92"/>
      <c r="P178" s="92"/>
      <c r="Q178" s="92"/>
    </row>
    <row r="179" spans="1:17" ht="13.5" customHeight="1" x14ac:dyDescent="0.2">
      <c r="A179" s="92"/>
      <c r="B179" s="92"/>
      <c r="C179" s="92"/>
      <c r="D179" s="104"/>
      <c r="E179" s="92"/>
      <c r="F179" s="92"/>
      <c r="G179" s="92"/>
      <c r="H179" s="92"/>
      <c r="I179" s="92"/>
      <c r="J179" s="92"/>
      <c r="K179" s="92"/>
      <c r="L179" s="92"/>
      <c r="M179" s="92"/>
      <c r="N179" s="92"/>
      <c r="O179" s="92"/>
      <c r="P179" s="92"/>
      <c r="Q179" s="92"/>
    </row>
    <row r="180" spans="1:17" ht="13.5" customHeight="1" x14ac:dyDescent="0.2">
      <c r="A180" s="92"/>
      <c r="B180" s="92"/>
      <c r="C180" s="92"/>
      <c r="D180" s="104"/>
      <c r="E180" s="92"/>
      <c r="F180" s="92"/>
      <c r="G180" s="92"/>
      <c r="H180" s="92"/>
      <c r="I180" s="92"/>
      <c r="J180" s="92"/>
      <c r="K180" s="92"/>
      <c r="L180" s="92"/>
      <c r="M180" s="92"/>
      <c r="N180" s="92"/>
      <c r="O180" s="92"/>
      <c r="P180" s="92"/>
      <c r="Q180" s="92"/>
    </row>
    <row r="181" spans="1:17" ht="13.5" customHeight="1" x14ac:dyDescent="0.2">
      <c r="A181" s="92"/>
      <c r="B181" s="92"/>
      <c r="C181" s="92"/>
      <c r="D181" s="104"/>
      <c r="E181" s="92"/>
      <c r="F181" s="92"/>
      <c r="G181" s="92"/>
      <c r="H181" s="92"/>
      <c r="I181" s="92"/>
      <c r="J181" s="92"/>
      <c r="K181" s="92"/>
      <c r="L181" s="92"/>
      <c r="M181" s="92"/>
      <c r="N181" s="92"/>
      <c r="O181" s="92"/>
      <c r="P181" s="92"/>
      <c r="Q181" s="92"/>
    </row>
    <row r="182" spans="1:17" ht="13.5" customHeight="1" x14ac:dyDescent="0.2">
      <c r="A182" s="92"/>
      <c r="B182" s="92"/>
      <c r="C182" s="92"/>
      <c r="D182" s="104"/>
      <c r="E182" s="92"/>
      <c r="F182" s="92"/>
      <c r="G182" s="92"/>
      <c r="H182" s="92"/>
      <c r="I182" s="92"/>
      <c r="J182" s="92"/>
      <c r="K182" s="92"/>
      <c r="L182" s="92"/>
      <c r="M182" s="92"/>
      <c r="N182" s="92"/>
      <c r="O182" s="92"/>
      <c r="P182" s="92"/>
      <c r="Q182" s="92"/>
    </row>
    <row r="183" spans="1:17" ht="13.5" customHeight="1" x14ac:dyDescent="0.2">
      <c r="A183" s="92"/>
      <c r="B183" s="92"/>
      <c r="C183" s="92"/>
      <c r="D183" s="104"/>
      <c r="E183" s="92"/>
      <c r="F183" s="92"/>
      <c r="G183" s="92"/>
      <c r="H183" s="92"/>
      <c r="I183" s="92"/>
      <c r="J183" s="92"/>
      <c r="K183" s="92"/>
      <c r="L183" s="92"/>
      <c r="M183" s="92"/>
      <c r="N183" s="92"/>
      <c r="O183" s="92"/>
      <c r="P183" s="92"/>
      <c r="Q183" s="92"/>
    </row>
    <row r="184" spans="1:17" ht="13.5" customHeight="1" x14ac:dyDescent="0.2">
      <c r="A184" s="92"/>
      <c r="B184" s="92"/>
      <c r="C184" s="92"/>
      <c r="D184" s="104"/>
      <c r="E184" s="92"/>
      <c r="F184" s="92"/>
      <c r="G184" s="92"/>
      <c r="H184" s="92"/>
      <c r="I184" s="92"/>
      <c r="J184" s="92"/>
      <c r="K184" s="92"/>
      <c r="L184" s="92"/>
      <c r="M184" s="92"/>
      <c r="N184" s="92"/>
      <c r="O184" s="92"/>
      <c r="P184" s="92"/>
      <c r="Q184" s="92"/>
    </row>
    <row r="185" spans="1:17" ht="13.5" customHeight="1" x14ac:dyDescent="0.2">
      <c r="A185" s="92"/>
      <c r="B185" s="92"/>
      <c r="C185" s="92"/>
      <c r="D185" s="104"/>
      <c r="E185" s="92"/>
      <c r="F185" s="92"/>
      <c r="G185" s="92"/>
      <c r="H185" s="92"/>
      <c r="I185" s="92"/>
      <c r="J185" s="92"/>
      <c r="K185" s="92"/>
      <c r="L185" s="92"/>
      <c r="M185" s="92"/>
      <c r="N185" s="92"/>
      <c r="O185" s="92"/>
      <c r="P185" s="92"/>
      <c r="Q185" s="92"/>
    </row>
    <row r="186" spans="1:17" ht="13.5" customHeight="1" x14ac:dyDescent="0.2">
      <c r="A186" s="92"/>
      <c r="B186" s="92"/>
      <c r="C186" s="92"/>
      <c r="D186" s="104"/>
      <c r="E186" s="92"/>
      <c r="F186" s="92"/>
      <c r="G186" s="92"/>
      <c r="H186" s="92"/>
      <c r="I186" s="92"/>
      <c r="J186" s="92"/>
      <c r="K186" s="92"/>
      <c r="L186" s="92"/>
      <c r="M186" s="92"/>
      <c r="N186" s="92"/>
      <c r="O186" s="92"/>
      <c r="P186" s="92"/>
      <c r="Q186" s="92"/>
    </row>
    <row r="187" spans="1:17" ht="13.5" customHeight="1" x14ac:dyDescent="0.2">
      <c r="A187" s="92"/>
      <c r="B187" s="92"/>
      <c r="C187" s="92"/>
      <c r="D187" s="104"/>
      <c r="E187" s="92"/>
      <c r="F187" s="92"/>
      <c r="G187" s="92"/>
      <c r="H187" s="92"/>
      <c r="I187" s="92"/>
      <c r="J187" s="92"/>
      <c r="K187" s="92"/>
      <c r="L187" s="92"/>
      <c r="M187" s="92"/>
      <c r="N187" s="92"/>
      <c r="O187" s="92"/>
      <c r="P187" s="92"/>
      <c r="Q187" s="92"/>
    </row>
    <row r="188" spans="1:17" ht="13.5" customHeight="1" x14ac:dyDescent="0.2">
      <c r="A188" s="92"/>
      <c r="B188" s="92"/>
      <c r="C188" s="92"/>
      <c r="D188" s="104"/>
      <c r="E188" s="92"/>
      <c r="F188" s="92"/>
      <c r="G188" s="92"/>
      <c r="H188" s="92"/>
      <c r="I188" s="92"/>
      <c r="J188" s="92"/>
      <c r="K188" s="92"/>
      <c r="L188" s="92"/>
      <c r="M188" s="92"/>
      <c r="N188" s="92"/>
      <c r="O188" s="92"/>
      <c r="P188" s="92"/>
      <c r="Q188" s="92"/>
    </row>
    <row r="189" spans="1:17" ht="13.5" customHeight="1" x14ac:dyDescent="0.2">
      <c r="A189" s="92"/>
      <c r="B189" s="92"/>
      <c r="C189" s="92"/>
      <c r="D189" s="104"/>
      <c r="E189" s="92"/>
      <c r="F189" s="92"/>
      <c r="G189" s="92"/>
      <c r="H189" s="92"/>
      <c r="I189" s="92"/>
      <c r="J189" s="92"/>
      <c r="K189" s="92"/>
      <c r="L189" s="92"/>
      <c r="M189" s="92"/>
      <c r="N189" s="92"/>
      <c r="O189" s="92"/>
      <c r="P189" s="92"/>
      <c r="Q189" s="92"/>
    </row>
    <row r="190" spans="1:17" ht="13.5" customHeight="1" x14ac:dyDescent="0.2">
      <c r="A190" s="92"/>
      <c r="B190" s="92"/>
      <c r="C190" s="92"/>
      <c r="D190" s="104"/>
      <c r="E190" s="92"/>
      <c r="F190" s="92"/>
      <c r="G190" s="92"/>
      <c r="H190" s="92"/>
      <c r="I190" s="92"/>
      <c r="J190" s="92"/>
      <c r="K190" s="92"/>
      <c r="L190" s="92"/>
      <c r="M190" s="92"/>
      <c r="N190" s="92"/>
      <c r="O190" s="92"/>
      <c r="P190" s="92"/>
      <c r="Q190" s="92"/>
    </row>
    <row r="191" spans="1:17" ht="13.5" customHeight="1" x14ac:dyDescent="0.2">
      <c r="A191" s="92"/>
      <c r="B191" s="92"/>
      <c r="C191" s="92"/>
      <c r="D191" s="104"/>
      <c r="E191" s="92"/>
      <c r="F191" s="92"/>
      <c r="G191" s="92"/>
      <c r="H191" s="92"/>
      <c r="I191" s="92"/>
      <c r="J191" s="92"/>
      <c r="K191" s="92"/>
      <c r="L191" s="92"/>
      <c r="M191" s="92"/>
      <c r="N191" s="92"/>
      <c r="O191" s="92"/>
      <c r="P191" s="92"/>
      <c r="Q191" s="92"/>
    </row>
    <row r="192" spans="1:17" ht="13.5" customHeight="1" x14ac:dyDescent="0.2">
      <c r="A192" s="92"/>
      <c r="B192" s="92"/>
      <c r="C192" s="92"/>
      <c r="D192" s="104"/>
      <c r="E192" s="92"/>
      <c r="F192" s="92"/>
      <c r="G192" s="92"/>
      <c r="H192" s="92"/>
      <c r="I192" s="92"/>
      <c r="J192" s="92"/>
      <c r="K192" s="92"/>
      <c r="L192" s="92"/>
      <c r="M192" s="92"/>
      <c r="N192" s="92"/>
      <c r="O192" s="92"/>
      <c r="P192" s="92"/>
      <c r="Q192" s="92"/>
    </row>
    <row r="193" spans="1:17" ht="13.5" customHeight="1" x14ac:dyDescent="0.2">
      <c r="A193" s="92"/>
      <c r="B193" s="92"/>
      <c r="C193" s="92"/>
      <c r="D193" s="104"/>
      <c r="E193" s="92"/>
      <c r="F193" s="92"/>
      <c r="G193" s="92"/>
      <c r="H193" s="92"/>
      <c r="I193" s="92"/>
      <c r="J193" s="92"/>
      <c r="K193" s="92"/>
      <c r="L193" s="92"/>
      <c r="M193" s="92"/>
      <c r="N193" s="92"/>
      <c r="O193" s="92"/>
      <c r="P193" s="92"/>
      <c r="Q193" s="92"/>
    </row>
    <row r="194" spans="1:17" ht="13.5" customHeight="1" x14ac:dyDescent="0.2">
      <c r="A194" s="92"/>
      <c r="B194" s="92"/>
      <c r="C194" s="92"/>
      <c r="D194" s="104"/>
      <c r="E194" s="92"/>
      <c r="F194" s="92"/>
      <c r="G194" s="92"/>
      <c r="H194" s="92"/>
      <c r="I194" s="92"/>
      <c r="J194" s="92"/>
      <c r="K194" s="92"/>
      <c r="L194" s="92"/>
      <c r="M194" s="92"/>
      <c r="N194" s="92"/>
      <c r="O194" s="92"/>
      <c r="P194" s="92"/>
      <c r="Q194" s="92"/>
    </row>
    <row r="195" spans="1:17" ht="13.5" customHeight="1" x14ac:dyDescent="0.2">
      <c r="A195" s="92"/>
      <c r="B195" s="92"/>
      <c r="C195" s="92"/>
      <c r="D195" s="104"/>
      <c r="E195" s="92"/>
      <c r="F195" s="92"/>
      <c r="G195" s="92"/>
      <c r="H195" s="92"/>
      <c r="I195" s="92"/>
      <c r="J195" s="92"/>
      <c r="K195" s="92"/>
      <c r="L195" s="92"/>
      <c r="M195" s="92"/>
      <c r="N195" s="92"/>
      <c r="O195" s="92"/>
      <c r="P195" s="92"/>
      <c r="Q195" s="92"/>
    </row>
    <row r="196" spans="1:17" ht="13.5" customHeight="1" x14ac:dyDescent="0.2">
      <c r="A196" s="92"/>
      <c r="B196" s="92"/>
      <c r="C196" s="92"/>
      <c r="D196" s="104"/>
      <c r="E196" s="92"/>
      <c r="F196" s="92"/>
      <c r="G196" s="92"/>
      <c r="H196" s="92"/>
      <c r="I196" s="92"/>
      <c r="J196" s="92"/>
      <c r="K196" s="92"/>
      <c r="L196" s="92"/>
      <c r="M196" s="92"/>
      <c r="N196" s="92"/>
      <c r="O196" s="92"/>
      <c r="P196" s="92"/>
      <c r="Q196" s="92"/>
    </row>
    <row r="197" spans="1:17" ht="13.5" customHeight="1" x14ac:dyDescent="0.2">
      <c r="A197" s="92"/>
      <c r="B197" s="92"/>
      <c r="C197" s="92"/>
      <c r="D197" s="104"/>
      <c r="E197" s="92"/>
      <c r="F197" s="92"/>
      <c r="G197" s="92"/>
      <c r="H197" s="92"/>
      <c r="I197" s="92"/>
      <c r="J197" s="92"/>
      <c r="K197" s="92"/>
      <c r="L197" s="92"/>
      <c r="M197" s="92"/>
      <c r="N197" s="92"/>
      <c r="O197" s="92"/>
      <c r="P197" s="92"/>
      <c r="Q197" s="92"/>
    </row>
    <row r="198" spans="1:17" ht="13.5" customHeight="1" x14ac:dyDescent="0.2">
      <c r="A198" s="92"/>
      <c r="B198" s="92"/>
      <c r="C198" s="92"/>
      <c r="D198" s="104"/>
      <c r="E198" s="92"/>
      <c r="F198" s="92"/>
      <c r="G198" s="92"/>
      <c r="H198" s="92"/>
      <c r="I198" s="92"/>
      <c r="J198" s="92"/>
      <c r="K198" s="92"/>
      <c r="L198" s="92"/>
      <c r="M198" s="92"/>
      <c r="N198" s="92"/>
      <c r="O198" s="92"/>
      <c r="P198" s="92"/>
      <c r="Q198" s="92"/>
    </row>
    <row r="199" spans="1:17" ht="13.5" customHeight="1" x14ac:dyDescent="0.2">
      <c r="A199" s="92"/>
      <c r="B199" s="92"/>
      <c r="C199" s="92"/>
      <c r="D199" s="104"/>
      <c r="E199" s="92"/>
      <c r="F199" s="92"/>
      <c r="G199" s="92"/>
      <c r="H199" s="92"/>
      <c r="I199" s="92"/>
      <c r="J199" s="92"/>
      <c r="K199" s="92"/>
      <c r="L199" s="92"/>
      <c r="M199" s="92"/>
      <c r="N199" s="92"/>
      <c r="O199" s="92"/>
      <c r="P199" s="92"/>
      <c r="Q199" s="92"/>
    </row>
    <row r="200" spans="1:17" ht="13.5" customHeight="1" x14ac:dyDescent="0.2">
      <c r="A200" s="92"/>
      <c r="B200" s="92"/>
      <c r="C200" s="92"/>
      <c r="D200" s="104"/>
      <c r="E200" s="92"/>
      <c r="F200" s="92"/>
      <c r="G200" s="92"/>
      <c r="H200" s="92"/>
      <c r="I200" s="92"/>
      <c r="J200" s="92"/>
      <c r="K200" s="92"/>
      <c r="L200" s="92"/>
      <c r="M200" s="92"/>
      <c r="N200" s="92"/>
      <c r="O200" s="92"/>
      <c r="P200" s="92"/>
      <c r="Q200" s="92"/>
    </row>
    <row r="201" spans="1:17" ht="13.5" customHeight="1" x14ac:dyDescent="0.2">
      <c r="A201" s="92"/>
      <c r="B201" s="92"/>
      <c r="C201" s="92"/>
      <c r="D201" s="104"/>
      <c r="E201" s="92"/>
      <c r="F201" s="92"/>
      <c r="G201" s="92"/>
      <c r="H201" s="92"/>
      <c r="I201" s="92"/>
      <c r="J201" s="92"/>
      <c r="K201" s="92"/>
      <c r="L201" s="92"/>
      <c r="M201" s="92"/>
      <c r="N201" s="92"/>
      <c r="O201" s="92"/>
      <c r="P201" s="92"/>
      <c r="Q201" s="92"/>
    </row>
    <row r="202" spans="1:17" ht="13.5" customHeight="1" x14ac:dyDescent="0.2">
      <c r="A202" s="92"/>
      <c r="B202" s="92"/>
      <c r="C202" s="92"/>
      <c r="D202" s="104"/>
      <c r="E202" s="92"/>
      <c r="F202" s="92"/>
      <c r="G202" s="92"/>
      <c r="H202" s="92"/>
      <c r="I202" s="92"/>
      <c r="J202" s="92"/>
      <c r="K202" s="92"/>
      <c r="L202" s="92"/>
      <c r="M202" s="92"/>
      <c r="N202" s="92"/>
      <c r="O202" s="92"/>
      <c r="P202" s="92"/>
      <c r="Q202" s="92"/>
    </row>
    <row r="203" spans="1:17" ht="13.5" customHeight="1" x14ac:dyDescent="0.2">
      <c r="A203" s="92"/>
      <c r="B203" s="92"/>
      <c r="C203" s="92"/>
      <c r="D203" s="104"/>
      <c r="E203" s="92"/>
      <c r="F203" s="92"/>
      <c r="G203" s="92"/>
      <c r="H203" s="92"/>
      <c r="I203" s="92"/>
      <c r="J203" s="92"/>
      <c r="K203" s="92"/>
      <c r="L203" s="92"/>
      <c r="M203" s="92"/>
      <c r="N203" s="92"/>
      <c r="O203" s="92"/>
      <c r="P203" s="92"/>
      <c r="Q203" s="92"/>
    </row>
    <row r="204" spans="1:17" ht="13.5" customHeight="1" x14ac:dyDescent="0.2">
      <c r="A204" s="92"/>
      <c r="B204" s="92"/>
      <c r="C204" s="92"/>
      <c r="D204" s="104"/>
      <c r="E204" s="92"/>
      <c r="F204" s="92"/>
      <c r="G204" s="92"/>
      <c r="H204" s="92"/>
      <c r="I204" s="92"/>
      <c r="J204" s="92"/>
      <c r="K204" s="92"/>
      <c r="L204" s="92"/>
      <c r="M204" s="92"/>
      <c r="N204" s="92"/>
      <c r="O204" s="92"/>
      <c r="P204" s="92"/>
      <c r="Q204" s="92"/>
    </row>
    <row r="205" spans="1:17" ht="13.5" customHeight="1" x14ac:dyDescent="0.2">
      <c r="A205" s="92"/>
      <c r="B205" s="92"/>
      <c r="C205" s="92"/>
      <c r="D205" s="104"/>
      <c r="E205" s="92"/>
      <c r="F205" s="92"/>
      <c r="G205" s="92"/>
      <c r="H205" s="92"/>
      <c r="I205" s="92"/>
      <c r="J205" s="92"/>
      <c r="K205" s="92"/>
      <c r="L205" s="92"/>
      <c r="M205" s="92"/>
      <c r="N205" s="92"/>
      <c r="O205" s="92"/>
      <c r="P205" s="92"/>
      <c r="Q205" s="92"/>
    </row>
    <row r="206" spans="1:17" ht="13.5" customHeight="1" x14ac:dyDescent="0.2">
      <c r="A206" s="92"/>
      <c r="B206" s="92"/>
      <c r="C206" s="92"/>
      <c r="D206" s="104"/>
      <c r="E206" s="92"/>
      <c r="F206" s="92"/>
      <c r="G206" s="92"/>
      <c r="H206" s="92"/>
      <c r="I206" s="92"/>
      <c r="J206" s="92"/>
      <c r="K206" s="92"/>
      <c r="L206" s="92"/>
      <c r="M206" s="92"/>
      <c r="N206" s="92"/>
      <c r="O206" s="92"/>
      <c r="P206" s="92"/>
      <c r="Q206" s="92"/>
    </row>
    <row r="207" spans="1:17" ht="13.5" customHeight="1" x14ac:dyDescent="0.2">
      <c r="A207" s="92"/>
      <c r="B207" s="92"/>
      <c r="C207" s="92"/>
      <c r="D207" s="104"/>
      <c r="E207" s="92"/>
      <c r="F207" s="92"/>
      <c r="G207" s="92"/>
      <c r="H207" s="92"/>
      <c r="I207" s="92"/>
      <c r="J207" s="92"/>
      <c r="K207" s="92"/>
      <c r="L207" s="92"/>
      <c r="M207" s="92"/>
      <c r="N207" s="92"/>
      <c r="O207" s="92"/>
      <c r="P207" s="92"/>
      <c r="Q207" s="92"/>
    </row>
    <row r="208" spans="1:17" ht="13.5" customHeight="1" x14ac:dyDescent="0.2">
      <c r="A208" s="92"/>
      <c r="B208" s="92"/>
      <c r="C208" s="92"/>
      <c r="D208" s="104"/>
      <c r="E208" s="92"/>
      <c r="F208" s="92"/>
      <c r="G208" s="92"/>
      <c r="H208" s="92"/>
      <c r="I208" s="92"/>
      <c r="J208" s="92"/>
      <c r="K208" s="92"/>
      <c r="L208" s="92"/>
      <c r="M208" s="92"/>
      <c r="N208" s="92"/>
      <c r="O208" s="92"/>
      <c r="P208" s="92"/>
      <c r="Q208" s="92"/>
    </row>
    <row r="209" spans="1:17" ht="13.5" customHeight="1" x14ac:dyDescent="0.2">
      <c r="A209" s="92"/>
      <c r="B209" s="92"/>
      <c r="C209" s="92"/>
      <c r="D209" s="104"/>
      <c r="E209" s="92"/>
      <c r="F209" s="92"/>
      <c r="G209" s="92"/>
      <c r="H209" s="92"/>
      <c r="I209" s="92"/>
      <c r="J209" s="92"/>
      <c r="K209" s="92"/>
      <c r="L209" s="92"/>
      <c r="M209" s="92"/>
      <c r="N209" s="92"/>
      <c r="O209" s="92"/>
      <c r="P209" s="92"/>
      <c r="Q209" s="92"/>
    </row>
    <row r="210" spans="1:17" ht="13.5" customHeight="1" x14ac:dyDescent="0.2">
      <c r="A210" s="92"/>
      <c r="B210" s="92"/>
      <c r="C210" s="92"/>
      <c r="D210" s="104"/>
      <c r="E210" s="92"/>
      <c r="F210" s="92"/>
      <c r="G210" s="92"/>
      <c r="H210" s="92"/>
      <c r="I210" s="92"/>
      <c r="J210" s="92"/>
      <c r="K210" s="92"/>
      <c r="L210" s="92"/>
      <c r="M210" s="92"/>
      <c r="N210" s="92"/>
      <c r="O210" s="92"/>
      <c r="P210" s="92"/>
      <c r="Q210" s="92"/>
    </row>
    <row r="211" spans="1:17" ht="13.5" customHeight="1" x14ac:dyDescent="0.2">
      <c r="A211" s="92"/>
      <c r="B211" s="92"/>
      <c r="C211" s="92"/>
      <c r="D211" s="104"/>
      <c r="E211" s="92"/>
      <c r="F211" s="92"/>
      <c r="G211" s="92"/>
      <c r="H211" s="92"/>
      <c r="I211" s="92"/>
      <c r="J211" s="92"/>
      <c r="K211" s="92"/>
      <c r="L211" s="92"/>
      <c r="M211" s="92"/>
      <c r="N211" s="92"/>
      <c r="O211" s="92"/>
      <c r="P211" s="92"/>
      <c r="Q211" s="92"/>
    </row>
    <row r="212" spans="1:17" ht="13.5" customHeight="1" x14ac:dyDescent="0.2">
      <c r="A212" s="92"/>
      <c r="B212" s="92"/>
      <c r="C212" s="92"/>
      <c r="D212" s="104"/>
      <c r="E212" s="92"/>
      <c r="F212" s="92"/>
      <c r="G212" s="92"/>
      <c r="H212" s="92"/>
      <c r="I212" s="92"/>
      <c r="J212" s="92"/>
      <c r="K212" s="92"/>
      <c r="L212" s="92"/>
      <c r="M212" s="92"/>
      <c r="N212" s="92"/>
      <c r="O212" s="92"/>
      <c r="P212" s="92"/>
      <c r="Q212" s="92"/>
    </row>
    <row r="213" spans="1:17" ht="13.5" customHeight="1" x14ac:dyDescent="0.2">
      <c r="A213" s="92"/>
      <c r="B213" s="92"/>
      <c r="C213" s="92"/>
      <c r="D213" s="104"/>
      <c r="E213" s="92"/>
      <c r="F213" s="92"/>
      <c r="G213" s="92"/>
      <c r="H213" s="92"/>
      <c r="I213" s="92"/>
      <c r="J213" s="92"/>
      <c r="K213" s="92"/>
      <c r="L213" s="92"/>
      <c r="M213" s="92"/>
      <c r="N213" s="92"/>
      <c r="O213" s="92"/>
      <c r="P213" s="92"/>
      <c r="Q213" s="92"/>
    </row>
    <row r="214" spans="1:17" ht="13.5" customHeight="1" x14ac:dyDescent="0.2">
      <c r="A214" s="92"/>
      <c r="B214" s="92"/>
      <c r="C214" s="92"/>
      <c r="D214" s="104"/>
      <c r="E214" s="92"/>
      <c r="F214" s="92"/>
      <c r="G214" s="92"/>
      <c r="H214" s="92"/>
      <c r="I214" s="92"/>
      <c r="J214" s="92"/>
      <c r="K214" s="92"/>
      <c r="L214" s="92"/>
      <c r="M214" s="92"/>
      <c r="N214" s="92"/>
      <c r="O214" s="92"/>
      <c r="P214" s="92"/>
      <c r="Q214" s="92"/>
    </row>
    <row r="215" spans="1:17" ht="13.5" customHeight="1" x14ac:dyDescent="0.2">
      <c r="A215" s="92"/>
      <c r="B215" s="92"/>
      <c r="C215" s="92"/>
      <c r="D215" s="104"/>
      <c r="E215" s="92"/>
      <c r="F215" s="92"/>
      <c r="G215" s="92"/>
      <c r="H215" s="92"/>
      <c r="I215" s="92"/>
      <c r="J215" s="92"/>
      <c r="K215" s="92"/>
      <c r="L215" s="92"/>
      <c r="M215" s="92"/>
      <c r="N215" s="92"/>
      <c r="O215" s="92"/>
      <c r="P215" s="92"/>
      <c r="Q215" s="92"/>
    </row>
    <row r="216" spans="1:17" ht="13.5" customHeight="1" x14ac:dyDescent="0.2">
      <c r="A216" s="92"/>
      <c r="B216" s="92"/>
      <c r="C216" s="92"/>
      <c r="D216" s="104"/>
      <c r="E216" s="92"/>
      <c r="F216" s="92"/>
      <c r="G216" s="92"/>
      <c r="H216" s="92"/>
      <c r="I216" s="92"/>
      <c r="J216" s="92"/>
      <c r="K216" s="92"/>
      <c r="L216" s="92"/>
      <c r="M216" s="92"/>
      <c r="N216" s="92"/>
      <c r="O216" s="92"/>
      <c r="P216" s="92"/>
      <c r="Q216" s="92"/>
    </row>
    <row r="217" spans="1:17" ht="13.5" customHeight="1" x14ac:dyDescent="0.2">
      <c r="A217" s="92"/>
      <c r="B217" s="92"/>
      <c r="C217" s="92"/>
      <c r="D217" s="104"/>
      <c r="E217" s="92"/>
      <c r="F217" s="92"/>
      <c r="G217" s="92"/>
      <c r="H217" s="92"/>
      <c r="I217" s="92"/>
      <c r="J217" s="92"/>
      <c r="K217" s="92"/>
      <c r="L217" s="92"/>
      <c r="M217" s="92"/>
      <c r="N217" s="92"/>
      <c r="O217" s="92"/>
      <c r="P217" s="92"/>
      <c r="Q217" s="92"/>
    </row>
    <row r="218" spans="1:17" ht="13.5" customHeight="1" x14ac:dyDescent="0.2">
      <c r="A218" s="92"/>
      <c r="B218" s="92"/>
      <c r="C218" s="92"/>
      <c r="D218" s="104"/>
      <c r="E218" s="92"/>
      <c r="F218" s="92"/>
      <c r="G218" s="92"/>
      <c r="H218" s="92"/>
      <c r="I218" s="92"/>
      <c r="J218" s="92"/>
      <c r="K218" s="92"/>
      <c r="L218" s="92"/>
      <c r="M218" s="92"/>
      <c r="N218" s="92"/>
      <c r="O218" s="92"/>
      <c r="P218" s="92"/>
      <c r="Q218" s="92"/>
    </row>
    <row r="219" spans="1:17" ht="13.5" customHeight="1" x14ac:dyDescent="0.2">
      <c r="A219" s="92"/>
      <c r="B219" s="92"/>
      <c r="C219" s="92"/>
      <c r="D219" s="104"/>
      <c r="E219" s="92"/>
      <c r="F219" s="92"/>
      <c r="G219" s="92"/>
      <c r="H219" s="92"/>
      <c r="I219" s="92"/>
      <c r="J219" s="92"/>
      <c r="K219" s="92"/>
      <c r="L219" s="92"/>
      <c r="M219" s="92"/>
      <c r="N219" s="92"/>
      <c r="O219" s="92"/>
      <c r="P219" s="92"/>
      <c r="Q219" s="92"/>
    </row>
    <row r="220" spans="1:17" ht="13.5" customHeight="1" x14ac:dyDescent="0.2">
      <c r="A220" s="92"/>
      <c r="B220" s="92"/>
      <c r="C220" s="92"/>
      <c r="D220" s="104"/>
      <c r="E220" s="92"/>
      <c r="F220" s="92"/>
      <c r="G220" s="92"/>
      <c r="H220" s="92"/>
      <c r="I220" s="92"/>
      <c r="J220" s="92"/>
      <c r="K220" s="92"/>
      <c r="L220" s="92"/>
      <c r="M220" s="92"/>
      <c r="N220" s="92"/>
      <c r="O220" s="92"/>
      <c r="P220" s="92"/>
      <c r="Q220" s="92"/>
    </row>
    <row r="221" spans="1:17" ht="13.5" customHeight="1" x14ac:dyDescent="0.2">
      <c r="A221" s="92"/>
      <c r="B221" s="92"/>
      <c r="C221" s="92"/>
      <c r="D221" s="104"/>
      <c r="E221" s="92"/>
      <c r="F221" s="92"/>
      <c r="G221" s="92"/>
      <c r="H221" s="92"/>
      <c r="I221" s="92"/>
      <c r="J221" s="92"/>
      <c r="K221" s="92"/>
      <c r="L221" s="92"/>
      <c r="M221" s="92"/>
      <c r="N221" s="92"/>
      <c r="O221" s="92"/>
      <c r="P221" s="92"/>
      <c r="Q221" s="92"/>
    </row>
    <row r="222" spans="1:17" ht="13.5" customHeight="1" x14ac:dyDescent="0.2">
      <c r="A222" s="92"/>
      <c r="B222" s="92"/>
      <c r="C222" s="92"/>
      <c r="D222" s="104"/>
      <c r="E222" s="92"/>
      <c r="F222" s="92"/>
      <c r="G222" s="92"/>
      <c r="H222" s="92"/>
      <c r="I222" s="92"/>
      <c r="J222" s="92"/>
      <c r="K222" s="92"/>
      <c r="L222" s="92"/>
      <c r="M222" s="92"/>
      <c r="N222" s="92"/>
      <c r="O222" s="92"/>
      <c r="P222" s="92"/>
      <c r="Q222" s="92"/>
    </row>
    <row r="223" spans="1:17" ht="13.5" customHeight="1" x14ac:dyDescent="0.2">
      <c r="A223" s="92"/>
      <c r="B223" s="92"/>
      <c r="C223" s="92"/>
      <c r="D223" s="104"/>
      <c r="E223" s="92"/>
      <c r="F223" s="92"/>
      <c r="G223" s="92"/>
      <c r="H223" s="92"/>
      <c r="I223" s="92"/>
      <c r="J223" s="92"/>
      <c r="K223" s="92"/>
      <c r="L223" s="92"/>
      <c r="M223" s="92"/>
      <c r="N223" s="92"/>
      <c r="O223" s="92"/>
      <c r="P223" s="92"/>
      <c r="Q223" s="92"/>
    </row>
    <row r="224" spans="1:17" ht="13.5" customHeight="1" x14ac:dyDescent="0.2">
      <c r="A224" s="92"/>
      <c r="B224" s="92"/>
      <c r="C224" s="92"/>
      <c r="D224" s="104"/>
      <c r="E224" s="92"/>
      <c r="F224" s="92"/>
      <c r="G224" s="92"/>
      <c r="H224" s="92"/>
      <c r="I224" s="92"/>
      <c r="J224" s="92"/>
      <c r="K224" s="92"/>
      <c r="L224" s="92"/>
      <c r="M224" s="92"/>
      <c r="N224" s="92"/>
      <c r="O224" s="92"/>
      <c r="P224" s="92"/>
      <c r="Q224" s="92"/>
    </row>
    <row r="225" spans="1:17" ht="13.5" customHeight="1" x14ac:dyDescent="0.2">
      <c r="A225" s="92"/>
      <c r="B225" s="92"/>
      <c r="C225" s="92"/>
      <c r="D225" s="104"/>
      <c r="E225" s="92"/>
      <c r="F225" s="92"/>
      <c r="G225" s="92"/>
      <c r="H225" s="92"/>
      <c r="I225" s="92"/>
      <c r="J225" s="92"/>
      <c r="K225" s="92"/>
      <c r="L225" s="92"/>
      <c r="M225" s="92"/>
      <c r="N225" s="92"/>
      <c r="O225" s="92"/>
      <c r="P225" s="92"/>
      <c r="Q225" s="92"/>
    </row>
    <row r="226" spans="1:17" ht="13.5" customHeight="1" x14ac:dyDescent="0.2">
      <c r="A226" s="92"/>
      <c r="B226" s="92"/>
      <c r="C226" s="92"/>
      <c r="D226" s="104"/>
      <c r="E226" s="92"/>
      <c r="F226" s="92"/>
      <c r="G226" s="92"/>
      <c r="H226" s="92"/>
      <c r="I226" s="92"/>
      <c r="J226" s="92"/>
      <c r="K226" s="92"/>
      <c r="L226" s="92"/>
      <c r="M226" s="92"/>
      <c r="N226" s="92"/>
      <c r="O226" s="92"/>
      <c r="P226" s="92"/>
      <c r="Q226" s="92"/>
    </row>
    <row r="227" spans="1:17" ht="13.5" customHeight="1" x14ac:dyDescent="0.2">
      <c r="A227" s="92"/>
      <c r="B227" s="92"/>
      <c r="C227" s="92"/>
      <c r="D227" s="104"/>
      <c r="E227" s="92"/>
      <c r="F227" s="92"/>
      <c r="G227" s="92"/>
      <c r="H227" s="92"/>
      <c r="I227" s="92"/>
      <c r="J227" s="92"/>
      <c r="K227" s="92"/>
      <c r="L227" s="92"/>
      <c r="M227" s="92"/>
      <c r="N227" s="92"/>
      <c r="O227" s="92"/>
      <c r="P227" s="92"/>
      <c r="Q227" s="92"/>
    </row>
    <row r="228" spans="1:17" ht="13.5" customHeight="1" x14ac:dyDescent="0.2">
      <c r="A228" s="92"/>
      <c r="B228" s="92"/>
      <c r="C228" s="92"/>
      <c r="D228" s="104"/>
      <c r="E228" s="92"/>
      <c r="F228" s="92"/>
      <c r="G228" s="92"/>
      <c r="H228" s="92"/>
      <c r="I228" s="92"/>
      <c r="J228" s="92"/>
      <c r="K228" s="92"/>
      <c r="L228" s="92"/>
      <c r="M228" s="92"/>
      <c r="N228" s="92"/>
      <c r="O228" s="92"/>
      <c r="P228" s="92"/>
      <c r="Q228" s="92"/>
    </row>
    <row r="229" spans="1:17" ht="13.5" customHeight="1" x14ac:dyDescent="0.2">
      <c r="A229" s="92"/>
      <c r="B229" s="92"/>
      <c r="C229" s="92"/>
      <c r="D229" s="104"/>
      <c r="E229" s="92"/>
      <c r="F229" s="92"/>
      <c r="G229" s="92"/>
      <c r="H229" s="92"/>
      <c r="I229" s="92"/>
      <c r="J229" s="92"/>
      <c r="K229" s="92"/>
      <c r="L229" s="92"/>
      <c r="M229" s="92"/>
      <c r="N229" s="92"/>
      <c r="O229" s="92"/>
      <c r="P229" s="92"/>
      <c r="Q229" s="92"/>
    </row>
    <row r="230" spans="1:17" ht="13.5" customHeight="1" x14ac:dyDescent="0.2">
      <c r="A230" s="92"/>
      <c r="B230" s="92"/>
      <c r="C230" s="92"/>
      <c r="D230" s="104"/>
      <c r="E230" s="92"/>
      <c r="F230" s="92"/>
      <c r="G230" s="92"/>
      <c r="H230" s="92"/>
      <c r="I230" s="92"/>
      <c r="J230" s="92"/>
      <c r="K230" s="92"/>
      <c r="L230" s="92"/>
      <c r="M230" s="92"/>
      <c r="N230" s="92"/>
      <c r="O230" s="92"/>
      <c r="P230" s="92"/>
      <c r="Q230" s="92"/>
    </row>
    <row r="231" spans="1:17" ht="13.5" customHeight="1" x14ac:dyDescent="0.2">
      <c r="A231" s="92"/>
      <c r="B231" s="92"/>
      <c r="C231" s="92"/>
      <c r="D231" s="104"/>
      <c r="E231" s="92"/>
      <c r="F231" s="92"/>
      <c r="G231" s="92"/>
      <c r="H231" s="92"/>
      <c r="I231" s="92"/>
      <c r="J231" s="92"/>
      <c r="K231" s="92"/>
      <c r="L231" s="92"/>
      <c r="M231" s="92"/>
      <c r="N231" s="92"/>
      <c r="O231" s="92"/>
      <c r="P231" s="92"/>
      <c r="Q231" s="92"/>
    </row>
    <row r="232" spans="1:17" ht="13.5" customHeight="1" x14ac:dyDescent="0.2">
      <c r="A232" s="92"/>
      <c r="B232" s="92"/>
      <c r="C232" s="92"/>
      <c r="D232" s="104"/>
      <c r="E232" s="92"/>
      <c r="F232" s="92"/>
      <c r="G232" s="92"/>
      <c r="H232" s="92"/>
      <c r="I232" s="92"/>
      <c r="J232" s="92"/>
      <c r="K232" s="92"/>
      <c r="L232" s="92"/>
      <c r="M232" s="92"/>
      <c r="N232" s="92"/>
      <c r="O232" s="92"/>
      <c r="P232" s="92"/>
      <c r="Q232" s="92"/>
    </row>
    <row r="233" spans="1:17" ht="13.5" customHeight="1" x14ac:dyDescent="0.2">
      <c r="A233" s="92"/>
      <c r="B233" s="92"/>
      <c r="C233" s="92"/>
      <c r="D233" s="104"/>
      <c r="E233" s="92"/>
      <c r="F233" s="92"/>
      <c r="G233" s="92"/>
      <c r="H233" s="92"/>
      <c r="I233" s="92"/>
      <c r="J233" s="92"/>
      <c r="K233" s="92"/>
      <c r="L233" s="92"/>
      <c r="M233" s="92"/>
      <c r="N233" s="92"/>
      <c r="O233" s="92"/>
      <c r="P233" s="92"/>
      <c r="Q233" s="92"/>
    </row>
    <row r="234" spans="1:17" ht="13.5" customHeight="1" x14ac:dyDescent="0.2">
      <c r="A234" s="92"/>
      <c r="B234" s="92"/>
      <c r="C234" s="92"/>
      <c r="D234" s="104"/>
      <c r="E234" s="92"/>
      <c r="F234" s="92"/>
      <c r="G234" s="92"/>
      <c r="H234" s="92"/>
      <c r="I234" s="92"/>
      <c r="J234" s="92"/>
      <c r="K234" s="92"/>
      <c r="L234" s="92"/>
      <c r="M234" s="92"/>
      <c r="N234" s="92"/>
      <c r="O234" s="92"/>
      <c r="P234" s="92"/>
      <c r="Q234" s="92"/>
    </row>
    <row r="235" spans="1:17" ht="13.5" customHeight="1" x14ac:dyDescent="0.2">
      <c r="A235" s="92"/>
      <c r="B235" s="92"/>
      <c r="C235" s="92"/>
      <c r="D235" s="104"/>
      <c r="E235" s="92"/>
      <c r="F235" s="92"/>
      <c r="G235" s="92"/>
      <c r="H235" s="92"/>
      <c r="I235" s="92"/>
      <c r="J235" s="92"/>
      <c r="K235" s="92"/>
      <c r="L235" s="92"/>
      <c r="M235" s="92"/>
      <c r="N235" s="92"/>
      <c r="O235" s="92"/>
      <c r="P235" s="92"/>
      <c r="Q235" s="92"/>
    </row>
    <row r="236" spans="1:17" ht="13.5" customHeight="1" x14ac:dyDescent="0.2">
      <c r="A236" s="92"/>
      <c r="B236" s="92"/>
      <c r="C236" s="92"/>
      <c r="D236" s="104"/>
      <c r="E236" s="92"/>
      <c r="F236" s="92"/>
      <c r="G236" s="92"/>
      <c r="H236" s="92"/>
      <c r="I236" s="92"/>
      <c r="J236" s="92"/>
      <c r="K236" s="92"/>
      <c r="L236" s="92"/>
      <c r="M236" s="92"/>
      <c r="N236" s="92"/>
      <c r="O236" s="92"/>
      <c r="P236" s="92"/>
      <c r="Q236" s="92"/>
    </row>
    <row r="237" spans="1:17" ht="13.5" customHeight="1" x14ac:dyDescent="0.2">
      <c r="A237" s="92"/>
      <c r="B237" s="92"/>
      <c r="C237" s="92"/>
      <c r="D237" s="104"/>
      <c r="E237" s="92"/>
      <c r="F237" s="92"/>
      <c r="G237" s="92"/>
      <c r="H237" s="92"/>
      <c r="I237" s="92"/>
      <c r="J237" s="92"/>
      <c r="K237" s="92"/>
      <c r="L237" s="92"/>
      <c r="M237" s="92"/>
      <c r="N237" s="92"/>
      <c r="O237" s="92"/>
      <c r="P237" s="92"/>
      <c r="Q237" s="92"/>
    </row>
    <row r="238" spans="1:17" ht="13.5" customHeight="1" x14ac:dyDescent="0.2">
      <c r="A238" s="92"/>
      <c r="B238" s="92"/>
      <c r="C238" s="92"/>
      <c r="D238" s="104"/>
      <c r="E238" s="92"/>
      <c r="F238" s="92"/>
      <c r="G238" s="92"/>
      <c r="H238" s="92"/>
      <c r="I238" s="92"/>
      <c r="J238" s="92"/>
      <c r="K238" s="92"/>
      <c r="L238" s="92"/>
      <c r="M238" s="92"/>
      <c r="N238" s="92"/>
      <c r="O238" s="92"/>
      <c r="P238" s="92"/>
      <c r="Q238" s="92"/>
    </row>
    <row r="239" spans="1:17" ht="13.5" customHeight="1" x14ac:dyDescent="0.2">
      <c r="A239" s="92"/>
      <c r="B239" s="92"/>
      <c r="C239" s="92"/>
      <c r="D239" s="104"/>
      <c r="E239" s="92"/>
      <c r="F239" s="92"/>
      <c r="G239" s="92"/>
      <c r="H239" s="92"/>
      <c r="I239" s="92"/>
      <c r="J239" s="92"/>
      <c r="K239" s="92"/>
      <c r="L239" s="92"/>
      <c r="M239" s="92"/>
      <c r="N239" s="92"/>
      <c r="O239" s="92"/>
      <c r="P239" s="92"/>
      <c r="Q239" s="92"/>
    </row>
    <row r="240" spans="1:17" ht="13.5" customHeight="1" x14ac:dyDescent="0.2">
      <c r="A240" s="92"/>
      <c r="B240" s="92"/>
      <c r="C240" s="92"/>
      <c r="D240" s="104"/>
      <c r="E240" s="92"/>
      <c r="F240" s="92"/>
      <c r="G240" s="92"/>
      <c r="H240" s="92"/>
      <c r="I240" s="92"/>
      <c r="J240" s="92"/>
      <c r="K240" s="92"/>
      <c r="L240" s="92"/>
      <c r="M240" s="92"/>
      <c r="N240" s="92"/>
      <c r="O240" s="92"/>
      <c r="P240" s="92"/>
      <c r="Q240" s="92"/>
    </row>
    <row r="241" spans="1:17" ht="13.5" customHeight="1" x14ac:dyDescent="0.2">
      <c r="A241" s="92"/>
      <c r="B241" s="92"/>
      <c r="C241" s="92"/>
      <c r="D241" s="104"/>
      <c r="E241" s="92"/>
      <c r="F241" s="92"/>
      <c r="G241" s="92"/>
      <c r="H241" s="92"/>
      <c r="I241" s="92"/>
      <c r="J241" s="92"/>
      <c r="K241" s="92"/>
      <c r="L241" s="92"/>
      <c r="M241" s="92"/>
      <c r="N241" s="92"/>
      <c r="O241" s="92"/>
      <c r="P241" s="92"/>
      <c r="Q241" s="92"/>
    </row>
    <row r="242" spans="1:17" ht="13.5" customHeight="1" x14ac:dyDescent="0.2">
      <c r="A242" s="92"/>
      <c r="B242" s="92"/>
      <c r="C242" s="92"/>
      <c r="D242" s="104"/>
      <c r="E242" s="92"/>
      <c r="F242" s="92"/>
      <c r="G242" s="92"/>
      <c r="H242" s="92"/>
      <c r="I242" s="92"/>
      <c r="J242" s="92"/>
      <c r="K242" s="92"/>
      <c r="L242" s="92"/>
      <c r="M242" s="92"/>
      <c r="N242" s="92"/>
      <c r="O242" s="92"/>
      <c r="P242" s="92"/>
      <c r="Q242" s="92"/>
    </row>
    <row r="243" spans="1:17" ht="13.5" customHeight="1" x14ac:dyDescent="0.2">
      <c r="A243" s="92"/>
      <c r="B243" s="92"/>
      <c r="C243" s="92"/>
      <c r="D243" s="104"/>
      <c r="E243" s="92"/>
      <c r="F243" s="92"/>
      <c r="G243" s="92"/>
      <c r="H243" s="92"/>
      <c r="I243" s="92"/>
      <c r="J243" s="92"/>
      <c r="K243" s="92"/>
      <c r="L243" s="92"/>
      <c r="M243" s="92"/>
      <c r="N243" s="92"/>
      <c r="O243" s="92"/>
      <c r="P243" s="92"/>
      <c r="Q243" s="92"/>
    </row>
    <row r="244" spans="1:17" ht="13.5" customHeight="1" x14ac:dyDescent="0.2">
      <c r="A244" s="92"/>
      <c r="B244" s="92"/>
      <c r="C244" s="92"/>
      <c r="D244" s="104"/>
      <c r="E244" s="92"/>
      <c r="F244" s="92"/>
      <c r="G244" s="92"/>
      <c r="H244" s="92"/>
      <c r="I244" s="92"/>
      <c r="J244" s="92"/>
      <c r="K244" s="92"/>
      <c r="L244" s="92"/>
      <c r="M244" s="92"/>
      <c r="N244" s="92"/>
      <c r="O244" s="92"/>
      <c r="P244" s="92"/>
      <c r="Q244" s="92"/>
    </row>
    <row r="245" spans="1:17" ht="13.5" customHeight="1" x14ac:dyDescent="0.2">
      <c r="A245" s="92"/>
      <c r="B245" s="92"/>
      <c r="C245" s="92"/>
      <c r="D245" s="104"/>
      <c r="E245" s="92"/>
      <c r="F245" s="92"/>
      <c r="G245" s="92"/>
      <c r="H245" s="92"/>
      <c r="I245" s="92"/>
      <c r="J245" s="92"/>
      <c r="K245" s="92"/>
      <c r="L245" s="92"/>
      <c r="M245" s="92"/>
      <c r="N245" s="92"/>
      <c r="O245" s="92"/>
      <c r="P245" s="92"/>
      <c r="Q245" s="92"/>
    </row>
    <row r="246" spans="1:17" ht="13.5" customHeight="1" x14ac:dyDescent="0.2">
      <c r="A246" s="92"/>
      <c r="B246" s="92"/>
      <c r="C246" s="92"/>
      <c r="D246" s="104"/>
      <c r="E246" s="92"/>
      <c r="F246" s="92"/>
      <c r="G246" s="92"/>
      <c r="H246" s="92"/>
      <c r="I246" s="92"/>
      <c r="J246" s="92"/>
      <c r="K246" s="92"/>
      <c r="L246" s="92"/>
      <c r="M246" s="92"/>
      <c r="N246" s="92"/>
      <c r="O246" s="92"/>
      <c r="P246" s="92"/>
      <c r="Q246" s="92"/>
    </row>
    <row r="247" spans="1:17" ht="13.5" customHeight="1" x14ac:dyDescent="0.2">
      <c r="A247" s="92"/>
      <c r="B247" s="92"/>
      <c r="C247" s="92"/>
      <c r="D247" s="104"/>
      <c r="E247" s="92"/>
      <c r="F247" s="92"/>
      <c r="G247" s="92"/>
      <c r="H247" s="92"/>
      <c r="I247" s="92"/>
      <c r="J247" s="92"/>
      <c r="K247" s="92"/>
      <c r="L247" s="92"/>
      <c r="M247" s="92"/>
      <c r="N247" s="92"/>
      <c r="O247" s="92"/>
      <c r="P247" s="92"/>
      <c r="Q247" s="92"/>
    </row>
    <row r="248" spans="1:17" ht="13.5" customHeight="1" x14ac:dyDescent="0.2">
      <c r="A248" s="92"/>
      <c r="B248" s="92"/>
      <c r="C248" s="92"/>
      <c r="D248" s="104"/>
      <c r="E248" s="92"/>
      <c r="F248" s="92"/>
      <c r="G248" s="92"/>
      <c r="H248" s="92"/>
      <c r="I248" s="92"/>
      <c r="J248" s="92"/>
      <c r="K248" s="92"/>
      <c r="L248" s="92"/>
      <c r="M248" s="92"/>
      <c r="N248" s="92"/>
      <c r="O248" s="92"/>
      <c r="P248" s="92"/>
      <c r="Q248" s="92"/>
    </row>
    <row r="249" spans="1:17" ht="13.5" customHeight="1" x14ac:dyDescent="0.2">
      <c r="A249" s="92"/>
      <c r="B249" s="92"/>
      <c r="C249" s="92"/>
      <c r="D249" s="104"/>
      <c r="E249" s="92"/>
      <c r="F249" s="92"/>
      <c r="G249" s="92"/>
      <c r="H249" s="92"/>
      <c r="I249" s="92"/>
      <c r="J249" s="92"/>
      <c r="K249" s="92"/>
      <c r="L249" s="92"/>
      <c r="M249" s="92"/>
      <c r="N249" s="92"/>
      <c r="O249" s="92"/>
      <c r="P249" s="92"/>
      <c r="Q249" s="92"/>
    </row>
    <row r="250" spans="1:17" ht="13.5" customHeight="1" x14ac:dyDescent="0.2">
      <c r="A250" s="92"/>
      <c r="B250" s="92"/>
      <c r="C250" s="92"/>
      <c r="D250" s="104"/>
      <c r="E250" s="92"/>
      <c r="F250" s="92"/>
      <c r="G250" s="92"/>
      <c r="H250" s="92"/>
      <c r="I250" s="92"/>
      <c r="J250" s="92"/>
      <c r="K250" s="92"/>
      <c r="L250" s="92"/>
      <c r="M250" s="92"/>
      <c r="N250" s="92"/>
      <c r="O250" s="92"/>
      <c r="P250" s="92"/>
      <c r="Q250" s="92"/>
    </row>
    <row r="251" spans="1:17" ht="13.5" customHeight="1" x14ac:dyDescent="0.2">
      <c r="A251" s="92"/>
      <c r="B251" s="92"/>
      <c r="C251" s="92"/>
      <c r="D251" s="104"/>
      <c r="E251" s="92"/>
      <c r="F251" s="92"/>
      <c r="G251" s="92"/>
      <c r="H251" s="92"/>
      <c r="I251" s="92"/>
      <c r="J251" s="92"/>
      <c r="K251" s="92"/>
      <c r="L251" s="92"/>
      <c r="M251" s="92"/>
      <c r="N251" s="92"/>
      <c r="O251" s="92"/>
      <c r="P251" s="92"/>
      <c r="Q251" s="92"/>
    </row>
    <row r="252" spans="1:17" ht="13.5" customHeight="1" x14ac:dyDescent="0.2">
      <c r="A252" s="92"/>
      <c r="B252" s="92"/>
      <c r="C252" s="92"/>
      <c r="D252" s="104"/>
      <c r="E252" s="92"/>
      <c r="F252" s="92"/>
      <c r="G252" s="92"/>
      <c r="H252" s="92"/>
      <c r="I252" s="92"/>
      <c r="J252" s="92"/>
      <c r="K252" s="92"/>
      <c r="L252" s="92"/>
      <c r="M252" s="92"/>
      <c r="N252" s="92"/>
      <c r="O252" s="92"/>
      <c r="P252" s="92"/>
      <c r="Q252" s="92"/>
    </row>
    <row r="253" spans="1:17" ht="13.5" customHeight="1" x14ac:dyDescent="0.2">
      <c r="A253" s="92"/>
      <c r="B253" s="92"/>
      <c r="C253" s="92"/>
      <c r="D253" s="104"/>
      <c r="E253" s="92"/>
      <c r="F253" s="92"/>
      <c r="G253" s="92"/>
      <c r="H253" s="92"/>
      <c r="I253" s="92"/>
      <c r="J253" s="92"/>
      <c r="K253" s="92"/>
      <c r="L253" s="92"/>
      <c r="M253" s="92"/>
      <c r="N253" s="92"/>
      <c r="O253" s="92"/>
      <c r="P253" s="92"/>
      <c r="Q253" s="92"/>
    </row>
    <row r="254" spans="1:17" ht="13.5" customHeight="1" x14ac:dyDescent="0.2">
      <c r="A254" s="92"/>
      <c r="B254" s="92"/>
      <c r="C254" s="92"/>
      <c r="D254" s="104"/>
      <c r="E254" s="92"/>
      <c r="F254" s="92"/>
      <c r="G254" s="92"/>
      <c r="H254" s="92"/>
      <c r="I254" s="92"/>
      <c r="J254" s="92"/>
      <c r="K254" s="92"/>
      <c r="L254" s="92"/>
      <c r="M254" s="92"/>
      <c r="N254" s="92"/>
      <c r="O254" s="92"/>
      <c r="P254" s="92"/>
      <c r="Q254" s="92"/>
    </row>
    <row r="255" spans="1:17" ht="13.5" customHeight="1" x14ac:dyDescent="0.2">
      <c r="A255" s="92"/>
      <c r="B255" s="92"/>
      <c r="C255" s="92"/>
      <c r="D255" s="104"/>
      <c r="E255" s="92"/>
      <c r="F255" s="92"/>
      <c r="G255" s="92"/>
      <c r="H255" s="92"/>
      <c r="I255" s="92"/>
      <c r="J255" s="92"/>
      <c r="K255" s="92"/>
      <c r="L255" s="92"/>
      <c r="M255" s="92"/>
      <c r="N255" s="92"/>
      <c r="O255" s="92"/>
      <c r="P255" s="92"/>
      <c r="Q255" s="92"/>
    </row>
    <row r="256" spans="1:17" ht="13.5" customHeight="1" x14ac:dyDescent="0.2">
      <c r="A256" s="92"/>
      <c r="B256" s="92"/>
      <c r="C256" s="92"/>
      <c r="D256" s="104"/>
      <c r="E256" s="92"/>
      <c r="F256" s="92"/>
      <c r="G256" s="92"/>
      <c r="H256" s="92"/>
      <c r="I256" s="92"/>
      <c r="J256" s="92"/>
      <c r="K256" s="92"/>
      <c r="L256" s="92"/>
      <c r="M256" s="92"/>
      <c r="N256" s="92"/>
      <c r="O256" s="92"/>
      <c r="P256" s="92"/>
      <c r="Q256" s="92"/>
    </row>
    <row r="257" spans="1:17" ht="13.5" customHeight="1" x14ac:dyDescent="0.2">
      <c r="A257" s="92"/>
      <c r="B257" s="92"/>
      <c r="C257" s="92"/>
      <c r="D257" s="104"/>
      <c r="E257" s="92"/>
      <c r="F257" s="92"/>
      <c r="G257" s="92"/>
      <c r="H257" s="92"/>
      <c r="I257" s="92"/>
      <c r="J257" s="92"/>
      <c r="K257" s="92"/>
      <c r="L257" s="92"/>
      <c r="M257" s="92"/>
      <c r="N257" s="92"/>
      <c r="O257" s="92"/>
      <c r="P257" s="92"/>
      <c r="Q257" s="92"/>
    </row>
    <row r="258" spans="1:17" ht="13.5" customHeight="1" x14ac:dyDescent="0.2">
      <c r="A258" s="92"/>
      <c r="B258" s="92"/>
      <c r="C258" s="92"/>
      <c r="D258" s="104"/>
      <c r="E258" s="92"/>
      <c r="F258" s="92"/>
      <c r="G258" s="92"/>
      <c r="H258" s="92"/>
      <c r="I258" s="92"/>
      <c r="J258" s="92"/>
      <c r="K258" s="92"/>
      <c r="L258" s="92"/>
      <c r="M258" s="92"/>
      <c r="N258" s="92"/>
      <c r="O258" s="92"/>
      <c r="P258" s="92"/>
      <c r="Q258" s="92"/>
    </row>
    <row r="259" spans="1:17" ht="13.5" customHeight="1" x14ac:dyDescent="0.2">
      <c r="A259" s="92"/>
      <c r="B259" s="92"/>
      <c r="C259" s="92"/>
      <c r="D259" s="104"/>
      <c r="E259" s="92"/>
      <c r="F259" s="92"/>
      <c r="G259" s="92"/>
      <c r="H259" s="92"/>
      <c r="I259" s="92"/>
      <c r="J259" s="92"/>
      <c r="K259" s="92"/>
      <c r="L259" s="92"/>
      <c r="M259" s="92"/>
      <c r="N259" s="92"/>
      <c r="O259" s="92"/>
      <c r="P259" s="92"/>
      <c r="Q259" s="92"/>
    </row>
    <row r="260" spans="1:17" ht="13.5" customHeight="1" x14ac:dyDescent="0.2">
      <c r="A260" s="92"/>
      <c r="B260" s="92"/>
      <c r="C260" s="92"/>
      <c r="D260" s="104"/>
      <c r="E260" s="92"/>
      <c r="F260" s="92"/>
      <c r="G260" s="92"/>
      <c r="H260" s="92"/>
      <c r="I260" s="92"/>
      <c r="J260" s="92"/>
      <c r="K260" s="92"/>
      <c r="L260" s="92"/>
      <c r="M260" s="92"/>
      <c r="N260" s="92"/>
      <c r="O260" s="92"/>
      <c r="P260" s="92"/>
      <c r="Q260" s="92"/>
    </row>
    <row r="261" spans="1:17" ht="13.5" customHeight="1" x14ac:dyDescent="0.2">
      <c r="A261" s="92"/>
      <c r="B261" s="92"/>
      <c r="C261" s="92"/>
      <c r="D261" s="104"/>
      <c r="E261" s="92"/>
      <c r="F261" s="92"/>
      <c r="G261" s="92"/>
      <c r="H261" s="92"/>
      <c r="I261" s="92"/>
      <c r="J261" s="92"/>
      <c r="K261" s="92"/>
      <c r="L261" s="92"/>
      <c r="M261" s="92"/>
      <c r="N261" s="92"/>
      <c r="O261" s="92"/>
      <c r="P261" s="92"/>
      <c r="Q261" s="92"/>
    </row>
    <row r="262" spans="1:17" ht="13.5" customHeight="1" x14ac:dyDescent="0.2">
      <c r="A262" s="92"/>
      <c r="B262" s="92"/>
      <c r="C262" s="92"/>
      <c r="D262" s="104"/>
      <c r="E262" s="92"/>
      <c r="F262" s="92"/>
      <c r="G262" s="92"/>
      <c r="H262" s="92"/>
      <c r="I262" s="92"/>
      <c r="J262" s="92"/>
      <c r="K262" s="92"/>
      <c r="L262" s="92"/>
      <c r="M262" s="92"/>
      <c r="N262" s="92"/>
      <c r="O262" s="92"/>
      <c r="P262" s="92"/>
      <c r="Q262" s="92"/>
    </row>
    <row r="263" spans="1:17" ht="13.5" customHeight="1" x14ac:dyDescent="0.2">
      <c r="A263" s="92"/>
      <c r="B263" s="92"/>
      <c r="C263" s="92"/>
      <c r="D263" s="104"/>
      <c r="E263" s="92"/>
      <c r="F263" s="92"/>
      <c r="G263" s="92"/>
      <c r="H263" s="92"/>
      <c r="I263" s="92"/>
      <c r="J263" s="92"/>
      <c r="K263" s="92"/>
      <c r="L263" s="92"/>
      <c r="M263" s="92"/>
      <c r="N263" s="92"/>
      <c r="O263" s="92"/>
      <c r="P263" s="92"/>
      <c r="Q263" s="92"/>
    </row>
    <row r="264" spans="1:17" ht="13.5" customHeight="1" x14ac:dyDescent="0.2">
      <c r="A264" s="92"/>
      <c r="B264" s="92"/>
      <c r="C264" s="92"/>
      <c r="D264" s="104"/>
      <c r="E264" s="92"/>
      <c r="F264" s="92"/>
      <c r="G264" s="92"/>
      <c r="H264" s="92"/>
      <c r="I264" s="92"/>
      <c r="J264" s="92"/>
      <c r="K264" s="92"/>
      <c r="L264" s="92"/>
      <c r="M264" s="92"/>
      <c r="N264" s="92"/>
      <c r="O264" s="92"/>
      <c r="P264" s="92"/>
      <c r="Q264" s="92"/>
    </row>
    <row r="265" spans="1:17" ht="13.5" customHeight="1" x14ac:dyDescent="0.2">
      <c r="A265" s="92"/>
      <c r="B265" s="92"/>
      <c r="C265" s="92"/>
      <c r="D265" s="104"/>
      <c r="E265" s="92"/>
      <c r="F265" s="92"/>
      <c r="G265" s="92"/>
      <c r="H265" s="92"/>
      <c r="I265" s="92"/>
      <c r="J265" s="92"/>
      <c r="K265" s="92"/>
      <c r="L265" s="92"/>
      <c r="M265" s="92"/>
      <c r="N265" s="92"/>
      <c r="O265" s="92"/>
      <c r="P265" s="92"/>
      <c r="Q265" s="92"/>
    </row>
    <row r="266" spans="1:17" ht="13.5" customHeight="1" x14ac:dyDescent="0.2">
      <c r="A266" s="92"/>
      <c r="B266" s="92"/>
      <c r="C266" s="92"/>
      <c r="D266" s="104"/>
      <c r="E266" s="92"/>
      <c r="F266" s="92"/>
      <c r="G266" s="92"/>
      <c r="H266" s="92"/>
      <c r="I266" s="92"/>
      <c r="J266" s="92"/>
      <c r="K266" s="92"/>
      <c r="L266" s="92"/>
      <c r="M266" s="92"/>
      <c r="N266" s="92"/>
      <c r="O266" s="92"/>
      <c r="P266" s="92"/>
      <c r="Q266" s="92"/>
    </row>
    <row r="267" spans="1:17" ht="13.5" customHeight="1" x14ac:dyDescent="0.2">
      <c r="A267" s="92"/>
      <c r="B267" s="92"/>
      <c r="C267" s="92"/>
      <c r="D267" s="104"/>
      <c r="E267" s="92"/>
      <c r="F267" s="92"/>
      <c r="G267" s="92"/>
      <c r="H267" s="92"/>
      <c r="I267" s="92"/>
      <c r="J267" s="92"/>
      <c r="K267" s="92"/>
      <c r="L267" s="92"/>
      <c r="M267" s="92"/>
      <c r="N267" s="92"/>
      <c r="O267" s="92"/>
      <c r="P267" s="92"/>
      <c r="Q267" s="92"/>
    </row>
    <row r="268" spans="1:17" ht="13.5" customHeight="1" x14ac:dyDescent="0.2">
      <c r="A268" s="92"/>
      <c r="B268" s="92"/>
      <c r="C268" s="92"/>
      <c r="D268" s="104"/>
      <c r="E268" s="92"/>
      <c r="F268" s="92"/>
      <c r="G268" s="92"/>
      <c r="H268" s="92"/>
      <c r="I268" s="92"/>
      <c r="J268" s="92"/>
      <c r="K268" s="92"/>
      <c r="L268" s="92"/>
      <c r="M268" s="92"/>
      <c r="N268" s="92"/>
      <c r="O268" s="92"/>
      <c r="P268" s="92"/>
      <c r="Q268" s="92"/>
    </row>
    <row r="269" spans="1:17" ht="13.5" customHeight="1" x14ac:dyDescent="0.2">
      <c r="A269" s="92"/>
      <c r="B269" s="92"/>
      <c r="C269" s="92"/>
      <c r="D269" s="104"/>
      <c r="E269" s="92"/>
      <c r="F269" s="92"/>
      <c r="G269" s="92"/>
      <c r="H269" s="92"/>
      <c r="I269" s="92"/>
      <c r="J269" s="92"/>
      <c r="K269" s="92"/>
      <c r="L269" s="92"/>
      <c r="M269" s="92"/>
      <c r="N269" s="92"/>
      <c r="O269" s="92"/>
      <c r="P269" s="92"/>
      <c r="Q269" s="92"/>
    </row>
    <row r="270" spans="1:17" ht="13.5" customHeight="1" x14ac:dyDescent="0.2">
      <c r="A270" s="92"/>
      <c r="B270" s="92"/>
      <c r="C270" s="92"/>
      <c r="D270" s="104"/>
      <c r="E270" s="92"/>
      <c r="F270" s="92"/>
      <c r="G270" s="92"/>
      <c r="H270" s="92"/>
      <c r="I270" s="92"/>
      <c r="J270" s="92"/>
      <c r="K270" s="92"/>
      <c r="L270" s="92"/>
      <c r="M270" s="92"/>
      <c r="N270" s="92"/>
      <c r="O270" s="92"/>
      <c r="P270" s="92"/>
      <c r="Q270" s="92"/>
    </row>
    <row r="271" spans="1:17" ht="13.5" customHeight="1" x14ac:dyDescent="0.2">
      <c r="A271" s="92"/>
      <c r="B271" s="92"/>
      <c r="C271" s="92"/>
      <c r="D271" s="104"/>
      <c r="E271" s="92"/>
      <c r="F271" s="92"/>
      <c r="G271" s="92"/>
      <c r="H271" s="92"/>
      <c r="I271" s="92"/>
      <c r="J271" s="92"/>
      <c r="K271" s="92"/>
      <c r="L271" s="92"/>
      <c r="M271" s="92"/>
      <c r="N271" s="92"/>
      <c r="O271" s="92"/>
      <c r="P271" s="92"/>
      <c r="Q271" s="92"/>
    </row>
    <row r="272" spans="1:17" ht="13.5" customHeight="1" x14ac:dyDescent="0.2">
      <c r="A272" s="92"/>
      <c r="B272" s="92"/>
      <c r="C272" s="92"/>
      <c r="D272" s="104"/>
      <c r="E272" s="92"/>
      <c r="F272" s="92"/>
      <c r="G272" s="92"/>
      <c r="H272" s="92"/>
      <c r="I272" s="92"/>
      <c r="J272" s="92"/>
      <c r="K272" s="92"/>
      <c r="L272" s="92"/>
      <c r="M272" s="92"/>
      <c r="N272" s="92"/>
      <c r="O272" s="92"/>
      <c r="P272" s="92"/>
      <c r="Q272" s="92"/>
    </row>
    <row r="273" spans="1:17" ht="13.5" customHeight="1" x14ac:dyDescent="0.2">
      <c r="A273" s="92"/>
      <c r="B273" s="92"/>
      <c r="C273" s="92"/>
      <c r="D273" s="104"/>
      <c r="E273" s="92"/>
      <c r="F273" s="92"/>
      <c r="G273" s="92"/>
      <c r="H273" s="92"/>
      <c r="I273" s="92"/>
      <c r="J273" s="92"/>
      <c r="K273" s="92"/>
      <c r="L273" s="92"/>
      <c r="M273" s="92"/>
      <c r="N273" s="92"/>
      <c r="O273" s="92"/>
      <c r="P273" s="92"/>
      <c r="Q273" s="92"/>
    </row>
    <row r="274" spans="1:17" ht="13.5" customHeight="1" x14ac:dyDescent="0.2">
      <c r="A274" s="92"/>
      <c r="B274" s="92"/>
      <c r="C274" s="92"/>
      <c r="D274" s="104"/>
      <c r="E274" s="92"/>
      <c r="F274" s="92"/>
      <c r="G274" s="92"/>
      <c r="H274" s="92"/>
      <c r="I274" s="92"/>
      <c r="J274" s="92"/>
      <c r="K274" s="92"/>
      <c r="L274" s="92"/>
      <c r="M274" s="92"/>
      <c r="N274" s="92"/>
      <c r="O274" s="92"/>
      <c r="P274" s="92"/>
      <c r="Q274" s="92"/>
    </row>
    <row r="275" spans="1:17" ht="13.5" customHeight="1" x14ac:dyDescent="0.2">
      <c r="A275" s="92"/>
      <c r="B275" s="92"/>
      <c r="C275" s="92"/>
      <c r="D275" s="104"/>
      <c r="E275" s="92"/>
      <c r="F275" s="92"/>
      <c r="G275" s="92"/>
      <c r="H275" s="92"/>
      <c r="I275" s="92"/>
      <c r="J275" s="92"/>
      <c r="K275" s="92"/>
      <c r="L275" s="92"/>
      <c r="M275" s="92"/>
      <c r="N275" s="92"/>
      <c r="O275" s="92"/>
      <c r="P275" s="92"/>
      <c r="Q275" s="92"/>
    </row>
    <row r="276" spans="1:17" ht="13.5" customHeight="1" x14ac:dyDescent="0.2">
      <c r="A276" s="92"/>
      <c r="B276" s="92"/>
      <c r="C276" s="92"/>
      <c r="D276" s="104"/>
      <c r="E276" s="92"/>
      <c r="F276" s="92"/>
      <c r="G276" s="92"/>
      <c r="H276" s="92"/>
      <c r="I276" s="92"/>
      <c r="J276" s="92"/>
      <c r="K276" s="92"/>
      <c r="L276" s="92"/>
      <c r="M276" s="92"/>
      <c r="N276" s="92"/>
      <c r="O276" s="92"/>
      <c r="P276" s="92"/>
      <c r="Q276" s="92"/>
    </row>
    <row r="277" spans="1:17" ht="13.5" customHeight="1" x14ac:dyDescent="0.2">
      <c r="A277" s="92"/>
      <c r="B277" s="92"/>
      <c r="C277" s="92"/>
      <c r="D277" s="104"/>
      <c r="E277" s="92"/>
      <c r="F277" s="92"/>
      <c r="G277" s="92"/>
      <c r="H277" s="92"/>
      <c r="I277" s="92"/>
      <c r="J277" s="92"/>
      <c r="K277" s="92"/>
      <c r="L277" s="92"/>
      <c r="M277" s="92"/>
      <c r="N277" s="92"/>
      <c r="O277" s="92"/>
      <c r="P277" s="92"/>
      <c r="Q277" s="92"/>
    </row>
    <row r="278" spans="1:17" ht="13.5" customHeight="1" x14ac:dyDescent="0.2">
      <c r="A278" s="92"/>
      <c r="B278" s="92"/>
      <c r="C278" s="92"/>
      <c r="D278" s="104"/>
      <c r="E278" s="92"/>
      <c r="F278" s="92"/>
      <c r="G278" s="92"/>
      <c r="H278" s="92"/>
      <c r="I278" s="92"/>
      <c r="J278" s="92"/>
      <c r="K278" s="92"/>
      <c r="L278" s="92"/>
      <c r="M278" s="92"/>
      <c r="N278" s="92"/>
      <c r="O278" s="92"/>
      <c r="P278" s="92"/>
      <c r="Q278" s="92"/>
    </row>
    <row r="279" spans="1:17" ht="13.5" customHeight="1" x14ac:dyDescent="0.2">
      <c r="A279" s="92"/>
      <c r="B279" s="92"/>
      <c r="C279" s="92"/>
      <c r="D279" s="104"/>
      <c r="E279" s="92"/>
      <c r="F279" s="92"/>
      <c r="G279" s="92"/>
      <c r="H279" s="92"/>
      <c r="I279" s="92"/>
      <c r="J279" s="92"/>
      <c r="K279" s="92"/>
      <c r="L279" s="92"/>
      <c r="M279" s="92"/>
      <c r="N279" s="92"/>
      <c r="O279" s="92"/>
      <c r="P279" s="92"/>
      <c r="Q279" s="92"/>
    </row>
    <row r="280" spans="1:17" ht="13.5" customHeight="1" x14ac:dyDescent="0.2">
      <c r="A280" s="92"/>
      <c r="B280" s="92"/>
      <c r="C280" s="92"/>
      <c r="D280" s="104"/>
      <c r="E280" s="92"/>
      <c r="F280" s="92"/>
      <c r="G280" s="92"/>
      <c r="H280" s="92"/>
      <c r="I280" s="92"/>
      <c r="J280" s="92"/>
      <c r="K280" s="92"/>
      <c r="L280" s="92"/>
      <c r="M280" s="92"/>
      <c r="N280" s="92"/>
      <c r="O280" s="92"/>
      <c r="P280" s="92"/>
      <c r="Q280" s="92"/>
    </row>
    <row r="281" spans="1:17" ht="13.5" customHeight="1" x14ac:dyDescent="0.2">
      <c r="A281" s="92"/>
      <c r="B281" s="92"/>
      <c r="C281" s="92"/>
      <c r="D281" s="104"/>
      <c r="E281" s="92"/>
      <c r="F281" s="92"/>
      <c r="G281" s="92"/>
      <c r="H281" s="92"/>
      <c r="I281" s="92"/>
      <c r="J281" s="92"/>
      <c r="K281" s="92"/>
      <c r="L281" s="92"/>
      <c r="M281" s="92"/>
      <c r="N281" s="92"/>
      <c r="O281" s="92"/>
      <c r="P281" s="92"/>
      <c r="Q281" s="92"/>
    </row>
    <row r="282" spans="1:17" ht="13.5" customHeight="1" x14ac:dyDescent="0.2">
      <c r="A282" s="92"/>
      <c r="B282" s="92"/>
      <c r="C282" s="92"/>
      <c r="D282" s="104"/>
      <c r="E282" s="92"/>
      <c r="F282" s="92"/>
      <c r="G282" s="92"/>
      <c r="H282" s="92"/>
      <c r="I282" s="92"/>
      <c r="J282" s="92"/>
      <c r="K282" s="92"/>
      <c r="L282" s="92"/>
      <c r="M282" s="92"/>
      <c r="N282" s="92"/>
      <c r="O282" s="92"/>
      <c r="P282" s="92"/>
      <c r="Q282" s="92"/>
    </row>
    <row r="283" spans="1:17" ht="13.5" customHeight="1" x14ac:dyDescent="0.2">
      <c r="A283" s="92"/>
      <c r="B283" s="92"/>
      <c r="C283" s="92"/>
      <c r="D283" s="104"/>
      <c r="E283" s="92"/>
      <c r="F283" s="92"/>
      <c r="G283" s="92"/>
      <c r="H283" s="92"/>
      <c r="I283" s="92"/>
      <c r="J283" s="92"/>
      <c r="K283" s="92"/>
      <c r="L283" s="92"/>
      <c r="M283" s="92"/>
      <c r="N283" s="92"/>
      <c r="O283" s="92"/>
      <c r="P283" s="92"/>
      <c r="Q283" s="92"/>
    </row>
    <row r="284" spans="1:17" ht="13.5" customHeight="1" x14ac:dyDescent="0.2">
      <c r="A284" s="92"/>
      <c r="B284" s="92"/>
      <c r="C284" s="92"/>
      <c r="D284" s="104"/>
      <c r="E284" s="92"/>
      <c r="F284" s="92"/>
      <c r="G284" s="92"/>
      <c r="H284" s="92"/>
      <c r="I284" s="92"/>
      <c r="J284" s="92"/>
      <c r="K284" s="92"/>
      <c r="L284" s="92"/>
      <c r="M284" s="92"/>
      <c r="N284" s="92"/>
      <c r="O284" s="92"/>
      <c r="P284" s="92"/>
      <c r="Q284" s="92"/>
    </row>
    <row r="285" spans="1:17" ht="13.5" customHeight="1" x14ac:dyDescent="0.2">
      <c r="A285" s="92"/>
      <c r="B285" s="92"/>
      <c r="C285" s="92"/>
      <c r="D285" s="104"/>
      <c r="E285" s="92"/>
      <c r="F285" s="92"/>
      <c r="G285" s="92"/>
      <c r="H285" s="92"/>
      <c r="I285" s="92"/>
      <c r="J285" s="92"/>
      <c r="K285" s="92"/>
      <c r="L285" s="92"/>
      <c r="M285" s="92"/>
      <c r="N285" s="92"/>
      <c r="O285" s="92"/>
      <c r="P285" s="92"/>
      <c r="Q285" s="92"/>
    </row>
    <row r="286" spans="1:17" ht="13.5" customHeight="1" x14ac:dyDescent="0.2">
      <c r="A286" s="92"/>
      <c r="B286" s="92"/>
      <c r="C286" s="92"/>
      <c r="D286" s="104"/>
      <c r="E286" s="92"/>
      <c r="F286" s="92"/>
      <c r="G286" s="92"/>
      <c r="H286" s="92"/>
      <c r="I286" s="92"/>
      <c r="J286" s="92"/>
      <c r="K286" s="92"/>
      <c r="L286" s="92"/>
      <c r="M286" s="92"/>
      <c r="N286" s="92"/>
      <c r="O286" s="92"/>
      <c r="P286" s="92"/>
      <c r="Q286" s="92"/>
    </row>
    <row r="287" spans="1:17" ht="13.5" customHeight="1" x14ac:dyDescent="0.2">
      <c r="A287" s="92"/>
      <c r="B287" s="92"/>
      <c r="C287" s="92"/>
      <c r="D287" s="104"/>
      <c r="E287" s="92"/>
      <c r="F287" s="92"/>
      <c r="G287" s="92"/>
      <c r="H287" s="92"/>
      <c r="I287" s="92"/>
      <c r="J287" s="92"/>
      <c r="K287" s="92"/>
      <c r="L287" s="92"/>
      <c r="M287" s="92"/>
      <c r="N287" s="92"/>
      <c r="O287" s="92"/>
      <c r="P287" s="92"/>
      <c r="Q287" s="92"/>
    </row>
    <row r="288" spans="1:17" ht="13.5" customHeight="1" x14ac:dyDescent="0.2">
      <c r="A288" s="92"/>
      <c r="B288" s="92"/>
      <c r="C288" s="92"/>
      <c r="D288" s="104"/>
      <c r="E288" s="92"/>
      <c r="F288" s="92"/>
      <c r="G288" s="92"/>
      <c r="H288" s="92"/>
      <c r="I288" s="92"/>
      <c r="J288" s="92"/>
      <c r="K288" s="92"/>
      <c r="L288" s="92"/>
      <c r="M288" s="92"/>
      <c r="N288" s="92"/>
      <c r="O288" s="92"/>
      <c r="P288" s="92"/>
      <c r="Q288" s="92"/>
    </row>
    <row r="289" spans="1:17" ht="13.5" customHeight="1" x14ac:dyDescent="0.2">
      <c r="A289" s="92"/>
      <c r="B289" s="92"/>
      <c r="C289" s="92"/>
      <c r="D289" s="104"/>
      <c r="E289" s="92"/>
      <c r="F289" s="92"/>
      <c r="G289" s="92"/>
      <c r="H289" s="92"/>
      <c r="I289" s="92"/>
      <c r="J289" s="92"/>
      <c r="K289" s="92"/>
      <c r="L289" s="92"/>
      <c r="M289" s="92"/>
      <c r="N289" s="92"/>
      <c r="O289" s="92"/>
      <c r="P289" s="92"/>
      <c r="Q289" s="92"/>
    </row>
    <row r="290" spans="1:17" ht="13.5" customHeight="1" x14ac:dyDescent="0.2">
      <c r="A290" s="92"/>
      <c r="B290" s="92"/>
      <c r="C290" s="92"/>
      <c r="D290" s="104"/>
      <c r="E290" s="92"/>
      <c r="F290" s="92"/>
      <c r="G290" s="92"/>
      <c r="H290" s="92"/>
      <c r="I290" s="92"/>
      <c r="J290" s="92"/>
      <c r="K290" s="92"/>
      <c r="L290" s="92"/>
      <c r="M290" s="92"/>
      <c r="N290" s="92"/>
      <c r="O290" s="92"/>
      <c r="P290" s="92"/>
      <c r="Q290" s="92"/>
    </row>
    <row r="291" spans="1:17" ht="13.5" customHeight="1" x14ac:dyDescent="0.2">
      <c r="A291" s="92"/>
      <c r="B291" s="92"/>
      <c r="C291" s="92"/>
      <c r="D291" s="104"/>
      <c r="E291" s="92"/>
      <c r="F291" s="92"/>
      <c r="G291" s="92"/>
      <c r="H291" s="92"/>
      <c r="I291" s="92"/>
      <c r="J291" s="92"/>
      <c r="K291" s="92"/>
      <c r="L291" s="92"/>
      <c r="M291" s="92"/>
      <c r="N291" s="92"/>
      <c r="O291" s="92"/>
      <c r="P291" s="92"/>
      <c r="Q291" s="92"/>
    </row>
    <row r="292" spans="1:17" ht="13.5" customHeight="1" x14ac:dyDescent="0.2">
      <c r="A292" s="92"/>
      <c r="B292" s="92"/>
      <c r="C292" s="92"/>
      <c r="D292" s="104"/>
      <c r="E292" s="92"/>
      <c r="F292" s="92"/>
      <c r="G292" s="92"/>
      <c r="H292" s="92"/>
      <c r="I292" s="92"/>
      <c r="J292" s="92"/>
      <c r="K292" s="92"/>
      <c r="L292" s="92"/>
      <c r="M292" s="92"/>
      <c r="N292" s="92"/>
      <c r="O292" s="92"/>
      <c r="P292" s="92"/>
      <c r="Q292" s="92"/>
    </row>
    <row r="293" spans="1:17" ht="13.5" customHeight="1" x14ac:dyDescent="0.2">
      <c r="A293" s="92"/>
      <c r="B293" s="92"/>
      <c r="C293" s="92"/>
      <c r="D293" s="104"/>
      <c r="E293" s="92"/>
      <c r="F293" s="92"/>
      <c r="G293" s="92"/>
      <c r="H293" s="92"/>
      <c r="I293" s="92"/>
      <c r="J293" s="92"/>
      <c r="K293" s="92"/>
      <c r="L293" s="92"/>
      <c r="M293" s="92"/>
      <c r="N293" s="92"/>
      <c r="O293" s="92"/>
      <c r="P293" s="92"/>
      <c r="Q293" s="92"/>
    </row>
    <row r="294" spans="1:17" ht="13.5" customHeight="1" x14ac:dyDescent="0.2">
      <c r="A294" s="92"/>
      <c r="B294" s="92"/>
      <c r="C294" s="92"/>
      <c r="D294" s="104"/>
      <c r="E294" s="92"/>
      <c r="F294" s="92"/>
      <c r="G294" s="92"/>
      <c r="H294" s="92"/>
      <c r="I294" s="92"/>
      <c r="J294" s="92"/>
      <c r="K294" s="92"/>
      <c r="L294" s="92"/>
      <c r="M294" s="92"/>
      <c r="N294" s="92"/>
      <c r="O294" s="92"/>
      <c r="P294" s="92"/>
      <c r="Q294" s="92"/>
    </row>
    <row r="295" spans="1:17" ht="13.5" customHeight="1" x14ac:dyDescent="0.2">
      <c r="A295" s="92"/>
      <c r="B295" s="92"/>
      <c r="C295" s="92"/>
      <c r="D295" s="104"/>
      <c r="E295" s="92"/>
      <c r="F295" s="92"/>
      <c r="G295" s="92"/>
      <c r="H295" s="92"/>
      <c r="I295" s="92"/>
      <c r="J295" s="92"/>
      <c r="K295" s="92"/>
      <c r="L295" s="92"/>
      <c r="M295" s="92"/>
      <c r="N295" s="92"/>
      <c r="O295" s="92"/>
      <c r="P295" s="92"/>
      <c r="Q295" s="92"/>
    </row>
    <row r="296" spans="1:17" ht="13.5" customHeight="1" x14ac:dyDescent="0.2">
      <c r="A296" s="92"/>
      <c r="B296" s="92"/>
      <c r="C296" s="92"/>
      <c r="D296" s="104"/>
      <c r="E296" s="92"/>
      <c r="F296" s="92"/>
      <c r="G296" s="92"/>
      <c r="H296" s="92"/>
      <c r="I296" s="92"/>
      <c r="J296" s="92"/>
      <c r="K296" s="92"/>
      <c r="L296" s="92"/>
      <c r="M296" s="92"/>
      <c r="N296" s="92"/>
      <c r="O296" s="92"/>
      <c r="P296" s="92"/>
      <c r="Q296" s="92"/>
    </row>
    <row r="297" spans="1:17" ht="13.5" customHeight="1" x14ac:dyDescent="0.2">
      <c r="A297" s="92"/>
      <c r="B297" s="92"/>
      <c r="C297" s="92"/>
      <c r="D297" s="104"/>
      <c r="E297" s="92"/>
      <c r="F297" s="92"/>
      <c r="G297" s="92"/>
      <c r="H297" s="92"/>
      <c r="I297" s="92"/>
      <c r="J297" s="92"/>
      <c r="K297" s="92"/>
      <c r="L297" s="92"/>
      <c r="M297" s="92"/>
      <c r="N297" s="92"/>
      <c r="O297" s="92"/>
      <c r="P297" s="92"/>
      <c r="Q297" s="92"/>
    </row>
    <row r="298" spans="1:17" ht="13.5" customHeight="1" x14ac:dyDescent="0.2">
      <c r="A298" s="92"/>
      <c r="B298" s="92"/>
      <c r="C298" s="92"/>
      <c r="D298" s="104"/>
      <c r="E298" s="92"/>
      <c r="F298" s="92"/>
      <c r="G298" s="92"/>
      <c r="H298" s="92"/>
      <c r="I298" s="92"/>
      <c r="J298" s="92"/>
      <c r="K298" s="92"/>
      <c r="L298" s="92"/>
      <c r="M298" s="92"/>
      <c r="N298" s="92"/>
      <c r="O298" s="92"/>
      <c r="P298" s="92"/>
      <c r="Q298" s="92"/>
    </row>
    <row r="299" spans="1:17" ht="13.5" customHeight="1" x14ac:dyDescent="0.2">
      <c r="A299" s="92"/>
      <c r="B299" s="92"/>
      <c r="C299" s="92"/>
      <c r="D299" s="104"/>
      <c r="E299" s="92"/>
      <c r="F299" s="92"/>
      <c r="G299" s="92"/>
      <c r="H299" s="92"/>
      <c r="I299" s="92"/>
      <c r="J299" s="92"/>
      <c r="K299" s="92"/>
      <c r="L299" s="92"/>
      <c r="M299" s="92"/>
      <c r="N299" s="92"/>
      <c r="O299" s="92"/>
      <c r="P299" s="92"/>
      <c r="Q299" s="92"/>
    </row>
    <row r="300" spans="1:17" ht="13.5" customHeight="1" x14ac:dyDescent="0.2">
      <c r="A300" s="92"/>
      <c r="B300" s="92"/>
      <c r="C300" s="92"/>
      <c r="D300" s="104"/>
      <c r="E300" s="92"/>
      <c r="F300" s="92"/>
      <c r="G300" s="92"/>
      <c r="H300" s="92"/>
      <c r="I300" s="92"/>
      <c r="J300" s="92"/>
      <c r="K300" s="92"/>
      <c r="L300" s="92"/>
      <c r="M300" s="92"/>
      <c r="N300" s="92"/>
      <c r="O300" s="92"/>
      <c r="P300" s="92"/>
      <c r="Q300" s="92"/>
    </row>
    <row r="301" spans="1:17" ht="13.5" customHeight="1" x14ac:dyDescent="0.2">
      <c r="A301" s="92"/>
      <c r="B301" s="92"/>
      <c r="C301" s="92"/>
      <c r="D301" s="104"/>
      <c r="E301" s="92"/>
      <c r="F301" s="92"/>
      <c r="G301" s="92"/>
      <c r="H301" s="92"/>
      <c r="I301" s="92"/>
      <c r="J301" s="92"/>
      <c r="K301" s="92"/>
      <c r="L301" s="92"/>
      <c r="M301" s="92"/>
      <c r="N301" s="92"/>
      <c r="O301" s="92"/>
      <c r="P301" s="92"/>
      <c r="Q301" s="92"/>
    </row>
    <row r="302" spans="1:17" ht="13.5" customHeight="1" x14ac:dyDescent="0.2">
      <c r="A302" s="92"/>
      <c r="B302" s="92"/>
      <c r="C302" s="92"/>
      <c r="D302" s="104"/>
      <c r="E302" s="92"/>
      <c r="F302" s="92"/>
      <c r="G302" s="92"/>
      <c r="H302" s="92"/>
      <c r="I302" s="92"/>
      <c r="J302" s="92"/>
      <c r="K302" s="92"/>
      <c r="L302" s="92"/>
      <c r="M302" s="92"/>
      <c r="N302" s="92"/>
      <c r="O302" s="92"/>
      <c r="P302" s="92"/>
      <c r="Q302" s="92"/>
    </row>
    <row r="303" spans="1:17" ht="13.5" customHeight="1" x14ac:dyDescent="0.2">
      <c r="A303" s="92"/>
      <c r="B303" s="92"/>
      <c r="C303" s="92"/>
      <c r="D303" s="104"/>
      <c r="E303" s="92"/>
      <c r="F303" s="92"/>
      <c r="G303" s="92"/>
      <c r="H303" s="92"/>
      <c r="I303" s="92"/>
      <c r="J303" s="92"/>
      <c r="K303" s="92"/>
      <c r="L303" s="92"/>
      <c r="M303" s="92"/>
      <c r="N303" s="92"/>
      <c r="O303" s="92"/>
      <c r="P303" s="92"/>
      <c r="Q303" s="92"/>
    </row>
    <row r="304" spans="1:17" ht="13.5" customHeight="1" x14ac:dyDescent="0.2">
      <c r="A304" s="92"/>
      <c r="B304" s="92"/>
      <c r="C304" s="92"/>
      <c r="D304" s="104"/>
      <c r="E304" s="92"/>
      <c r="F304" s="92"/>
      <c r="G304" s="92"/>
      <c r="H304" s="92"/>
      <c r="I304" s="92"/>
      <c r="J304" s="92"/>
      <c r="K304" s="92"/>
      <c r="L304" s="92"/>
      <c r="M304" s="92"/>
      <c r="N304" s="92"/>
      <c r="O304" s="92"/>
      <c r="P304" s="92"/>
      <c r="Q304" s="92"/>
    </row>
    <row r="305" spans="1:17" ht="13.5" customHeight="1" x14ac:dyDescent="0.2">
      <c r="A305" s="92"/>
      <c r="B305" s="92"/>
      <c r="C305" s="92"/>
      <c r="D305" s="104"/>
      <c r="E305" s="92"/>
      <c r="F305" s="92"/>
      <c r="G305" s="92"/>
      <c r="H305" s="92"/>
      <c r="I305" s="92"/>
      <c r="J305" s="92"/>
      <c r="K305" s="92"/>
      <c r="L305" s="92"/>
      <c r="M305" s="92"/>
      <c r="N305" s="92"/>
      <c r="O305" s="92"/>
      <c r="P305" s="92"/>
      <c r="Q305" s="92"/>
    </row>
    <row r="306" spans="1:17" ht="13.5" customHeight="1" x14ac:dyDescent="0.2">
      <c r="A306" s="92"/>
      <c r="B306" s="92"/>
      <c r="C306" s="92"/>
      <c r="D306" s="104"/>
      <c r="E306" s="92"/>
      <c r="F306" s="92"/>
      <c r="G306" s="92"/>
      <c r="H306" s="92"/>
      <c r="I306" s="92"/>
      <c r="J306" s="92"/>
      <c r="K306" s="92"/>
      <c r="L306" s="92"/>
      <c r="M306" s="92"/>
      <c r="N306" s="92"/>
      <c r="O306" s="92"/>
      <c r="P306" s="92"/>
      <c r="Q306" s="92"/>
    </row>
    <row r="307" spans="1:17" ht="13.5" customHeight="1" x14ac:dyDescent="0.2">
      <c r="A307" s="92"/>
      <c r="B307" s="92"/>
      <c r="C307" s="92"/>
      <c r="D307" s="104"/>
      <c r="E307" s="92"/>
      <c r="F307" s="92"/>
      <c r="G307" s="92"/>
      <c r="H307" s="92"/>
      <c r="I307" s="92"/>
      <c r="J307" s="92"/>
      <c r="K307" s="92"/>
      <c r="L307" s="92"/>
      <c r="M307" s="92"/>
      <c r="N307" s="92"/>
      <c r="O307" s="92"/>
      <c r="P307" s="92"/>
      <c r="Q307" s="92"/>
    </row>
    <row r="308" spans="1:17" ht="13.5" customHeight="1" x14ac:dyDescent="0.2">
      <c r="A308" s="92"/>
      <c r="B308" s="92"/>
      <c r="C308" s="92"/>
      <c r="D308" s="104"/>
      <c r="E308" s="92"/>
      <c r="F308" s="92"/>
      <c r="G308" s="92"/>
      <c r="H308" s="92"/>
      <c r="I308" s="92"/>
      <c r="J308" s="92"/>
      <c r="K308" s="92"/>
      <c r="L308" s="92"/>
      <c r="M308" s="92"/>
      <c r="N308" s="92"/>
      <c r="O308" s="92"/>
      <c r="P308" s="92"/>
      <c r="Q308" s="92"/>
    </row>
    <row r="309" spans="1:17" ht="13.5" customHeight="1" x14ac:dyDescent="0.2">
      <c r="A309" s="92"/>
      <c r="B309" s="92"/>
      <c r="C309" s="92"/>
      <c r="D309" s="104"/>
      <c r="E309" s="92"/>
      <c r="F309" s="92"/>
      <c r="G309" s="92"/>
      <c r="H309" s="92"/>
      <c r="I309" s="92"/>
      <c r="J309" s="92"/>
      <c r="K309" s="92"/>
      <c r="L309" s="92"/>
      <c r="M309" s="92"/>
      <c r="N309" s="92"/>
      <c r="O309" s="92"/>
      <c r="P309" s="92"/>
      <c r="Q309" s="92"/>
    </row>
    <row r="310" spans="1:17" ht="13.5" customHeight="1" x14ac:dyDescent="0.2">
      <c r="A310" s="92"/>
      <c r="B310" s="92"/>
      <c r="C310" s="92"/>
      <c r="D310" s="104"/>
      <c r="E310" s="92"/>
      <c r="F310" s="92"/>
      <c r="G310" s="92"/>
      <c r="H310" s="92"/>
      <c r="I310" s="92"/>
      <c r="J310" s="92"/>
      <c r="K310" s="92"/>
      <c r="L310" s="92"/>
      <c r="M310" s="92"/>
      <c r="N310" s="92"/>
      <c r="O310" s="92"/>
      <c r="P310" s="92"/>
      <c r="Q310" s="92"/>
    </row>
    <row r="311" spans="1:17" ht="13.5" customHeight="1" x14ac:dyDescent="0.2">
      <c r="A311" s="92"/>
      <c r="B311" s="92"/>
      <c r="C311" s="92"/>
      <c r="D311" s="104"/>
      <c r="E311" s="92"/>
      <c r="F311" s="92"/>
      <c r="G311" s="92"/>
      <c r="H311" s="92"/>
      <c r="I311" s="92"/>
      <c r="J311" s="92"/>
      <c r="K311" s="92"/>
      <c r="L311" s="92"/>
      <c r="M311" s="92"/>
      <c r="N311" s="92"/>
      <c r="O311" s="92"/>
      <c r="P311" s="92"/>
      <c r="Q311" s="92"/>
    </row>
    <row r="312" spans="1:17" ht="13.5" customHeight="1" x14ac:dyDescent="0.2">
      <c r="A312" s="92"/>
      <c r="B312" s="92"/>
      <c r="C312" s="92"/>
      <c r="D312" s="104"/>
      <c r="E312" s="92"/>
      <c r="F312" s="92"/>
      <c r="G312" s="92"/>
      <c r="H312" s="92"/>
      <c r="I312" s="92"/>
      <c r="J312" s="92"/>
      <c r="K312" s="92"/>
      <c r="L312" s="92"/>
      <c r="M312" s="92"/>
      <c r="N312" s="92"/>
      <c r="O312" s="92"/>
      <c r="P312" s="92"/>
      <c r="Q312" s="92"/>
    </row>
    <row r="313" spans="1:17" ht="13.5" customHeight="1" x14ac:dyDescent="0.2">
      <c r="A313" s="92"/>
      <c r="B313" s="92"/>
      <c r="C313" s="92"/>
      <c r="D313" s="104"/>
      <c r="E313" s="92"/>
      <c r="F313" s="92"/>
      <c r="G313" s="92"/>
      <c r="H313" s="92"/>
      <c r="I313" s="92"/>
      <c r="J313" s="92"/>
      <c r="K313" s="92"/>
      <c r="L313" s="92"/>
      <c r="M313" s="92"/>
      <c r="N313" s="92"/>
      <c r="O313" s="92"/>
      <c r="P313" s="92"/>
      <c r="Q313" s="92"/>
    </row>
    <row r="314" spans="1:17" ht="13.5" customHeight="1" x14ac:dyDescent="0.2">
      <c r="A314" s="92"/>
      <c r="B314" s="92"/>
      <c r="C314" s="92"/>
      <c r="D314" s="104"/>
      <c r="E314" s="92"/>
      <c r="F314" s="92"/>
      <c r="G314" s="92"/>
      <c r="H314" s="92"/>
      <c r="I314" s="92"/>
      <c r="J314" s="92"/>
      <c r="K314" s="92"/>
      <c r="L314" s="92"/>
      <c r="M314" s="92"/>
      <c r="N314" s="92"/>
      <c r="O314" s="92"/>
      <c r="P314" s="92"/>
      <c r="Q314" s="92"/>
    </row>
    <row r="315" spans="1:17" ht="13.5" customHeight="1" x14ac:dyDescent="0.2">
      <c r="A315" s="92"/>
      <c r="B315" s="92"/>
      <c r="C315" s="92"/>
      <c r="D315" s="104"/>
      <c r="E315" s="92"/>
      <c r="F315" s="92"/>
      <c r="G315" s="92"/>
      <c r="H315" s="92"/>
      <c r="I315" s="92"/>
      <c r="J315" s="92"/>
      <c r="K315" s="92"/>
      <c r="L315" s="92"/>
      <c r="M315" s="92"/>
      <c r="N315" s="92"/>
      <c r="O315" s="92"/>
      <c r="P315" s="92"/>
      <c r="Q315" s="92"/>
    </row>
    <row r="316" spans="1:17" ht="13.5" customHeight="1" x14ac:dyDescent="0.2">
      <c r="A316" s="92"/>
      <c r="B316" s="92"/>
      <c r="C316" s="92"/>
      <c r="D316" s="104"/>
      <c r="E316" s="92"/>
      <c r="F316" s="92"/>
      <c r="G316" s="92"/>
      <c r="H316" s="92"/>
      <c r="I316" s="92"/>
      <c r="J316" s="92"/>
      <c r="K316" s="92"/>
      <c r="L316" s="92"/>
      <c r="M316" s="92"/>
      <c r="N316" s="92"/>
      <c r="O316" s="92"/>
      <c r="P316" s="92"/>
      <c r="Q316" s="92"/>
    </row>
    <row r="317" spans="1:17" ht="13.5" customHeight="1" x14ac:dyDescent="0.2">
      <c r="A317" s="92"/>
      <c r="B317" s="92"/>
      <c r="C317" s="92"/>
      <c r="D317" s="104"/>
      <c r="E317" s="92"/>
      <c r="F317" s="92"/>
      <c r="G317" s="92"/>
      <c r="H317" s="92"/>
      <c r="I317" s="92"/>
      <c r="J317" s="92"/>
      <c r="K317" s="92"/>
      <c r="L317" s="92"/>
      <c r="M317" s="92"/>
      <c r="N317" s="92"/>
      <c r="O317" s="92"/>
      <c r="P317" s="92"/>
      <c r="Q317" s="92"/>
    </row>
    <row r="318" spans="1:17" ht="13.5" customHeight="1" x14ac:dyDescent="0.2">
      <c r="A318" s="92"/>
      <c r="B318" s="92"/>
      <c r="C318" s="92"/>
      <c r="D318" s="104"/>
      <c r="E318" s="92"/>
      <c r="F318" s="92"/>
      <c r="G318" s="92"/>
      <c r="H318" s="92"/>
      <c r="I318" s="92"/>
      <c r="J318" s="92"/>
      <c r="K318" s="92"/>
      <c r="L318" s="92"/>
      <c r="M318" s="92"/>
      <c r="N318" s="92"/>
      <c r="O318" s="92"/>
      <c r="P318" s="92"/>
      <c r="Q318" s="92"/>
    </row>
    <row r="319" spans="1:17" ht="13.5" customHeight="1" x14ac:dyDescent="0.2">
      <c r="A319" s="92"/>
      <c r="B319" s="92"/>
      <c r="C319" s="92"/>
      <c r="D319" s="104"/>
      <c r="E319" s="92"/>
      <c r="F319" s="92"/>
      <c r="G319" s="92"/>
      <c r="H319" s="92"/>
      <c r="I319" s="92"/>
      <c r="J319" s="92"/>
      <c r="K319" s="92"/>
      <c r="L319" s="92"/>
      <c r="M319" s="92"/>
      <c r="N319" s="92"/>
      <c r="O319" s="92"/>
      <c r="P319" s="92"/>
      <c r="Q319" s="92"/>
    </row>
    <row r="320" spans="1:17" ht="13.5" customHeight="1" x14ac:dyDescent="0.2">
      <c r="A320" s="92"/>
      <c r="B320" s="92"/>
      <c r="C320" s="92"/>
      <c r="D320" s="104"/>
      <c r="E320" s="92"/>
      <c r="F320" s="92"/>
      <c r="G320" s="92"/>
      <c r="H320" s="92"/>
      <c r="I320" s="92"/>
      <c r="J320" s="92"/>
      <c r="K320" s="92"/>
      <c r="L320" s="92"/>
      <c r="M320" s="92"/>
      <c r="N320" s="92"/>
      <c r="O320" s="92"/>
      <c r="P320" s="92"/>
      <c r="Q320" s="92"/>
    </row>
    <row r="321" spans="1:17" ht="13.5" customHeight="1" x14ac:dyDescent="0.2">
      <c r="A321" s="92"/>
      <c r="B321" s="92"/>
      <c r="C321" s="92"/>
      <c r="D321" s="104"/>
      <c r="E321" s="92"/>
      <c r="F321" s="92"/>
      <c r="G321" s="92"/>
      <c r="H321" s="92"/>
      <c r="I321" s="92"/>
      <c r="J321" s="92"/>
      <c r="K321" s="92"/>
      <c r="L321" s="92"/>
      <c r="M321" s="92"/>
      <c r="N321" s="92"/>
      <c r="O321" s="92"/>
      <c r="P321" s="92"/>
      <c r="Q321" s="92"/>
    </row>
    <row r="322" spans="1:17" ht="13.5" customHeight="1" x14ac:dyDescent="0.2">
      <c r="A322" s="92"/>
      <c r="B322" s="92"/>
      <c r="C322" s="92"/>
      <c r="D322" s="104"/>
      <c r="E322" s="92"/>
      <c r="F322" s="92"/>
      <c r="G322" s="92"/>
      <c r="H322" s="92"/>
      <c r="I322" s="92"/>
      <c r="J322" s="92"/>
      <c r="K322" s="92"/>
      <c r="L322" s="92"/>
      <c r="M322" s="92"/>
      <c r="N322" s="92"/>
      <c r="O322" s="92"/>
      <c r="P322" s="92"/>
      <c r="Q322" s="92"/>
    </row>
    <row r="323" spans="1:17" ht="13.5" customHeight="1" x14ac:dyDescent="0.2">
      <c r="A323" s="92"/>
      <c r="B323" s="92"/>
      <c r="C323" s="92"/>
      <c r="D323" s="104"/>
      <c r="E323" s="92"/>
      <c r="F323" s="92"/>
      <c r="G323" s="92"/>
      <c r="H323" s="92"/>
      <c r="I323" s="92"/>
      <c r="J323" s="92"/>
      <c r="K323" s="92"/>
      <c r="L323" s="92"/>
      <c r="M323" s="92"/>
      <c r="N323" s="92"/>
      <c r="O323" s="92"/>
      <c r="P323" s="92"/>
      <c r="Q323" s="92"/>
    </row>
    <row r="324" spans="1:17" ht="13.5" customHeight="1" x14ac:dyDescent="0.2">
      <c r="A324" s="92"/>
      <c r="B324" s="92"/>
      <c r="C324" s="92"/>
      <c r="D324" s="104"/>
      <c r="E324" s="92"/>
      <c r="F324" s="92"/>
      <c r="G324" s="92"/>
      <c r="H324" s="92"/>
      <c r="I324" s="92"/>
      <c r="J324" s="92"/>
      <c r="K324" s="92"/>
      <c r="L324" s="92"/>
      <c r="M324" s="92"/>
      <c r="N324" s="92"/>
      <c r="O324" s="92"/>
      <c r="P324" s="92"/>
      <c r="Q324" s="92"/>
    </row>
    <row r="325" spans="1:17" ht="13.5" customHeight="1" x14ac:dyDescent="0.2">
      <c r="A325" s="92"/>
      <c r="B325" s="92"/>
      <c r="C325" s="92"/>
      <c r="D325" s="104"/>
      <c r="E325" s="92"/>
      <c r="F325" s="92"/>
      <c r="G325" s="92"/>
      <c r="H325" s="92"/>
      <c r="I325" s="92"/>
      <c r="J325" s="92"/>
      <c r="K325" s="92"/>
      <c r="L325" s="92"/>
      <c r="M325" s="92"/>
      <c r="N325" s="92"/>
      <c r="O325" s="92"/>
      <c r="P325" s="92"/>
      <c r="Q325" s="92"/>
    </row>
    <row r="326" spans="1:17" ht="13.5" customHeight="1" x14ac:dyDescent="0.2">
      <c r="A326" s="92"/>
      <c r="B326" s="92"/>
      <c r="C326" s="92"/>
      <c r="D326" s="104"/>
      <c r="E326" s="92"/>
      <c r="F326" s="92"/>
      <c r="G326" s="92"/>
      <c r="H326" s="92"/>
      <c r="I326" s="92"/>
      <c r="J326" s="92"/>
      <c r="K326" s="92"/>
      <c r="L326" s="92"/>
      <c r="M326" s="92"/>
      <c r="N326" s="92"/>
      <c r="O326" s="92"/>
      <c r="P326" s="92"/>
      <c r="Q326" s="92"/>
    </row>
    <row r="327" spans="1:17" ht="13.5" customHeight="1" x14ac:dyDescent="0.2">
      <c r="A327" s="92"/>
      <c r="B327" s="92"/>
      <c r="C327" s="92"/>
      <c r="D327" s="104"/>
      <c r="E327" s="92"/>
      <c r="F327" s="92"/>
      <c r="G327" s="92"/>
      <c r="H327" s="92"/>
      <c r="I327" s="92"/>
      <c r="J327" s="92"/>
      <c r="K327" s="92"/>
      <c r="L327" s="92"/>
      <c r="M327" s="92"/>
      <c r="N327" s="92"/>
      <c r="O327" s="92"/>
      <c r="P327" s="92"/>
      <c r="Q327" s="92"/>
    </row>
    <row r="328" spans="1:17" ht="13.5" customHeight="1" x14ac:dyDescent="0.2">
      <c r="A328" s="92"/>
      <c r="B328" s="92"/>
      <c r="C328" s="92"/>
      <c r="D328" s="104"/>
      <c r="E328" s="92"/>
      <c r="F328" s="92"/>
      <c r="G328" s="92"/>
      <c r="H328" s="92"/>
      <c r="I328" s="92"/>
      <c r="J328" s="92"/>
      <c r="K328" s="92"/>
      <c r="L328" s="92"/>
      <c r="M328" s="92"/>
      <c r="N328" s="92"/>
      <c r="O328" s="92"/>
      <c r="P328" s="92"/>
      <c r="Q328" s="92"/>
    </row>
    <row r="329" spans="1:17" ht="13.5" customHeight="1" x14ac:dyDescent="0.2">
      <c r="A329" s="92"/>
      <c r="B329" s="92"/>
      <c r="C329" s="92"/>
      <c r="D329" s="104"/>
      <c r="E329" s="92"/>
      <c r="F329" s="92"/>
      <c r="G329" s="92"/>
      <c r="H329" s="92"/>
      <c r="I329" s="92"/>
      <c r="J329" s="92"/>
      <c r="K329" s="92"/>
      <c r="L329" s="92"/>
      <c r="M329" s="92"/>
      <c r="N329" s="92"/>
      <c r="O329" s="92"/>
      <c r="P329" s="92"/>
      <c r="Q329" s="92"/>
    </row>
    <row r="330" spans="1:17" ht="13.5" customHeight="1" x14ac:dyDescent="0.2">
      <c r="A330" s="92"/>
      <c r="B330" s="92"/>
      <c r="C330" s="92"/>
      <c r="D330" s="104"/>
      <c r="E330" s="92"/>
      <c r="F330" s="92"/>
      <c r="G330" s="92"/>
      <c r="H330" s="92"/>
      <c r="I330" s="92"/>
      <c r="J330" s="92"/>
      <c r="K330" s="92"/>
      <c r="L330" s="92"/>
      <c r="M330" s="92"/>
      <c r="N330" s="92"/>
      <c r="O330" s="92"/>
      <c r="P330" s="92"/>
      <c r="Q330" s="92"/>
    </row>
    <row r="331" spans="1:17" ht="13.5" customHeight="1" x14ac:dyDescent="0.2">
      <c r="A331" s="92"/>
      <c r="B331" s="92"/>
      <c r="C331" s="92"/>
      <c r="D331" s="104"/>
      <c r="E331" s="92"/>
      <c r="F331" s="92"/>
      <c r="G331" s="92"/>
      <c r="H331" s="92"/>
      <c r="I331" s="92"/>
      <c r="J331" s="92"/>
      <c r="K331" s="92"/>
      <c r="L331" s="92"/>
      <c r="M331" s="92"/>
      <c r="N331" s="92"/>
      <c r="O331" s="92"/>
      <c r="P331" s="92"/>
      <c r="Q331" s="92"/>
    </row>
    <row r="332" spans="1:17" ht="13.5" customHeight="1" x14ac:dyDescent="0.2">
      <c r="A332" s="92"/>
      <c r="B332" s="92"/>
      <c r="C332" s="92"/>
      <c r="D332" s="104"/>
      <c r="E332" s="92"/>
      <c r="F332" s="92"/>
      <c r="G332" s="92"/>
      <c r="H332" s="92"/>
      <c r="I332" s="92"/>
      <c r="J332" s="92"/>
      <c r="K332" s="92"/>
      <c r="L332" s="92"/>
      <c r="M332" s="92"/>
      <c r="N332" s="92"/>
      <c r="O332" s="92"/>
      <c r="P332" s="92"/>
      <c r="Q332" s="92"/>
    </row>
    <row r="333" spans="1:17" ht="13.5" customHeight="1" x14ac:dyDescent="0.2">
      <c r="A333" s="92"/>
      <c r="B333" s="92"/>
      <c r="C333" s="92"/>
      <c r="D333" s="104"/>
      <c r="E333" s="92"/>
      <c r="F333" s="92"/>
      <c r="G333" s="92"/>
      <c r="H333" s="92"/>
      <c r="I333" s="92"/>
      <c r="J333" s="92"/>
      <c r="K333" s="92"/>
      <c r="L333" s="92"/>
      <c r="M333" s="92"/>
      <c r="N333" s="92"/>
      <c r="O333" s="92"/>
      <c r="P333" s="92"/>
      <c r="Q333" s="92"/>
    </row>
    <row r="334" spans="1:17" ht="13.5" customHeight="1" x14ac:dyDescent="0.2">
      <c r="A334" s="92"/>
      <c r="B334" s="92"/>
      <c r="C334" s="92"/>
      <c r="D334" s="104"/>
      <c r="E334" s="92"/>
      <c r="F334" s="92"/>
      <c r="G334" s="92"/>
      <c r="H334" s="92"/>
      <c r="I334" s="92"/>
      <c r="J334" s="92"/>
      <c r="K334" s="92"/>
      <c r="L334" s="92"/>
      <c r="M334" s="92"/>
      <c r="N334" s="92"/>
      <c r="O334" s="92"/>
      <c r="P334" s="92"/>
      <c r="Q334" s="92"/>
    </row>
    <row r="335" spans="1:17" ht="13.5" customHeight="1" x14ac:dyDescent="0.2">
      <c r="A335" s="92"/>
      <c r="B335" s="92"/>
      <c r="C335" s="92"/>
      <c r="D335" s="104"/>
      <c r="E335" s="92"/>
      <c r="F335" s="92"/>
      <c r="G335" s="92"/>
      <c r="H335" s="92"/>
      <c r="I335" s="92"/>
      <c r="J335" s="92"/>
      <c r="K335" s="92"/>
      <c r="L335" s="92"/>
      <c r="M335" s="92"/>
      <c r="N335" s="92"/>
      <c r="O335" s="92"/>
      <c r="P335" s="92"/>
      <c r="Q335" s="92"/>
    </row>
    <row r="336" spans="1:17" ht="13.5" customHeight="1" x14ac:dyDescent="0.2">
      <c r="A336" s="92"/>
      <c r="B336" s="92"/>
      <c r="C336" s="92"/>
      <c r="D336" s="104"/>
      <c r="E336" s="92"/>
      <c r="F336" s="92"/>
      <c r="G336" s="92"/>
      <c r="H336" s="92"/>
      <c r="I336" s="92"/>
      <c r="J336" s="92"/>
      <c r="K336" s="92"/>
      <c r="L336" s="92"/>
      <c r="M336" s="92"/>
      <c r="N336" s="92"/>
      <c r="O336" s="92"/>
      <c r="P336" s="92"/>
      <c r="Q336" s="92"/>
    </row>
    <row r="337" spans="1:17" ht="13.5" customHeight="1" x14ac:dyDescent="0.2">
      <c r="A337" s="92"/>
      <c r="B337" s="92"/>
      <c r="C337" s="92"/>
      <c r="D337" s="104"/>
      <c r="E337" s="92"/>
      <c r="F337" s="92"/>
      <c r="G337" s="92"/>
      <c r="H337" s="92"/>
      <c r="I337" s="92"/>
      <c r="J337" s="92"/>
      <c r="K337" s="92"/>
      <c r="L337" s="92"/>
      <c r="M337" s="92"/>
      <c r="N337" s="92"/>
      <c r="O337" s="92"/>
      <c r="P337" s="92"/>
      <c r="Q337" s="92"/>
    </row>
    <row r="338" spans="1:17" ht="13.5" customHeight="1" x14ac:dyDescent="0.2">
      <c r="A338" s="92"/>
      <c r="B338" s="92"/>
      <c r="C338" s="92"/>
      <c r="D338" s="104"/>
      <c r="E338" s="92"/>
      <c r="F338" s="92"/>
      <c r="G338" s="92"/>
      <c r="H338" s="92"/>
      <c r="I338" s="92"/>
      <c r="J338" s="92"/>
      <c r="K338" s="92"/>
      <c r="L338" s="92"/>
      <c r="M338" s="92"/>
      <c r="N338" s="92"/>
      <c r="O338" s="92"/>
      <c r="P338" s="92"/>
      <c r="Q338" s="92"/>
    </row>
    <row r="339" spans="1:17" ht="13.5" customHeight="1" x14ac:dyDescent="0.2">
      <c r="A339" s="92"/>
      <c r="B339" s="92"/>
      <c r="C339" s="92"/>
      <c r="D339" s="104"/>
      <c r="E339" s="92"/>
      <c r="F339" s="92"/>
      <c r="G339" s="92"/>
      <c r="H339" s="92"/>
      <c r="I339" s="92"/>
      <c r="J339" s="92"/>
      <c r="K339" s="92"/>
      <c r="L339" s="92"/>
      <c r="M339" s="92"/>
      <c r="N339" s="92"/>
      <c r="O339" s="92"/>
      <c r="P339" s="92"/>
      <c r="Q339" s="92"/>
    </row>
    <row r="340" spans="1:17" ht="13.5" customHeight="1" x14ac:dyDescent="0.2">
      <c r="A340" s="92"/>
      <c r="B340" s="92"/>
      <c r="C340" s="92"/>
      <c r="D340" s="104"/>
      <c r="E340" s="92"/>
      <c r="F340" s="92"/>
      <c r="G340" s="92"/>
      <c r="H340" s="92"/>
      <c r="I340" s="92"/>
      <c r="J340" s="92"/>
      <c r="K340" s="92"/>
      <c r="L340" s="92"/>
      <c r="M340" s="92"/>
      <c r="N340" s="92"/>
      <c r="O340" s="92"/>
      <c r="P340" s="92"/>
      <c r="Q340" s="92"/>
    </row>
    <row r="341" spans="1:17" ht="13.5" customHeight="1" x14ac:dyDescent="0.2">
      <c r="A341" s="92"/>
      <c r="B341" s="92"/>
      <c r="C341" s="92"/>
      <c r="D341" s="104"/>
      <c r="E341" s="92"/>
      <c r="F341" s="92"/>
      <c r="G341" s="92"/>
      <c r="H341" s="92"/>
      <c r="I341" s="92"/>
      <c r="J341" s="92"/>
      <c r="K341" s="92"/>
      <c r="L341" s="92"/>
      <c r="M341" s="92"/>
      <c r="N341" s="92"/>
      <c r="O341" s="92"/>
      <c r="P341" s="92"/>
      <c r="Q341" s="92"/>
    </row>
    <row r="342" spans="1:17" ht="13.5" customHeight="1" x14ac:dyDescent="0.2">
      <c r="A342" s="92"/>
      <c r="B342" s="92"/>
      <c r="C342" s="92"/>
      <c r="D342" s="104"/>
      <c r="E342" s="92"/>
      <c r="F342" s="92"/>
      <c r="G342" s="92"/>
      <c r="H342" s="92"/>
      <c r="I342" s="92"/>
      <c r="J342" s="92"/>
      <c r="K342" s="92"/>
      <c r="L342" s="92"/>
      <c r="M342" s="92"/>
      <c r="N342" s="92"/>
      <c r="O342" s="92"/>
      <c r="P342" s="92"/>
      <c r="Q342" s="92"/>
    </row>
    <row r="343" spans="1:17" ht="13.5" customHeight="1" x14ac:dyDescent="0.2">
      <c r="A343" s="92"/>
      <c r="B343" s="92"/>
      <c r="C343" s="92"/>
      <c r="D343" s="104"/>
      <c r="E343" s="92"/>
      <c r="F343" s="92"/>
      <c r="G343" s="92"/>
      <c r="H343" s="92"/>
      <c r="I343" s="92"/>
      <c r="J343" s="92"/>
      <c r="K343" s="92"/>
      <c r="L343" s="92"/>
      <c r="M343" s="92"/>
      <c r="N343" s="92"/>
      <c r="O343" s="92"/>
      <c r="P343" s="92"/>
      <c r="Q343" s="92"/>
    </row>
    <row r="344" spans="1:17" ht="13.5" customHeight="1" x14ac:dyDescent="0.2">
      <c r="A344" s="92"/>
      <c r="B344" s="92"/>
      <c r="C344" s="92"/>
      <c r="D344" s="104"/>
      <c r="E344" s="92"/>
      <c r="F344" s="92"/>
      <c r="G344" s="92"/>
      <c r="H344" s="92"/>
      <c r="I344" s="92"/>
      <c r="J344" s="92"/>
      <c r="K344" s="92"/>
      <c r="L344" s="92"/>
      <c r="M344" s="92"/>
      <c r="N344" s="92"/>
      <c r="O344" s="92"/>
      <c r="P344" s="92"/>
      <c r="Q344" s="92"/>
    </row>
    <row r="345" spans="1:17" ht="13.5" customHeight="1" x14ac:dyDescent="0.2">
      <c r="A345" s="92"/>
      <c r="B345" s="92"/>
      <c r="C345" s="92"/>
      <c r="D345" s="104"/>
      <c r="E345" s="92"/>
      <c r="F345" s="92"/>
      <c r="G345" s="92"/>
      <c r="H345" s="92"/>
      <c r="I345" s="92"/>
      <c r="J345" s="92"/>
      <c r="K345" s="92"/>
      <c r="L345" s="92"/>
      <c r="M345" s="92"/>
      <c r="N345" s="92"/>
      <c r="O345" s="92"/>
      <c r="P345" s="92"/>
      <c r="Q345" s="92"/>
    </row>
    <row r="346" spans="1:17" ht="13.5" customHeight="1" x14ac:dyDescent="0.2">
      <c r="A346" s="92"/>
      <c r="B346" s="92"/>
      <c r="C346" s="92"/>
      <c r="D346" s="104"/>
      <c r="E346" s="92"/>
      <c r="F346" s="92"/>
      <c r="G346" s="92"/>
      <c r="H346" s="92"/>
      <c r="I346" s="92"/>
      <c r="J346" s="92"/>
      <c r="K346" s="92"/>
      <c r="L346" s="92"/>
      <c r="M346" s="92"/>
      <c r="N346" s="92"/>
      <c r="O346" s="92"/>
      <c r="P346" s="92"/>
      <c r="Q346" s="92"/>
    </row>
    <row r="347" spans="1:17" ht="13.5" customHeight="1" x14ac:dyDescent="0.2">
      <c r="A347" s="92"/>
      <c r="B347" s="92"/>
      <c r="C347" s="92"/>
      <c r="D347" s="104"/>
      <c r="E347" s="92"/>
      <c r="F347" s="92"/>
      <c r="G347" s="92"/>
      <c r="H347" s="92"/>
      <c r="I347" s="92"/>
      <c r="J347" s="92"/>
      <c r="K347" s="92"/>
      <c r="L347" s="92"/>
      <c r="M347" s="92"/>
      <c r="N347" s="92"/>
      <c r="O347" s="92"/>
      <c r="P347" s="92"/>
      <c r="Q347" s="92"/>
    </row>
    <row r="348" spans="1:17" ht="13.5" customHeight="1" x14ac:dyDescent="0.2">
      <c r="A348" s="92"/>
      <c r="B348" s="92"/>
      <c r="C348" s="92"/>
      <c r="D348" s="104"/>
      <c r="E348" s="92"/>
      <c r="F348" s="92"/>
      <c r="G348" s="92"/>
      <c r="H348" s="92"/>
      <c r="I348" s="92"/>
      <c r="J348" s="92"/>
      <c r="K348" s="92"/>
      <c r="L348" s="92"/>
      <c r="M348" s="92"/>
      <c r="N348" s="92"/>
      <c r="O348" s="92"/>
      <c r="P348" s="92"/>
      <c r="Q348" s="92"/>
    </row>
    <row r="349" spans="1:17" ht="13.5" customHeight="1" x14ac:dyDescent="0.2">
      <c r="A349" s="92"/>
      <c r="B349" s="92"/>
      <c r="C349" s="92"/>
      <c r="D349" s="104"/>
      <c r="E349" s="92"/>
      <c r="F349" s="92"/>
      <c r="G349" s="92"/>
      <c r="H349" s="92"/>
      <c r="I349" s="92"/>
      <c r="J349" s="92"/>
      <c r="K349" s="92"/>
      <c r="L349" s="92"/>
      <c r="M349" s="92"/>
      <c r="N349" s="92"/>
      <c r="O349" s="92"/>
      <c r="P349" s="92"/>
      <c r="Q349" s="92"/>
    </row>
    <row r="350" spans="1:17" ht="13.5" customHeight="1" x14ac:dyDescent="0.2">
      <c r="A350" s="92"/>
      <c r="B350" s="92"/>
      <c r="C350" s="92"/>
      <c r="D350" s="104"/>
      <c r="E350" s="92"/>
      <c r="F350" s="92"/>
      <c r="G350" s="92"/>
      <c r="H350" s="92"/>
      <c r="I350" s="92"/>
      <c r="J350" s="92"/>
      <c r="K350" s="92"/>
      <c r="L350" s="92"/>
      <c r="M350" s="92"/>
      <c r="N350" s="92"/>
      <c r="O350" s="92"/>
      <c r="P350" s="92"/>
      <c r="Q350" s="92"/>
    </row>
    <row r="351" spans="1:17" ht="13.5" customHeight="1" x14ac:dyDescent="0.2">
      <c r="A351" s="92"/>
      <c r="B351" s="92"/>
      <c r="C351" s="92"/>
      <c r="D351" s="104"/>
      <c r="E351" s="92"/>
      <c r="F351" s="92"/>
      <c r="G351" s="92"/>
      <c r="H351" s="92"/>
      <c r="I351" s="92"/>
      <c r="J351" s="92"/>
      <c r="K351" s="92"/>
      <c r="L351" s="92"/>
      <c r="M351" s="92"/>
      <c r="N351" s="92"/>
      <c r="O351" s="92"/>
      <c r="P351" s="92"/>
      <c r="Q351" s="92"/>
    </row>
    <row r="352" spans="1:17" ht="13.5" customHeight="1" x14ac:dyDescent="0.2">
      <c r="A352" s="92"/>
      <c r="B352" s="92"/>
      <c r="C352" s="92"/>
      <c r="D352" s="104"/>
      <c r="E352" s="92"/>
      <c r="F352" s="92"/>
      <c r="G352" s="92"/>
      <c r="H352" s="92"/>
      <c r="I352" s="92"/>
      <c r="J352" s="92"/>
      <c r="K352" s="92"/>
      <c r="L352" s="92"/>
      <c r="M352" s="92"/>
      <c r="N352" s="92"/>
      <c r="O352" s="92"/>
      <c r="P352" s="92"/>
      <c r="Q352" s="92"/>
    </row>
    <row r="353" spans="1:17" ht="13.5" customHeight="1" x14ac:dyDescent="0.2">
      <c r="A353" s="92"/>
      <c r="B353" s="92"/>
      <c r="C353" s="92"/>
      <c r="D353" s="104"/>
      <c r="E353" s="92"/>
      <c r="F353" s="92"/>
      <c r="G353" s="92"/>
      <c r="H353" s="92"/>
      <c r="I353" s="92"/>
      <c r="J353" s="92"/>
      <c r="K353" s="92"/>
      <c r="L353" s="92"/>
      <c r="M353" s="92"/>
      <c r="N353" s="92"/>
      <c r="O353" s="92"/>
      <c r="P353" s="92"/>
      <c r="Q353" s="92"/>
    </row>
    <row r="354" spans="1:17" ht="13.5" customHeight="1" x14ac:dyDescent="0.2">
      <c r="A354" s="92"/>
      <c r="B354" s="92"/>
      <c r="C354" s="92"/>
      <c r="D354" s="104"/>
      <c r="E354" s="92"/>
      <c r="F354" s="92"/>
      <c r="G354" s="92"/>
      <c r="H354" s="92"/>
      <c r="I354" s="92"/>
      <c r="J354" s="92"/>
      <c r="K354" s="92"/>
      <c r="L354" s="92"/>
      <c r="M354" s="92"/>
      <c r="N354" s="92"/>
      <c r="O354" s="92"/>
      <c r="P354" s="92"/>
      <c r="Q354" s="92"/>
    </row>
    <row r="355" spans="1:17" ht="13.5" customHeight="1" x14ac:dyDescent="0.2">
      <c r="A355" s="92"/>
      <c r="B355" s="92"/>
      <c r="C355" s="92"/>
      <c r="D355" s="104"/>
      <c r="E355" s="92"/>
      <c r="F355" s="92"/>
      <c r="G355" s="92"/>
      <c r="H355" s="92"/>
      <c r="I355" s="92"/>
      <c r="J355" s="92"/>
      <c r="K355" s="92"/>
      <c r="L355" s="92"/>
      <c r="M355" s="92"/>
      <c r="N355" s="92"/>
      <c r="O355" s="92"/>
      <c r="P355" s="92"/>
      <c r="Q355" s="92"/>
    </row>
    <row r="356" spans="1:17" ht="13.5" customHeight="1" x14ac:dyDescent="0.2">
      <c r="A356" s="92"/>
      <c r="B356" s="92"/>
      <c r="C356" s="92"/>
      <c r="D356" s="104"/>
      <c r="E356" s="92"/>
      <c r="F356" s="92"/>
      <c r="G356" s="92"/>
      <c r="H356" s="92"/>
      <c r="I356" s="92"/>
      <c r="J356" s="92"/>
      <c r="K356" s="92"/>
      <c r="L356" s="92"/>
      <c r="M356" s="92"/>
      <c r="N356" s="92"/>
      <c r="O356" s="92"/>
      <c r="P356" s="92"/>
      <c r="Q356" s="92"/>
    </row>
    <row r="357" spans="1:17" ht="13.5" customHeight="1" x14ac:dyDescent="0.2">
      <c r="A357" s="92"/>
      <c r="B357" s="92"/>
      <c r="C357" s="92"/>
      <c r="D357" s="104"/>
      <c r="E357" s="92"/>
      <c r="F357" s="92"/>
      <c r="G357" s="92"/>
      <c r="H357" s="92"/>
      <c r="I357" s="92"/>
      <c r="J357" s="92"/>
      <c r="K357" s="92"/>
      <c r="L357" s="92"/>
      <c r="M357" s="92"/>
      <c r="N357" s="92"/>
      <c r="O357" s="92"/>
      <c r="P357" s="92"/>
      <c r="Q357" s="92"/>
    </row>
    <row r="358" spans="1:17" ht="13.5" customHeight="1" x14ac:dyDescent="0.2">
      <c r="A358" s="92"/>
      <c r="B358" s="92"/>
      <c r="C358" s="92"/>
      <c r="D358" s="104"/>
      <c r="E358" s="92"/>
      <c r="F358" s="92"/>
      <c r="G358" s="92"/>
      <c r="H358" s="92"/>
      <c r="I358" s="92"/>
      <c r="J358" s="92"/>
      <c r="K358" s="92"/>
      <c r="L358" s="92"/>
      <c r="M358" s="92"/>
      <c r="N358" s="92"/>
      <c r="O358" s="92"/>
      <c r="P358" s="92"/>
      <c r="Q358" s="92"/>
    </row>
    <row r="359" spans="1:17" ht="13.5" customHeight="1" x14ac:dyDescent="0.2">
      <c r="A359" s="92"/>
      <c r="B359" s="92"/>
      <c r="C359" s="92"/>
      <c r="D359" s="104"/>
      <c r="E359" s="92"/>
      <c r="F359" s="92"/>
      <c r="G359" s="92"/>
      <c r="H359" s="92"/>
      <c r="I359" s="92"/>
      <c r="J359" s="92"/>
      <c r="K359" s="92"/>
      <c r="L359" s="92"/>
      <c r="M359" s="92"/>
      <c r="N359" s="92"/>
      <c r="O359" s="92"/>
      <c r="P359" s="92"/>
      <c r="Q359" s="92"/>
    </row>
    <row r="360" spans="1:17" ht="13.5" customHeight="1" x14ac:dyDescent="0.2">
      <c r="A360" s="92"/>
      <c r="B360" s="92"/>
      <c r="C360" s="92"/>
      <c r="D360" s="104"/>
      <c r="E360" s="92"/>
      <c r="F360" s="92"/>
      <c r="G360" s="92"/>
      <c r="H360" s="92"/>
      <c r="I360" s="92"/>
      <c r="J360" s="92"/>
      <c r="K360" s="92"/>
      <c r="L360" s="92"/>
      <c r="M360" s="92"/>
      <c r="N360" s="92"/>
      <c r="O360" s="92"/>
      <c r="P360" s="92"/>
      <c r="Q360" s="92"/>
    </row>
    <row r="361" spans="1:17" ht="13.5" customHeight="1" x14ac:dyDescent="0.2">
      <c r="A361" s="92"/>
      <c r="B361" s="92"/>
      <c r="C361" s="92"/>
      <c r="D361" s="104"/>
      <c r="E361" s="92"/>
      <c r="F361" s="92"/>
      <c r="G361" s="92"/>
      <c r="H361" s="92"/>
      <c r="I361" s="92"/>
      <c r="J361" s="92"/>
      <c r="K361" s="92"/>
      <c r="L361" s="92"/>
      <c r="M361" s="92"/>
      <c r="N361" s="92"/>
      <c r="O361" s="92"/>
      <c r="P361" s="92"/>
      <c r="Q361" s="92"/>
    </row>
    <row r="362" spans="1:17" ht="13.5" customHeight="1" x14ac:dyDescent="0.2">
      <c r="A362" s="92"/>
      <c r="B362" s="92"/>
      <c r="C362" s="92"/>
      <c r="D362" s="104"/>
      <c r="E362" s="92"/>
      <c r="F362" s="92"/>
      <c r="G362" s="92"/>
      <c r="H362" s="92"/>
      <c r="I362" s="92"/>
      <c r="J362" s="92"/>
      <c r="K362" s="92"/>
      <c r="L362" s="92"/>
      <c r="M362" s="92"/>
      <c r="N362" s="92"/>
      <c r="O362" s="92"/>
      <c r="P362" s="92"/>
      <c r="Q362" s="92"/>
    </row>
    <row r="363" spans="1:17" ht="13.5" customHeight="1" x14ac:dyDescent="0.2">
      <c r="A363" s="92"/>
      <c r="B363" s="92"/>
      <c r="C363" s="92"/>
      <c r="D363" s="104"/>
      <c r="E363" s="92"/>
      <c r="F363" s="92"/>
      <c r="G363" s="92"/>
      <c r="H363" s="92"/>
      <c r="I363" s="92"/>
      <c r="J363" s="92"/>
      <c r="K363" s="92"/>
      <c r="L363" s="92"/>
      <c r="M363" s="92"/>
      <c r="N363" s="92"/>
      <c r="O363" s="92"/>
      <c r="P363" s="92"/>
      <c r="Q363" s="92"/>
    </row>
    <row r="364" spans="1:17" ht="13.5" customHeight="1" x14ac:dyDescent="0.2">
      <c r="A364" s="92"/>
      <c r="B364" s="92"/>
      <c r="C364" s="92"/>
      <c r="D364" s="104"/>
      <c r="E364" s="92"/>
      <c r="F364" s="92"/>
      <c r="G364" s="92"/>
      <c r="H364" s="92"/>
      <c r="I364" s="92"/>
      <c r="J364" s="92"/>
      <c r="K364" s="92"/>
      <c r="L364" s="92"/>
      <c r="M364" s="92"/>
      <c r="N364" s="92"/>
      <c r="O364" s="92"/>
      <c r="P364" s="92"/>
      <c r="Q364" s="92"/>
    </row>
    <row r="365" spans="1:17" ht="13.5" customHeight="1" x14ac:dyDescent="0.2">
      <c r="A365" s="92"/>
      <c r="B365" s="92"/>
      <c r="C365" s="92"/>
      <c r="D365" s="104"/>
      <c r="E365" s="92"/>
      <c r="F365" s="92"/>
      <c r="G365" s="92"/>
      <c r="H365" s="92"/>
      <c r="I365" s="92"/>
      <c r="J365" s="92"/>
      <c r="K365" s="92"/>
      <c r="L365" s="92"/>
      <c r="M365" s="92"/>
      <c r="N365" s="92"/>
      <c r="O365" s="92"/>
      <c r="P365" s="92"/>
      <c r="Q365" s="92"/>
    </row>
    <row r="366" spans="1:17" ht="13.5" customHeight="1" x14ac:dyDescent="0.2">
      <c r="A366" s="92"/>
      <c r="B366" s="92"/>
      <c r="C366" s="92"/>
      <c r="D366" s="104"/>
      <c r="E366" s="92"/>
      <c r="F366" s="92"/>
      <c r="G366" s="92"/>
      <c r="H366" s="92"/>
      <c r="I366" s="92"/>
      <c r="J366" s="92"/>
      <c r="K366" s="92"/>
      <c r="L366" s="92"/>
      <c r="M366" s="92"/>
      <c r="N366" s="92"/>
      <c r="O366" s="92"/>
      <c r="P366" s="92"/>
      <c r="Q366" s="92"/>
    </row>
    <row r="367" spans="1:17" ht="13.5" customHeight="1" x14ac:dyDescent="0.2">
      <c r="A367" s="92"/>
      <c r="B367" s="92"/>
      <c r="C367" s="92"/>
      <c r="D367" s="104"/>
      <c r="E367" s="92"/>
      <c r="F367" s="92"/>
      <c r="G367" s="92"/>
      <c r="H367" s="92"/>
      <c r="I367" s="92"/>
      <c r="J367" s="92"/>
      <c r="K367" s="92"/>
      <c r="L367" s="92"/>
      <c r="M367" s="92"/>
      <c r="N367" s="92"/>
      <c r="O367" s="92"/>
      <c r="P367" s="92"/>
      <c r="Q367" s="92"/>
    </row>
    <row r="368" spans="1:17" ht="13.5" customHeight="1" x14ac:dyDescent="0.2">
      <c r="A368" s="92"/>
      <c r="B368" s="92"/>
      <c r="C368" s="92"/>
      <c r="D368" s="104"/>
      <c r="E368" s="92"/>
      <c r="F368" s="92"/>
      <c r="G368" s="92"/>
      <c r="H368" s="92"/>
      <c r="I368" s="92"/>
      <c r="J368" s="92"/>
      <c r="K368" s="92"/>
      <c r="L368" s="92"/>
      <c r="M368" s="92"/>
      <c r="N368" s="92"/>
      <c r="O368" s="92"/>
      <c r="P368" s="92"/>
      <c r="Q368" s="92"/>
    </row>
    <row r="369" spans="1:17" ht="13.5" customHeight="1" x14ac:dyDescent="0.2">
      <c r="A369" s="92"/>
      <c r="B369" s="92"/>
      <c r="C369" s="92"/>
      <c r="D369" s="104"/>
      <c r="E369" s="92"/>
      <c r="F369" s="92"/>
      <c r="G369" s="92"/>
      <c r="H369" s="92"/>
      <c r="I369" s="92"/>
      <c r="J369" s="92"/>
      <c r="K369" s="92"/>
      <c r="L369" s="92"/>
      <c r="M369" s="92"/>
      <c r="N369" s="92"/>
      <c r="O369" s="92"/>
      <c r="P369" s="92"/>
      <c r="Q369" s="92"/>
    </row>
    <row r="370" spans="1:17" ht="13.5" customHeight="1" x14ac:dyDescent="0.2">
      <c r="A370" s="92"/>
      <c r="B370" s="92"/>
      <c r="C370" s="92"/>
      <c r="D370" s="104"/>
      <c r="E370" s="92"/>
      <c r="F370" s="92"/>
      <c r="G370" s="92"/>
      <c r="H370" s="92"/>
      <c r="I370" s="92"/>
      <c r="J370" s="92"/>
      <c r="K370" s="92"/>
      <c r="L370" s="92"/>
      <c r="M370" s="92"/>
      <c r="N370" s="92"/>
      <c r="O370" s="92"/>
      <c r="P370" s="92"/>
      <c r="Q370" s="92"/>
    </row>
    <row r="371" spans="1:17" ht="13.5" customHeight="1" x14ac:dyDescent="0.2">
      <c r="A371" s="92"/>
      <c r="B371" s="92"/>
      <c r="C371" s="92"/>
      <c r="D371" s="104"/>
      <c r="E371" s="92"/>
      <c r="F371" s="92"/>
      <c r="G371" s="92"/>
      <c r="H371" s="92"/>
      <c r="I371" s="92"/>
      <c r="J371" s="92"/>
      <c r="K371" s="92"/>
      <c r="L371" s="92"/>
      <c r="M371" s="92"/>
      <c r="N371" s="92"/>
      <c r="O371" s="92"/>
      <c r="P371" s="92"/>
      <c r="Q371" s="92"/>
    </row>
    <row r="372" spans="1:17" ht="13.5" customHeight="1" x14ac:dyDescent="0.2">
      <c r="A372" s="92"/>
      <c r="B372" s="92"/>
      <c r="C372" s="92"/>
      <c r="D372" s="104"/>
      <c r="E372" s="92"/>
      <c r="F372" s="92"/>
      <c r="G372" s="92"/>
      <c r="H372" s="92"/>
      <c r="I372" s="92"/>
      <c r="J372" s="92"/>
      <c r="K372" s="92"/>
      <c r="L372" s="92"/>
      <c r="M372" s="92"/>
      <c r="N372" s="92"/>
      <c r="O372" s="92"/>
      <c r="P372" s="92"/>
      <c r="Q372" s="92"/>
    </row>
    <row r="373" spans="1:17" ht="13.5" customHeight="1" x14ac:dyDescent="0.2">
      <c r="A373" s="92"/>
      <c r="B373" s="92"/>
      <c r="C373" s="92"/>
      <c r="D373" s="104"/>
      <c r="E373" s="92"/>
      <c r="F373" s="92"/>
      <c r="G373" s="92"/>
      <c r="H373" s="92"/>
      <c r="I373" s="92"/>
      <c r="J373" s="92"/>
      <c r="K373" s="92"/>
      <c r="L373" s="92"/>
      <c r="M373" s="92"/>
      <c r="N373" s="92"/>
      <c r="O373" s="92"/>
      <c r="P373" s="92"/>
      <c r="Q373" s="92"/>
    </row>
    <row r="374" spans="1:17" ht="13.5" customHeight="1" x14ac:dyDescent="0.2">
      <c r="A374" s="92"/>
      <c r="B374" s="92"/>
      <c r="C374" s="92"/>
      <c r="D374" s="104"/>
      <c r="E374" s="92"/>
      <c r="F374" s="92"/>
      <c r="G374" s="92"/>
      <c r="H374" s="92"/>
      <c r="I374" s="92"/>
      <c r="J374" s="92"/>
      <c r="K374" s="92"/>
      <c r="L374" s="92"/>
      <c r="M374" s="92"/>
      <c r="N374" s="92"/>
      <c r="O374" s="92"/>
      <c r="P374" s="92"/>
      <c r="Q374" s="92"/>
    </row>
    <row r="375" spans="1:17" ht="13.5" customHeight="1" x14ac:dyDescent="0.2">
      <c r="A375" s="92"/>
      <c r="B375" s="92"/>
      <c r="C375" s="92"/>
      <c r="D375" s="104"/>
      <c r="E375" s="92"/>
      <c r="F375" s="92"/>
      <c r="G375" s="92"/>
      <c r="H375" s="92"/>
      <c r="I375" s="92"/>
      <c r="J375" s="92"/>
      <c r="K375" s="92"/>
      <c r="L375" s="92"/>
      <c r="M375" s="92"/>
      <c r="N375" s="92"/>
      <c r="O375" s="92"/>
      <c r="P375" s="92"/>
      <c r="Q375" s="92"/>
    </row>
    <row r="376" spans="1:17" ht="13.5" customHeight="1" x14ac:dyDescent="0.2">
      <c r="A376" s="92"/>
      <c r="B376" s="92"/>
      <c r="C376" s="92"/>
      <c r="D376" s="104"/>
      <c r="E376" s="92"/>
      <c r="F376" s="92"/>
      <c r="G376" s="92"/>
      <c r="H376" s="92"/>
      <c r="I376" s="92"/>
      <c r="J376" s="92"/>
      <c r="K376" s="92"/>
      <c r="L376" s="92"/>
      <c r="M376" s="92"/>
      <c r="N376" s="92"/>
      <c r="O376" s="92"/>
      <c r="P376" s="92"/>
      <c r="Q376" s="92"/>
    </row>
    <row r="377" spans="1:17" ht="13.5" customHeight="1" x14ac:dyDescent="0.2">
      <c r="A377" s="92"/>
      <c r="B377" s="92"/>
      <c r="C377" s="92"/>
      <c r="D377" s="104"/>
      <c r="E377" s="92"/>
      <c r="F377" s="92"/>
      <c r="G377" s="92"/>
      <c r="H377" s="92"/>
      <c r="I377" s="92"/>
      <c r="J377" s="92"/>
      <c r="K377" s="92"/>
      <c r="L377" s="92"/>
      <c r="M377" s="92"/>
      <c r="N377" s="92"/>
      <c r="O377" s="92"/>
      <c r="P377" s="92"/>
      <c r="Q377" s="92"/>
    </row>
    <row r="378" spans="1:17" ht="13.5" customHeight="1" x14ac:dyDescent="0.2">
      <c r="A378" s="92"/>
      <c r="B378" s="92"/>
      <c r="C378" s="92"/>
      <c r="D378" s="104"/>
      <c r="E378" s="92"/>
      <c r="F378" s="92"/>
      <c r="G378" s="92"/>
      <c r="H378" s="92"/>
      <c r="I378" s="92"/>
      <c r="J378" s="92"/>
      <c r="K378" s="92"/>
      <c r="L378" s="92"/>
      <c r="M378" s="92"/>
      <c r="N378" s="92"/>
      <c r="O378" s="92"/>
      <c r="P378" s="92"/>
      <c r="Q378" s="92"/>
    </row>
    <row r="379" spans="1:17" ht="13.5" customHeight="1" x14ac:dyDescent="0.2">
      <c r="A379" s="92"/>
      <c r="B379" s="92"/>
      <c r="C379" s="92"/>
      <c r="D379" s="104"/>
      <c r="E379" s="92"/>
      <c r="F379" s="92"/>
      <c r="G379" s="92"/>
      <c r="H379" s="92"/>
      <c r="I379" s="92"/>
      <c r="J379" s="92"/>
      <c r="K379" s="92"/>
      <c r="L379" s="92"/>
      <c r="M379" s="92"/>
      <c r="N379" s="92"/>
      <c r="O379" s="92"/>
      <c r="P379" s="92"/>
      <c r="Q379" s="92"/>
    </row>
    <row r="380" spans="1:17" ht="13.5" customHeight="1" x14ac:dyDescent="0.2">
      <c r="A380" s="92"/>
      <c r="B380" s="92"/>
      <c r="C380" s="92"/>
      <c r="D380" s="104"/>
      <c r="E380" s="92"/>
      <c r="F380" s="92"/>
      <c r="G380" s="92"/>
      <c r="H380" s="92"/>
      <c r="I380" s="92"/>
      <c r="J380" s="92"/>
      <c r="K380" s="92"/>
      <c r="L380" s="92"/>
      <c r="M380" s="92"/>
      <c r="N380" s="92"/>
      <c r="O380" s="92"/>
      <c r="P380" s="92"/>
      <c r="Q380" s="92"/>
    </row>
    <row r="381" spans="1:17" ht="13.5" customHeight="1" x14ac:dyDescent="0.2">
      <c r="A381" s="92"/>
      <c r="B381" s="92"/>
      <c r="C381" s="92"/>
      <c r="D381" s="104"/>
      <c r="E381" s="92"/>
      <c r="F381" s="92"/>
      <c r="G381" s="92"/>
      <c r="H381" s="92"/>
      <c r="I381" s="92"/>
      <c r="J381" s="92"/>
      <c r="K381" s="92"/>
      <c r="L381" s="92"/>
      <c r="M381" s="92"/>
      <c r="N381" s="92"/>
      <c r="O381" s="92"/>
      <c r="P381" s="92"/>
      <c r="Q381" s="92"/>
    </row>
    <row r="382" spans="1:17" ht="13.5" customHeight="1" x14ac:dyDescent="0.2">
      <c r="A382" s="92"/>
      <c r="B382" s="92"/>
      <c r="C382" s="92"/>
      <c r="D382" s="104"/>
      <c r="E382" s="92"/>
      <c r="F382" s="92"/>
      <c r="G382" s="92"/>
      <c r="H382" s="92"/>
      <c r="I382" s="92"/>
      <c r="J382" s="92"/>
      <c r="K382" s="92"/>
      <c r="L382" s="92"/>
      <c r="M382" s="92"/>
      <c r="N382" s="92"/>
      <c r="O382" s="92"/>
      <c r="P382" s="92"/>
      <c r="Q382" s="92"/>
    </row>
    <row r="383" spans="1:17" ht="13.5" customHeight="1" x14ac:dyDescent="0.2">
      <c r="A383" s="92"/>
      <c r="B383" s="92"/>
      <c r="C383" s="92"/>
      <c r="D383" s="104"/>
      <c r="E383" s="92"/>
      <c r="F383" s="92"/>
      <c r="G383" s="92"/>
      <c r="H383" s="92"/>
      <c r="I383" s="92"/>
      <c r="J383" s="92"/>
      <c r="K383" s="92"/>
      <c r="L383" s="92"/>
      <c r="M383" s="92"/>
      <c r="N383" s="92"/>
      <c r="O383" s="92"/>
      <c r="P383" s="92"/>
      <c r="Q383" s="92"/>
    </row>
    <row r="384" spans="1:17" ht="13.5" customHeight="1" x14ac:dyDescent="0.2">
      <c r="A384" s="92"/>
      <c r="B384" s="92"/>
      <c r="C384" s="92"/>
      <c r="D384" s="104"/>
      <c r="E384" s="92"/>
      <c r="F384" s="92"/>
      <c r="G384" s="92"/>
      <c r="H384" s="92"/>
      <c r="I384" s="92"/>
      <c r="J384" s="92"/>
      <c r="K384" s="92"/>
      <c r="L384" s="92"/>
      <c r="M384" s="92"/>
      <c r="N384" s="92"/>
      <c r="O384" s="92"/>
      <c r="P384" s="92"/>
      <c r="Q384" s="92"/>
    </row>
    <row r="385" spans="1:17" ht="13.5" customHeight="1" x14ac:dyDescent="0.2">
      <c r="A385" s="92"/>
      <c r="B385" s="92"/>
      <c r="C385" s="92"/>
      <c r="D385" s="104"/>
      <c r="E385" s="92"/>
      <c r="F385" s="92"/>
      <c r="G385" s="92"/>
      <c r="H385" s="92"/>
      <c r="I385" s="92"/>
      <c r="J385" s="92"/>
      <c r="K385" s="92"/>
      <c r="L385" s="92"/>
      <c r="M385" s="92"/>
      <c r="N385" s="92"/>
      <c r="O385" s="92"/>
      <c r="P385" s="92"/>
      <c r="Q385" s="92"/>
    </row>
    <row r="386" spans="1:17" ht="13.5" customHeight="1" x14ac:dyDescent="0.2">
      <c r="A386" s="92"/>
      <c r="B386" s="92"/>
      <c r="C386" s="92"/>
      <c r="D386" s="104"/>
      <c r="E386" s="92"/>
      <c r="F386" s="92"/>
      <c r="G386" s="92"/>
      <c r="H386" s="92"/>
      <c r="I386" s="92"/>
      <c r="J386" s="92"/>
      <c r="K386" s="92"/>
      <c r="L386" s="92"/>
      <c r="M386" s="92"/>
      <c r="N386" s="92"/>
      <c r="O386" s="92"/>
      <c r="P386" s="92"/>
      <c r="Q386" s="92"/>
    </row>
    <row r="387" spans="1:17" ht="13.5" customHeight="1" x14ac:dyDescent="0.2">
      <c r="A387" s="92"/>
      <c r="B387" s="92"/>
      <c r="C387" s="92"/>
      <c r="D387" s="104"/>
      <c r="E387" s="92"/>
      <c r="F387" s="92"/>
      <c r="G387" s="92"/>
      <c r="H387" s="92"/>
      <c r="I387" s="92"/>
      <c r="J387" s="92"/>
      <c r="K387" s="92"/>
      <c r="L387" s="92"/>
      <c r="M387" s="92"/>
      <c r="N387" s="92"/>
      <c r="O387" s="92"/>
      <c r="P387" s="92"/>
      <c r="Q387" s="92"/>
    </row>
    <row r="388" spans="1:17" ht="13.5" customHeight="1" x14ac:dyDescent="0.2">
      <c r="A388" s="92"/>
      <c r="B388" s="92"/>
      <c r="C388" s="92"/>
      <c r="D388" s="104"/>
      <c r="E388" s="92"/>
      <c r="F388" s="92"/>
      <c r="G388" s="92"/>
      <c r="H388" s="92"/>
      <c r="I388" s="92"/>
      <c r="J388" s="92"/>
      <c r="K388" s="92"/>
      <c r="L388" s="92"/>
      <c r="M388" s="92"/>
      <c r="N388" s="92"/>
      <c r="O388" s="92"/>
      <c r="P388" s="92"/>
      <c r="Q388" s="92"/>
    </row>
    <row r="389" spans="1:17" ht="13.5" customHeight="1" x14ac:dyDescent="0.2">
      <c r="A389" s="92"/>
      <c r="B389" s="92"/>
      <c r="C389" s="92"/>
      <c r="D389" s="104"/>
      <c r="E389" s="92"/>
      <c r="F389" s="92"/>
      <c r="G389" s="92"/>
      <c r="H389" s="92"/>
      <c r="I389" s="92"/>
      <c r="J389" s="92"/>
      <c r="K389" s="92"/>
      <c r="L389" s="92"/>
      <c r="M389" s="92"/>
      <c r="N389" s="92"/>
      <c r="O389" s="92"/>
      <c r="P389" s="92"/>
      <c r="Q389" s="92"/>
    </row>
    <row r="390" spans="1:17" ht="13.5" customHeight="1" x14ac:dyDescent="0.2">
      <c r="A390" s="92"/>
      <c r="B390" s="92"/>
      <c r="C390" s="92"/>
      <c r="D390" s="104"/>
      <c r="E390" s="92"/>
      <c r="F390" s="92"/>
      <c r="G390" s="92"/>
      <c r="H390" s="92"/>
      <c r="I390" s="92"/>
      <c r="J390" s="92"/>
      <c r="K390" s="92"/>
      <c r="L390" s="92"/>
      <c r="M390" s="92"/>
      <c r="N390" s="92"/>
      <c r="O390" s="92"/>
      <c r="P390" s="92"/>
      <c r="Q390" s="92"/>
    </row>
    <row r="391" spans="1:17" ht="13.5" customHeight="1" x14ac:dyDescent="0.2">
      <c r="A391" s="92"/>
      <c r="B391" s="92"/>
      <c r="C391" s="92"/>
      <c r="D391" s="104"/>
      <c r="E391" s="92"/>
      <c r="F391" s="92"/>
      <c r="G391" s="92"/>
      <c r="H391" s="92"/>
      <c r="I391" s="92"/>
      <c r="J391" s="92"/>
      <c r="K391" s="92"/>
      <c r="L391" s="92"/>
      <c r="M391" s="92"/>
      <c r="N391" s="92"/>
      <c r="O391" s="92"/>
      <c r="P391" s="92"/>
      <c r="Q391" s="92"/>
    </row>
    <row r="392" spans="1:17" ht="13.5" customHeight="1" x14ac:dyDescent="0.2">
      <c r="A392" s="92"/>
      <c r="B392" s="92"/>
      <c r="C392" s="92"/>
      <c r="D392" s="104"/>
      <c r="E392" s="92"/>
      <c r="F392" s="92"/>
      <c r="G392" s="92"/>
      <c r="H392" s="92"/>
      <c r="I392" s="92"/>
      <c r="J392" s="92"/>
      <c r="K392" s="92"/>
      <c r="L392" s="92"/>
      <c r="M392" s="92"/>
      <c r="N392" s="92"/>
      <c r="O392" s="92"/>
      <c r="P392" s="92"/>
      <c r="Q392" s="92"/>
    </row>
    <row r="393" spans="1:17" ht="13.5" customHeight="1" x14ac:dyDescent="0.2">
      <c r="A393" s="92"/>
      <c r="B393" s="92"/>
      <c r="C393" s="92"/>
      <c r="D393" s="104"/>
      <c r="E393" s="92"/>
      <c r="F393" s="92"/>
      <c r="G393" s="92"/>
      <c r="H393" s="92"/>
      <c r="I393" s="92"/>
      <c r="J393" s="92"/>
      <c r="K393" s="92"/>
      <c r="L393" s="92"/>
      <c r="M393" s="92"/>
      <c r="N393" s="92"/>
      <c r="O393" s="92"/>
      <c r="P393" s="92"/>
      <c r="Q393" s="92"/>
    </row>
    <row r="394" spans="1:17" ht="13.5" customHeight="1" x14ac:dyDescent="0.2">
      <c r="A394" s="92"/>
      <c r="B394" s="92"/>
      <c r="C394" s="92"/>
      <c r="D394" s="104"/>
      <c r="E394" s="92"/>
      <c r="F394" s="92"/>
      <c r="G394" s="92"/>
      <c r="H394" s="92"/>
      <c r="I394" s="92"/>
      <c r="J394" s="92"/>
      <c r="K394" s="92"/>
      <c r="L394" s="92"/>
      <c r="M394" s="92"/>
      <c r="N394" s="92"/>
      <c r="O394" s="92"/>
      <c r="P394" s="92"/>
      <c r="Q394" s="92"/>
    </row>
    <row r="395" spans="1:17" ht="13.5" customHeight="1" x14ac:dyDescent="0.2">
      <c r="A395" s="92"/>
      <c r="B395" s="92"/>
      <c r="C395" s="92"/>
      <c r="D395" s="104"/>
      <c r="E395" s="92"/>
      <c r="F395" s="92"/>
      <c r="G395" s="92"/>
      <c r="H395" s="92"/>
      <c r="I395" s="92"/>
      <c r="J395" s="92"/>
      <c r="K395" s="92"/>
      <c r="L395" s="92"/>
      <c r="M395" s="92"/>
      <c r="N395" s="92"/>
      <c r="O395" s="92"/>
      <c r="P395" s="92"/>
      <c r="Q395" s="92"/>
    </row>
    <row r="396" spans="1:17" ht="13.5" customHeight="1" x14ac:dyDescent="0.2">
      <c r="A396" s="92"/>
      <c r="B396" s="92"/>
      <c r="C396" s="92"/>
      <c r="D396" s="104"/>
      <c r="E396" s="92"/>
      <c r="F396" s="92"/>
      <c r="G396" s="92"/>
      <c r="H396" s="92"/>
      <c r="I396" s="92"/>
      <c r="J396" s="92"/>
      <c r="K396" s="92"/>
      <c r="L396" s="92"/>
      <c r="M396" s="92"/>
      <c r="N396" s="92"/>
      <c r="O396" s="92"/>
      <c r="P396" s="92"/>
      <c r="Q396" s="92"/>
    </row>
    <row r="397" spans="1:17" ht="13.5" customHeight="1" x14ac:dyDescent="0.2">
      <c r="A397" s="92"/>
      <c r="B397" s="92"/>
      <c r="C397" s="92"/>
      <c r="D397" s="104"/>
      <c r="E397" s="92"/>
      <c r="F397" s="92"/>
      <c r="G397" s="92"/>
      <c r="H397" s="92"/>
      <c r="I397" s="92"/>
      <c r="J397" s="92"/>
      <c r="K397" s="92"/>
      <c r="L397" s="92"/>
      <c r="M397" s="92"/>
      <c r="N397" s="92"/>
      <c r="O397" s="92"/>
      <c r="P397" s="92"/>
      <c r="Q397" s="92"/>
    </row>
    <row r="398" spans="1:17" ht="13.5" customHeight="1" x14ac:dyDescent="0.2">
      <c r="A398" s="92"/>
      <c r="B398" s="92"/>
      <c r="C398" s="92"/>
      <c r="D398" s="104"/>
      <c r="E398" s="92"/>
      <c r="F398" s="92"/>
      <c r="G398" s="92"/>
      <c r="H398" s="92"/>
      <c r="I398" s="92"/>
      <c r="J398" s="92"/>
      <c r="K398" s="92"/>
      <c r="L398" s="92"/>
      <c r="M398" s="92"/>
      <c r="N398" s="92"/>
      <c r="O398" s="92"/>
      <c r="P398" s="92"/>
      <c r="Q398" s="92"/>
    </row>
    <row r="399" spans="1:17" ht="13.5" customHeight="1" x14ac:dyDescent="0.2">
      <c r="A399" s="92"/>
      <c r="B399" s="92"/>
      <c r="C399" s="92"/>
      <c r="D399" s="104"/>
      <c r="E399" s="92"/>
      <c r="F399" s="92"/>
      <c r="G399" s="92"/>
      <c r="H399" s="92"/>
      <c r="I399" s="92"/>
      <c r="J399" s="92"/>
      <c r="K399" s="92"/>
      <c r="L399" s="92"/>
      <c r="M399" s="92"/>
      <c r="N399" s="92"/>
      <c r="O399" s="92"/>
      <c r="P399" s="92"/>
      <c r="Q399" s="92"/>
    </row>
    <row r="400" spans="1:17" ht="13.5" customHeight="1" x14ac:dyDescent="0.2">
      <c r="A400" s="92"/>
      <c r="B400" s="92"/>
      <c r="C400" s="92"/>
      <c r="D400" s="104"/>
      <c r="E400" s="92"/>
      <c r="F400" s="92"/>
      <c r="G400" s="92"/>
      <c r="H400" s="92"/>
      <c r="I400" s="92"/>
      <c r="J400" s="92"/>
      <c r="K400" s="92"/>
      <c r="L400" s="92"/>
      <c r="M400" s="92"/>
      <c r="N400" s="92"/>
      <c r="O400" s="92"/>
      <c r="P400" s="92"/>
      <c r="Q400" s="92"/>
    </row>
    <row r="401" spans="1:17" ht="13.5" customHeight="1" x14ac:dyDescent="0.2">
      <c r="A401" s="92"/>
      <c r="B401" s="92"/>
      <c r="C401" s="92"/>
      <c r="D401" s="104"/>
      <c r="E401" s="92"/>
      <c r="F401" s="92"/>
      <c r="G401" s="92"/>
      <c r="H401" s="92"/>
      <c r="I401" s="92"/>
      <c r="J401" s="92"/>
      <c r="K401" s="92"/>
      <c r="L401" s="92"/>
      <c r="M401" s="92"/>
      <c r="N401" s="92"/>
      <c r="O401" s="92"/>
      <c r="P401" s="92"/>
      <c r="Q401" s="92"/>
    </row>
    <row r="402" spans="1:17" ht="13.5" customHeight="1" x14ac:dyDescent="0.2">
      <c r="A402" s="92"/>
      <c r="B402" s="92"/>
      <c r="C402" s="92"/>
      <c r="D402" s="104"/>
      <c r="E402" s="92"/>
      <c r="F402" s="92"/>
      <c r="G402" s="92"/>
      <c r="H402" s="92"/>
      <c r="I402" s="92"/>
      <c r="J402" s="92"/>
      <c r="K402" s="92"/>
      <c r="L402" s="92"/>
      <c r="M402" s="92"/>
      <c r="N402" s="92"/>
      <c r="O402" s="92"/>
      <c r="P402" s="92"/>
      <c r="Q402" s="92"/>
    </row>
    <row r="403" spans="1:17" ht="13.5" customHeight="1" x14ac:dyDescent="0.2">
      <c r="A403" s="92"/>
      <c r="B403" s="92"/>
      <c r="C403" s="92"/>
      <c r="D403" s="104"/>
      <c r="E403" s="92"/>
      <c r="F403" s="92"/>
      <c r="G403" s="92"/>
      <c r="H403" s="92"/>
      <c r="I403" s="92"/>
      <c r="J403" s="92"/>
      <c r="K403" s="92"/>
      <c r="L403" s="92"/>
      <c r="M403" s="92"/>
      <c r="N403" s="92"/>
      <c r="O403" s="92"/>
      <c r="P403" s="92"/>
      <c r="Q403" s="92"/>
    </row>
    <row r="404" spans="1:17" ht="13.5" customHeight="1" x14ac:dyDescent="0.2">
      <c r="A404" s="92"/>
      <c r="B404" s="92"/>
      <c r="C404" s="92"/>
      <c r="D404" s="104"/>
      <c r="E404" s="92"/>
      <c r="F404" s="92"/>
      <c r="G404" s="92"/>
      <c r="H404" s="92"/>
      <c r="I404" s="92"/>
      <c r="J404" s="92"/>
      <c r="K404" s="92"/>
      <c r="L404" s="92"/>
      <c r="M404" s="92"/>
      <c r="N404" s="92"/>
      <c r="O404" s="92"/>
      <c r="P404" s="92"/>
      <c r="Q404" s="92"/>
    </row>
    <row r="405" spans="1:17" ht="13.5" customHeight="1" x14ac:dyDescent="0.2">
      <c r="A405" s="92"/>
      <c r="B405" s="92"/>
      <c r="C405" s="92"/>
      <c r="D405" s="104"/>
      <c r="E405" s="92"/>
      <c r="F405" s="92"/>
      <c r="G405" s="92"/>
      <c r="H405" s="92"/>
      <c r="I405" s="92"/>
      <c r="J405" s="92"/>
      <c r="K405" s="92"/>
      <c r="L405" s="92"/>
      <c r="M405" s="92"/>
      <c r="N405" s="92"/>
      <c r="O405" s="92"/>
      <c r="P405" s="92"/>
      <c r="Q405" s="92"/>
    </row>
    <row r="406" spans="1:17" ht="13.5" customHeight="1" x14ac:dyDescent="0.2">
      <c r="A406" s="92"/>
      <c r="B406" s="92"/>
      <c r="C406" s="92"/>
      <c r="D406" s="104"/>
      <c r="E406" s="92"/>
      <c r="F406" s="92"/>
      <c r="G406" s="92"/>
      <c r="H406" s="92"/>
      <c r="I406" s="92"/>
      <c r="J406" s="92"/>
      <c r="K406" s="92"/>
      <c r="L406" s="92"/>
      <c r="M406" s="92"/>
      <c r="N406" s="92"/>
      <c r="O406" s="92"/>
      <c r="P406" s="92"/>
      <c r="Q406" s="92"/>
    </row>
    <row r="407" spans="1:17" ht="13.5" customHeight="1" x14ac:dyDescent="0.2">
      <c r="A407" s="92"/>
      <c r="B407" s="92"/>
      <c r="C407" s="92"/>
      <c r="D407" s="104"/>
      <c r="E407" s="92"/>
      <c r="F407" s="92"/>
      <c r="G407" s="92"/>
      <c r="H407" s="92"/>
      <c r="I407" s="92"/>
      <c r="J407" s="92"/>
      <c r="K407" s="92"/>
      <c r="L407" s="92"/>
      <c r="M407" s="92"/>
      <c r="N407" s="92"/>
      <c r="O407" s="92"/>
      <c r="P407" s="92"/>
      <c r="Q407" s="92"/>
    </row>
    <row r="408" spans="1:17" ht="13.5" customHeight="1" x14ac:dyDescent="0.2">
      <c r="A408" s="92"/>
      <c r="B408" s="92"/>
      <c r="C408" s="92"/>
      <c r="D408" s="104"/>
      <c r="E408" s="92"/>
      <c r="F408" s="92"/>
      <c r="G408" s="92"/>
      <c r="H408" s="92"/>
      <c r="I408" s="92"/>
      <c r="J408" s="92"/>
      <c r="K408" s="92"/>
      <c r="L408" s="92"/>
      <c r="M408" s="92"/>
      <c r="N408" s="92"/>
      <c r="O408" s="92"/>
      <c r="P408" s="92"/>
      <c r="Q408" s="92"/>
    </row>
    <row r="409" spans="1:17" ht="13.5" customHeight="1" x14ac:dyDescent="0.2">
      <c r="A409" s="92"/>
      <c r="B409" s="92"/>
      <c r="C409" s="92"/>
      <c r="D409" s="104"/>
      <c r="E409" s="92"/>
      <c r="F409" s="92"/>
      <c r="G409" s="92"/>
      <c r="H409" s="92"/>
      <c r="I409" s="92"/>
      <c r="J409" s="92"/>
      <c r="K409" s="92"/>
      <c r="L409" s="92"/>
      <c r="M409" s="92"/>
      <c r="N409" s="92"/>
      <c r="O409" s="92"/>
      <c r="P409" s="92"/>
      <c r="Q409" s="92"/>
    </row>
    <row r="410" spans="1:17" ht="13.5" customHeight="1" x14ac:dyDescent="0.2">
      <c r="A410" s="92"/>
      <c r="B410" s="92"/>
      <c r="C410" s="92"/>
      <c r="D410" s="104"/>
      <c r="E410" s="92"/>
      <c r="F410" s="92"/>
      <c r="G410" s="92"/>
      <c r="H410" s="92"/>
      <c r="I410" s="92"/>
      <c r="J410" s="92"/>
      <c r="K410" s="92"/>
      <c r="L410" s="92"/>
      <c r="M410" s="92"/>
      <c r="N410" s="92"/>
      <c r="O410" s="92"/>
      <c r="P410" s="92"/>
      <c r="Q410" s="92"/>
    </row>
    <row r="411" spans="1:17" ht="13.5" customHeight="1" x14ac:dyDescent="0.2">
      <c r="A411" s="92"/>
      <c r="B411" s="92"/>
      <c r="C411" s="92"/>
      <c r="D411" s="104"/>
      <c r="E411" s="92"/>
      <c r="F411" s="92"/>
      <c r="G411" s="92"/>
      <c r="H411" s="92"/>
      <c r="I411" s="92"/>
      <c r="J411" s="92"/>
      <c r="K411" s="92"/>
      <c r="L411" s="92"/>
      <c r="M411" s="92"/>
      <c r="N411" s="92"/>
      <c r="O411" s="92"/>
      <c r="P411" s="92"/>
      <c r="Q411" s="92"/>
    </row>
    <row r="412" spans="1:17" ht="13.5" customHeight="1" x14ac:dyDescent="0.2">
      <c r="A412" s="92"/>
      <c r="B412" s="92"/>
      <c r="C412" s="92"/>
      <c r="D412" s="104"/>
      <c r="E412" s="92"/>
      <c r="F412" s="92"/>
      <c r="G412" s="92"/>
      <c r="H412" s="92"/>
      <c r="I412" s="92"/>
      <c r="J412" s="92"/>
      <c r="K412" s="92"/>
      <c r="L412" s="92"/>
      <c r="M412" s="92"/>
      <c r="N412" s="92"/>
      <c r="O412" s="92"/>
      <c r="P412" s="92"/>
      <c r="Q412" s="92"/>
    </row>
    <row r="413" spans="1:17" ht="13.5" customHeight="1" x14ac:dyDescent="0.2">
      <c r="A413" s="92"/>
      <c r="B413" s="92"/>
      <c r="C413" s="92"/>
      <c r="D413" s="104"/>
      <c r="E413" s="92"/>
      <c r="F413" s="92"/>
      <c r="G413" s="92"/>
      <c r="H413" s="92"/>
      <c r="I413" s="92"/>
      <c r="J413" s="92"/>
      <c r="K413" s="92"/>
      <c r="L413" s="92"/>
      <c r="M413" s="92"/>
      <c r="N413" s="92"/>
      <c r="O413" s="92"/>
      <c r="P413" s="92"/>
      <c r="Q413" s="92"/>
    </row>
    <row r="414" spans="1:17" ht="13.5" customHeight="1" x14ac:dyDescent="0.2">
      <c r="A414" s="92"/>
      <c r="B414" s="92"/>
      <c r="C414" s="92"/>
      <c r="D414" s="104"/>
      <c r="E414" s="92"/>
      <c r="F414" s="92"/>
      <c r="G414" s="92"/>
      <c r="H414" s="92"/>
      <c r="I414" s="92"/>
      <c r="J414" s="92"/>
      <c r="K414" s="92"/>
      <c r="L414" s="92"/>
      <c r="M414" s="92"/>
      <c r="N414" s="92"/>
      <c r="O414" s="92"/>
      <c r="P414" s="92"/>
      <c r="Q414" s="92"/>
    </row>
    <row r="415" spans="1:17" ht="13.5" customHeight="1" x14ac:dyDescent="0.2">
      <c r="A415" s="92"/>
      <c r="B415" s="92"/>
      <c r="C415" s="92"/>
      <c r="D415" s="104"/>
      <c r="E415" s="92"/>
      <c r="F415" s="92"/>
      <c r="G415" s="92"/>
      <c r="H415" s="92"/>
      <c r="I415" s="92"/>
      <c r="J415" s="92"/>
      <c r="K415" s="92"/>
      <c r="L415" s="92"/>
      <c r="M415" s="92"/>
      <c r="N415" s="92"/>
      <c r="O415" s="92"/>
      <c r="P415" s="92"/>
      <c r="Q415" s="92"/>
    </row>
    <row r="416" spans="1:17" ht="13.5" customHeight="1" x14ac:dyDescent="0.2">
      <c r="A416" s="92"/>
      <c r="B416" s="92"/>
      <c r="C416" s="92"/>
      <c r="D416" s="104"/>
      <c r="E416" s="92"/>
      <c r="F416" s="92"/>
      <c r="G416" s="92"/>
      <c r="H416" s="92"/>
      <c r="I416" s="92"/>
      <c r="J416" s="92"/>
      <c r="K416" s="92"/>
      <c r="L416" s="92"/>
      <c r="M416" s="92"/>
      <c r="N416" s="92"/>
      <c r="O416" s="92"/>
      <c r="P416" s="92"/>
      <c r="Q416" s="92"/>
    </row>
    <row r="417" spans="1:17" ht="13.5" customHeight="1" x14ac:dyDescent="0.2">
      <c r="A417" s="92"/>
      <c r="B417" s="92"/>
      <c r="C417" s="92"/>
      <c r="D417" s="104"/>
      <c r="E417" s="92"/>
      <c r="F417" s="92"/>
      <c r="G417" s="92"/>
      <c r="H417" s="92"/>
      <c r="I417" s="92"/>
      <c r="J417" s="92"/>
      <c r="K417" s="92"/>
      <c r="L417" s="92"/>
      <c r="M417" s="92"/>
      <c r="N417" s="92"/>
      <c r="O417" s="92"/>
      <c r="P417" s="92"/>
      <c r="Q417" s="92"/>
    </row>
    <row r="418" spans="1:17" ht="13.5" customHeight="1" x14ac:dyDescent="0.2">
      <c r="A418" s="92"/>
      <c r="B418" s="92"/>
      <c r="C418" s="92"/>
      <c r="D418" s="104"/>
      <c r="E418" s="92"/>
      <c r="F418" s="92"/>
      <c r="G418" s="92"/>
      <c r="H418" s="92"/>
      <c r="I418" s="92"/>
      <c r="J418" s="92"/>
      <c r="K418" s="92"/>
      <c r="L418" s="92"/>
      <c r="M418" s="92"/>
      <c r="N418" s="92"/>
      <c r="O418" s="92"/>
      <c r="P418" s="92"/>
      <c r="Q418" s="92"/>
    </row>
    <row r="419" spans="1:17" ht="13.5" customHeight="1" x14ac:dyDescent="0.2">
      <c r="A419" s="92"/>
      <c r="B419" s="92"/>
      <c r="C419" s="92"/>
      <c r="D419" s="104"/>
      <c r="E419" s="92"/>
      <c r="F419" s="92"/>
      <c r="G419" s="92"/>
      <c r="H419" s="92"/>
      <c r="I419" s="92"/>
      <c r="J419" s="92"/>
      <c r="K419" s="92"/>
      <c r="L419" s="92"/>
      <c r="M419" s="92"/>
      <c r="N419" s="92"/>
      <c r="O419" s="92"/>
      <c r="P419" s="92"/>
      <c r="Q419" s="92"/>
    </row>
    <row r="420" spans="1:17" ht="13.5" customHeight="1" x14ac:dyDescent="0.2">
      <c r="A420" s="92"/>
      <c r="B420" s="92"/>
      <c r="C420" s="92"/>
      <c r="D420" s="104"/>
      <c r="E420" s="92"/>
      <c r="F420" s="92"/>
      <c r="G420" s="92"/>
      <c r="H420" s="92"/>
      <c r="I420" s="92"/>
      <c r="J420" s="92"/>
      <c r="K420" s="92"/>
      <c r="L420" s="92"/>
      <c r="M420" s="92"/>
      <c r="N420" s="92"/>
      <c r="O420" s="92"/>
      <c r="P420" s="92"/>
      <c r="Q420" s="92"/>
    </row>
    <row r="421" spans="1:17" ht="13.5" customHeight="1" x14ac:dyDescent="0.2">
      <c r="A421" s="92"/>
      <c r="B421" s="92"/>
      <c r="C421" s="92"/>
      <c r="D421" s="104"/>
      <c r="E421" s="92"/>
      <c r="F421" s="92"/>
      <c r="G421" s="92"/>
      <c r="H421" s="92"/>
      <c r="I421" s="92"/>
      <c r="J421" s="92"/>
      <c r="K421" s="92"/>
      <c r="L421" s="92"/>
      <c r="M421" s="92"/>
      <c r="N421" s="92"/>
      <c r="O421" s="92"/>
      <c r="P421" s="92"/>
      <c r="Q421" s="92"/>
    </row>
    <row r="422" spans="1:17" ht="13.5" customHeight="1" x14ac:dyDescent="0.2">
      <c r="A422" s="92"/>
      <c r="B422" s="92"/>
      <c r="C422" s="92"/>
      <c r="D422" s="104"/>
      <c r="E422" s="92"/>
      <c r="F422" s="92"/>
      <c r="G422" s="92"/>
      <c r="H422" s="92"/>
      <c r="I422" s="92"/>
      <c r="J422" s="92"/>
      <c r="K422" s="92"/>
      <c r="L422" s="92"/>
      <c r="M422" s="92"/>
      <c r="N422" s="92"/>
      <c r="O422" s="92"/>
      <c r="P422" s="92"/>
      <c r="Q422" s="92"/>
    </row>
    <row r="423" spans="1:17" ht="13.5" customHeight="1" x14ac:dyDescent="0.2">
      <c r="A423" s="92"/>
      <c r="B423" s="92"/>
      <c r="C423" s="92"/>
      <c r="D423" s="104"/>
      <c r="E423" s="92"/>
      <c r="F423" s="92"/>
      <c r="G423" s="92"/>
      <c r="H423" s="92"/>
      <c r="I423" s="92"/>
      <c r="J423" s="92"/>
      <c r="K423" s="92"/>
      <c r="L423" s="92"/>
      <c r="M423" s="92"/>
      <c r="N423" s="92"/>
      <c r="O423" s="92"/>
      <c r="P423" s="92"/>
      <c r="Q423" s="92"/>
    </row>
    <row r="424" spans="1:17" ht="13.5" customHeight="1" x14ac:dyDescent="0.2">
      <c r="A424" s="92"/>
      <c r="B424" s="92"/>
      <c r="C424" s="92"/>
      <c r="D424" s="104"/>
      <c r="E424" s="92"/>
      <c r="F424" s="92"/>
      <c r="G424" s="92"/>
      <c r="H424" s="92"/>
      <c r="I424" s="92"/>
      <c r="J424" s="92"/>
      <c r="K424" s="92"/>
      <c r="L424" s="92"/>
      <c r="M424" s="92"/>
      <c r="N424" s="92"/>
      <c r="O424" s="92"/>
      <c r="P424" s="92"/>
      <c r="Q424" s="92"/>
    </row>
    <row r="425" spans="1:17" ht="13.5" customHeight="1" x14ac:dyDescent="0.2">
      <c r="A425" s="92"/>
      <c r="B425" s="92"/>
      <c r="C425" s="92"/>
      <c r="D425" s="104"/>
      <c r="E425" s="92"/>
      <c r="F425" s="92"/>
      <c r="G425" s="92"/>
      <c r="H425" s="92"/>
      <c r="I425" s="92"/>
      <c r="J425" s="92"/>
      <c r="K425" s="92"/>
      <c r="L425" s="92"/>
      <c r="M425" s="92"/>
      <c r="N425" s="92"/>
      <c r="O425" s="92"/>
      <c r="P425" s="92"/>
      <c r="Q425" s="92"/>
    </row>
    <row r="426" spans="1:17" ht="13.5" customHeight="1" x14ac:dyDescent="0.2">
      <c r="A426" s="92"/>
      <c r="B426" s="92"/>
      <c r="C426" s="92"/>
      <c r="D426" s="104"/>
      <c r="E426" s="92"/>
      <c r="F426" s="92"/>
      <c r="G426" s="92"/>
      <c r="H426" s="92"/>
      <c r="I426" s="92"/>
      <c r="J426" s="92"/>
      <c r="K426" s="92"/>
      <c r="L426" s="92"/>
      <c r="M426" s="92"/>
      <c r="N426" s="92"/>
      <c r="O426" s="92"/>
      <c r="P426" s="92"/>
      <c r="Q426" s="92"/>
    </row>
    <row r="427" spans="1:17" ht="13.5" customHeight="1" x14ac:dyDescent="0.2">
      <c r="A427" s="92"/>
      <c r="B427" s="92"/>
      <c r="C427" s="92"/>
      <c r="D427" s="104"/>
      <c r="E427" s="92"/>
      <c r="F427" s="92"/>
      <c r="G427" s="92"/>
      <c r="H427" s="92"/>
      <c r="I427" s="92"/>
      <c r="J427" s="92"/>
      <c r="K427" s="92"/>
      <c r="L427" s="92"/>
      <c r="M427" s="92"/>
      <c r="N427" s="92"/>
      <c r="O427" s="92"/>
      <c r="P427" s="92"/>
      <c r="Q427" s="92"/>
    </row>
    <row r="428" spans="1:17" ht="13.5" customHeight="1" x14ac:dyDescent="0.2">
      <c r="A428" s="92"/>
      <c r="B428" s="92"/>
      <c r="C428" s="92"/>
      <c r="D428" s="104"/>
      <c r="E428" s="92"/>
      <c r="F428" s="92"/>
      <c r="G428" s="92"/>
      <c r="H428" s="92"/>
      <c r="I428" s="92"/>
      <c r="J428" s="92"/>
      <c r="K428" s="92"/>
      <c r="L428" s="92"/>
      <c r="M428" s="92"/>
      <c r="N428" s="92"/>
      <c r="O428" s="92"/>
      <c r="P428" s="92"/>
      <c r="Q428" s="92"/>
    </row>
    <row r="429" spans="1:17" ht="13.5" customHeight="1" x14ac:dyDescent="0.2">
      <c r="A429" s="92"/>
      <c r="B429" s="92"/>
      <c r="C429" s="92"/>
      <c r="D429" s="104"/>
      <c r="E429" s="92"/>
      <c r="F429" s="92"/>
      <c r="G429" s="92"/>
      <c r="H429" s="92"/>
      <c r="I429" s="92"/>
      <c r="J429" s="92"/>
      <c r="K429" s="92"/>
      <c r="L429" s="92"/>
      <c r="M429" s="92"/>
      <c r="N429" s="92"/>
      <c r="O429" s="92"/>
      <c r="P429" s="92"/>
      <c r="Q429" s="92"/>
    </row>
    <row r="430" spans="1:17" ht="13.5" customHeight="1" x14ac:dyDescent="0.2">
      <c r="A430" s="92"/>
      <c r="B430" s="92"/>
      <c r="C430" s="92"/>
      <c r="D430" s="104"/>
      <c r="E430" s="92"/>
      <c r="F430" s="92"/>
      <c r="G430" s="92"/>
      <c r="H430" s="92"/>
      <c r="I430" s="92"/>
      <c r="J430" s="92"/>
      <c r="K430" s="92"/>
      <c r="L430" s="92"/>
      <c r="M430" s="92"/>
      <c r="N430" s="92"/>
      <c r="O430" s="92"/>
      <c r="P430" s="92"/>
      <c r="Q430" s="92"/>
    </row>
    <row r="431" spans="1:17" ht="13.5" customHeight="1" x14ac:dyDescent="0.2">
      <c r="A431" s="92"/>
      <c r="B431" s="92"/>
      <c r="C431" s="92"/>
      <c r="D431" s="104"/>
      <c r="E431" s="92"/>
      <c r="F431" s="92"/>
      <c r="G431" s="92"/>
      <c r="H431" s="92"/>
      <c r="I431" s="92"/>
      <c r="J431" s="92"/>
      <c r="K431" s="92"/>
      <c r="L431" s="92"/>
      <c r="M431" s="92"/>
      <c r="N431" s="92"/>
      <c r="O431" s="92"/>
      <c r="P431" s="92"/>
      <c r="Q431" s="92"/>
    </row>
    <row r="432" spans="1:17" ht="13.5" customHeight="1" x14ac:dyDescent="0.2">
      <c r="A432" s="92"/>
      <c r="B432" s="92"/>
      <c r="C432" s="92"/>
      <c r="D432" s="104"/>
      <c r="E432" s="92"/>
      <c r="F432" s="92"/>
      <c r="G432" s="92"/>
      <c r="H432" s="92"/>
      <c r="I432" s="92"/>
      <c r="J432" s="92"/>
      <c r="K432" s="92"/>
      <c r="L432" s="92"/>
      <c r="M432" s="92"/>
      <c r="N432" s="92"/>
      <c r="O432" s="92"/>
      <c r="P432" s="92"/>
      <c r="Q432" s="92"/>
    </row>
    <row r="433" spans="1:17" ht="13.5" customHeight="1" x14ac:dyDescent="0.2">
      <c r="A433" s="92"/>
      <c r="B433" s="92"/>
      <c r="C433" s="92"/>
      <c r="D433" s="104"/>
      <c r="E433" s="92"/>
      <c r="F433" s="92"/>
      <c r="G433" s="92"/>
      <c r="H433" s="92"/>
      <c r="I433" s="92"/>
      <c r="J433" s="92"/>
      <c r="K433" s="92"/>
      <c r="L433" s="92"/>
      <c r="M433" s="92"/>
      <c r="N433" s="92"/>
      <c r="O433" s="92"/>
      <c r="P433" s="92"/>
      <c r="Q433" s="92"/>
    </row>
    <row r="434" spans="1:17" ht="13.5" customHeight="1" x14ac:dyDescent="0.2">
      <c r="A434" s="92"/>
      <c r="B434" s="92"/>
      <c r="C434" s="92"/>
      <c r="D434" s="104"/>
      <c r="E434" s="92"/>
      <c r="F434" s="92"/>
      <c r="G434" s="92"/>
      <c r="H434" s="92"/>
      <c r="I434" s="92"/>
      <c r="J434" s="92"/>
      <c r="K434" s="92"/>
      <c r="L434" s="92"/>
      <c r="M434" s="92"/>
      <c r="N434" s="92"/>
      <c r="O434" s="92"/>
      <c r="P434" s="92"/>
      <c r="Q434" s="92"/>
    </row>
    <row r="435" spans="1:17" ht="13.5" customHeight="1" x14ac:dyDescent="0.2">
      <c r="A435" s="92"/>
      <c r="B435" s="92"/>
      <c r="C435" s="92"/>
      <c r="D435" s="104"/>
      <c r="E435" s="92"/>
      <c r="F435" s="92"/>
      <c r="G435" s="92"/>
      <c r="H435" s="92"/>
      <c r="I435" s="92"/>
      <c r="J435" s="92"/>
      <c r="K435" s="92"/>
      <c r="L435" s="92"/>
      <c r="M435" s="92"/>
      <c r="N435" s="92"/>
      <c r="O435" s="92"/>
      <c r="P435" s="92"/>
      <c r="Q435" s="92"/>
    </row>
    <row r="436" spans="1:17" ht="13.5" customHeight="1" x14ac:dyDescent="0.2">
      <c r="A436" s="92"/>
      <c r="B436" s="92"/>
      <c r="C436" s="92"/>
      <c r="D436" s="104"/>
      <c r="E436" s="92"/>
      <c r="F436" s="92"/>
      <c r="G436" s="92"/>
      <c r="H436" s="92"/>
      <c r="I436" s="92"/>
      <c r="J436" s="92"/>
      <c r="K436" s="92"/>
      <c r="L436" s="92"/>
      <c r="M436" s="92"/>
      <c r="N436" s="92"/>
      <c r="O436" s="92"/>
      <c r="P436" s="92"/>
      <c r="Q436" s="92"/>
    </row>
    <row r="437" spans="1:17" ht="13.5" customHeight="1" x14ac:dyDescent="0.2">
      <c r="A437" s="92"/>
      <c r="B437" s="92"/>
      <c r="C437" s="92"/>
      <c r="D437" s="104"/>
      <c r="E437" s="92"/>
      <c r="F437" s="92"/>
      <c r="G437" s="92"/>
      <c r="H437" s="92"/>
      <c r="I437" s="92"/>
      <c r="J437" s="92"/>
      <c r="K437" s="92"/>
      <c r="L437" s="92"/>
      <c r="M437" s="92"/>
      <c r="N437" s="92"/>
      <c r="O437" s="92"/>
      <c r="P437" s="92"/>
      <c r="Q437" s="92"/>
    </row>
    <row r="438" spans="1:17" ht="13.5" customHeight="1" x14ac:dyDescent="0.2">
      <c r="A438" s="92"/>
      <c r="B438" s="92"/>
      <c r="C438" s="92"/>
      <c r="D438" s="104"/>
      <c r="E438" s="92"/>
      <c r="F438" s="92"/>
      <c r="G438" s="92"/>
      <c r="H438" s="92"/>
      <c r="I438" s="92"/>
      <c r="J438" s="92"/>
      <c r="K438" s="92"/>
      <c r="L438" s="92"/>
      <c r="M438" s="92"/>
      <c r="N438" s="92"/>
      <c r="O438" s="92"/>
      <c r="P438" s="92"/>
      <c r="Q438" s="92"/>
    </row>
    <row r="439" spans="1:17" ht="13.5" customHeight="1" x14ac:dyDescent="0.2">
      <c r="A439" s="92"/>
      <c r="B439" s="92"/>
      <c r="C439" s="92"/>
      <c r="D439" s="104"/>
      <c r="E439" s="92"/>
      <c r="F439" s="92"/>
      <c r="G439" s="92"/>
      <c r="H439" s="92"/>
      <c r="I439" s="92"/>
      <c r="J439" s="92"/>
      <c r="K439" s="92"/>
      <c r="L439" s="92"/>
      <c r="M439" s="92"/>
      <c r="N439" s="92"/>
      <c r="O439" s="92"/>
      <c r="P439" s="92"/>
      <c r="Q439" s="92"/>
    </row>
    <row r="440" spans="1:17" ht="13.5" customHeight="1" x14ac:dyDescent="0.2">
      <c r="A440" s="92"/>
      <c r="B440" s="92"/>
      <c r="C440" s="92"/>
      <c r="D440" s="104"/>
      <c r="E440" s="92"/>
      <c r="F440" s="92"/>
      <c r="G440" s="92"/>
      <c r="H440" s="92"/>
      <c r="I440" s="92"/>
      <c r="J440" s="92"/>
      <c r="K440" s="92"/>
      <c r="L440" s="92"/>
      <c r="M440" s="92"/>
      <c r="N440" s="92"/>
      <c r="O440" s="92"/>
      <c r="P440" s="92"/>
      <c r="Q440" s="92"/>
    </row>
    <row r="441" spans="1:17" ht="13.5" customHeight="1" x14ac:dyDescent="0.2">
      <c r="A441" s="92"/>
      <c r="B441" s="92"/>
      <c r="C441" s="92"/>
      <c r="D441" s="104"/>
      <c r="E441" s="92"/>
      <c r="F441" s="92"/>
      <c r="G441" s="92"/>
      <c r="H441" s="92"/>
      <c r="I441" s="92"/>
      <c r="J441" s="92"/>
      <c r="K441" s="92"/>
      <c r="L441" s="92"/>
      <c r="M441" s="92"/>
      <c r="N441" s="92"/>
      <c r="O441" s="92"/>
      <c r="P441" s="92"/>
      <c r="Q441" s="92"/>
    </row>
    <row r="442" spans="1:17" ht="13.5" customHeight="1" x14ac:dyDescent="0.2">
      <c r="A442" s="92"/>
      <c r="B442" s="92"/>
      <c r="C442" s="92"/>
      <c r="D442" s="104"/>
      <c r="E442" s="92"/>
      <c r="F442" s="92"/>
      <c r="G442" s="92"/>
      <c r="H442" s="92"/>
      <c r="I442" s="92"/>
      <c r="J442" s="92"/>
      <c r="K442" s="92"/>
      <c r="L442" s="92"/>
      <c r="M442" s="92"/>
      <c r="N442" s="92"/>
      <c r="O442" s="92"/>
      <c r="P442" s="92"/>
      <c r="Q442" s="92"/>
    </row>
    <row r="443" spans="1:17" ht="13.5" customHeight="1" x14ac:dyDescent="0.2">
      <c r="A443" s="92"/>
      <c r="B443" s="92"/>
      <c r="C443" s="92"/>
      <c r="D443" s="104"/>
      <c r="E443" s="92"/>
      <c r="F443" s="92"/>
      <c r="G443" s="92"/>
      <c r="H443" s="92"/>
      <c r="I443" s="92"/>
      <c r="J443" s="92"/>
      <c r="K443" s="92"/>
      <c r="L443" s="92"/>
      <c r="M443" s="92"/>
      <c r="N443" s="92"/>
      <c r="O443" s="92"/>
      <c r="P443" s="92"/>
      <c r="Q443" s="92"/>
    </row>
    <row r="444" spans="1:17" ht="13.5" customHeight="1" x14ac:dyDescent="0.2">
      <c r="A444" s="92"/>
      <c r="B444" s="92"/>
      <c r="C444" s="92"/>
      <c r="D444" s="104"/>
      <c r="E444" s="92"/>
      <c r="F444" s="92"/>
      <c r="G444" s="92"/>
      <c r="H444" s="92"/>
      <c r="I444" s="92"/>
      <c r="J444" s="92"/>
      <c r="K444" s="92"/>
      <c r="L444" s="92"/>
      <c r="M444" s="92"/>
      <c r="N444" s="92"/>
      <c r="O444" s="92"/>
      <c r="P444" s="92"/>
      <c r="Q444" s="92"/>
    </row>
    <row r="445" spans="1:17" ht="13.5" customHeight="1" x14ac:dyDescent="0.2">
      <c r="A445" s="92"/>
      <c r="B445" s="92"/>
      <c r="C445" s="92"/>
      <c r="D445" s="104"/>
      <c r="E445" s="92"/>
      <c r="F445" s="92"/>
      <c r="G445" s="92"/>
      <c r="H445" s="92"/>
      <c r="I445" s="92"/>
      <c r="J445" s="92"/>
      <c r="K445" s="92"/>
      <c r="L445" s="92"/>
      <c r="M445" s="92"/>
      <c r="N445" s="92"/>
      <c r="O445" s="92"/>
      <c r="P445" s="92"/>
      <c r="Q445" s="92"/>
    </row>
    <row r="446" spans="1:17" ht="13.5" customHeight="1" x14ac:dyDescent="0.2">
      <c r="A446" s="92"/>
      <c r="B446" s="92"/>
      <c r="C446" s="92"/>
      <c r="D446" s="104"/>
      <c r="E446" s="92"/>
      <c r="F446" s="92"/>
      <c r="G446" s="92"/>
      <c r="H446" s="92"/>
      <c r="I446" s="92"/>
      <c r="J446" s="92"/>
      <c r="K446" s="92"/>
      <c r="L446" s="92"/>
      <c r="M446" s="92"/>
      <c r="N446" s="92"/>
      <c r="O446" s="92"/>
      <c r="P446" s="92"/>
      <c r="Q446" s="92"/>
    </row>
    <row r="447" spans="1:17" ht="13.5" customHeight="1" x14ac:dyDescent="0.2">
      <c r="A447" s="92"/>
      <c r="B447" s="92"/>
      <c r="C447" s="92"/>
      <c r="D447" s="104"/>
      <c r="E447" s="92"/>
      <c r="F447" s="92"/>
      <c r="G447" s="92"/>
      <c r="H447" s="92"/>
      <c r="I447" s="92"/>
      <c r="J447" s="92"/>
      <c r="K447" s="92"/>
      <c r="L447" s="92"/>
      <c r="M447" s="92"/>
      <c r="N447" s="92"/>
      <c r="O447" s="92"/>
      <c r="P447" s="92"/>
      <c r="Q447" s="92"/>
    </row>
    <row r="448" spans="1:17" ht="13.5" customHeight="1" x14ac:dyDescent="0.2">
      <c r="A448" s="92"/>
      <c r="B448" s="92"/>
      <c r="C448" s="92"/>
      <c r="D448" s="104"/>
      <c r="E448" s="92"/>
      <c r="F448" s="92"/>
      <c r="G448" s="92"/>
      <c r="H448" s="92"/>
      <c r="I448" s="92"/>
      <c r="J448" s="92"/>
      <c r="K448" s="92"/>
      <c r="L448" s="92"/>
      <c r="M448" s="92"/>
      <c r="N448" s="92"/>
      <c r="O448" s="92"/>
      <c r="P448" s="92"/>
      <c r="Q448" s="92"/>
    </row>
    <row r="449" spans="1:17" ht="13.5" customHeight="1" x14ac:dyDescent="0.2">
      <c r="A449" s="92"/>
      <c r="B449" s="92"/>
      <c r="C449" s="92"/>
      <c r="D449" s="104"/>
      <c r="E449" s="92"/>
      <c r="F449" s="92"/>
      <c r="G449" s="92"/>
      <c r="H449" s="92"/>
      <c r="I449" s="92"/>
      <c r="J449" s="92"/>
      <c r="K449" s="92"/>
      <c r="L449" s="92"/>
      <c r="M449" s="92"/>
      <c r="N449" s="92"/>
      <c r="O449" s="92"/>
      <c r="P449" s="92"/>
      <c r="Q449" s="92"/>
    </row>
    <row r="450" spans="1:17" ht="13.5" customHeight="1" x14ac:dyDescent="0.2">
      <c r="A450" s="92"/>
      <c r="B450" s="92"/>
      <c r="C450" s="92"/>
      <c r="D450" s="104"/>
      <c r="E450" s="92"/>
      <c r="F450" s="92"/>
      <c r="G450" s="92"/>
      <c r="H450" s="92"/>
      <c r="I450" s="92"/>
      <c r="J450" s="92"/>
      <c r="K450" s="92"/>
      <c r="L450" s="92"/>
      <c r="M450" s="92"/>
      <c r="N450" s="92"/>
      <c r="O450" s="92"/>
      <c r="P450" s="92"/>
      <c r="Q450" s="92"/>
    </row>
    <row r="451" spans="1:17" ht="13.5" customHeight="1" x14ac:dyDescent="0.2">
      <c r="A451" s="92"/>
      <c r="B451" s="92"/>
      <c r="C451" s="92"/>
      <c r="D451" s="104"/>
      <c r="E451" s="92"/>
      <c r="F451" s="92"/>
      <c r="G451" s="92"/>
      <c r="H451" s="92"/>
      <c r="I451" s="92"/>
      <c r="J451" s="92"/>
      <c r="K451" s="92"/>
      <c r="L451" s="92"/>
      <c r="M451" s="92"/>
      <c r="N451" s="92"/>
      <c r="O451" s="92"/>
      <c r="P451" s="92"/>
      <c r="Q451" s="92"/>
    </row>
    <row r="452" spans="1:17" ht="13.5" customHeight="1" x14ac:dyDescent="0.2">
      <c r="A452" s="92"/>
      <c r="B452" s="92"/>
      <c r="C452" s="92"/>
      <c r="D452" s="104"/>
      <c r="E452" s="92"/>
      <c r="F452" s="92"/>
      <c r="G452" s="92"/>
      <c r="H452" s="92"/>
      <c r="I452" s="92"/>
      <c r="J452" s="92"/>
      <c r="K452" s="92"/>
      <c r="L452" s="92"/>
      <c r="M452" s="92"/>
      <c r="N452" s="92"/>
      <c r="O452" s="92"/>
      <c r="P452" s="92"/>
      <c r="Q452" s="92"/>
    </row>
    <row r="453" spans="1:17" ht="13.5" customHeight="1" x14ac:dyDescent="0.2">
      <c r="A453" s="92"/>
      <c r="B453" s="92"/>
      <c r="C453" s="92"/>
      <c r="D453" s="104"/>
      <c r="E453" s="92"/>
      <c r="F453" s="92"/>
      <c r="G453" s="92"/>
      <c r="H453" s="92"/>
      <c r="I453" s="92"/>
      <c r="J453" s="92"/>
      <c r="K453" s="92"/>
      <c r="L453" s="92"/>
      <c r="M453" s="92"/>
      <c r="N453" s="92"/>
      <c r="O453" s="92"/>
      <c r="P453" s="92"/>
      <c r="Q453" s="92"/>
    </row>
    <row r="454" spans="1:17" ht="13.5" customHeight="1" x14ac:dyDescent="0.2">
      <c r="A454" s="92"/>
      <c r="B454" s="92"/>
      <c r="C454" s="92"/>
      <c r="D454" s="104"/>
      <c r="E454" s="92"/>
      <c r="F454" s="92"/>
      <c r="G454" s="92"/>
      <c r="H454" s="92"/>
      <c r="I454" s="92"/>
      <c r="J454" s="92"/>
      <c r="K454" s="92"/>
      <c r="L454" s="92"/>
      <c r="M454" s="92"/>
      <c r="N454" s="92"/>
      <c r="O454" s="92"/>
      <c r="P454" s="92"/>
      <c r="Q454" s="92"/>
    </row>
    <row r="455" spans="1:17" ht="13.5" customHeight="1" x14ac:dyDescent="0.2">
      <c r="A455" s="92"/>
      <c r="B455" s="92"/>
      <c r="C455" s="92"/>
      <c r="D455" s="104"/>
      <c r="E455" s="92"/>
      <c r="F455" s="92"/>
      <c r="G455" s="92"/>
      <c r="H455" s="92"/>
      <c r="I455" s="92"/>
      <c r="J455" s="92"/>
      <c r="K455" s="92"/>
      <c r="L455" s="92"/>
      <c r="M455" s="92"/>
      <c r="N455" s="92"/>
      <c r="O455" s="92"/>
      <c r="P455" s="92"/>
      <c r="Q455" s="92"/>
    </row>
    <row r="456" spans="1:17" ht="13.5" customHeight="1" x14ac:dyDescent="0.2">
      <c r="A456" s="92"/>
      <c r="B456" s="92"/>
      <c r="C456" s="92"/>
      <c r="D456" s="104"/>
      <c r="E456" s="92"/>
      <c r="F456" s="92"/>
      <c r="G456" s="92"/>
      <c r="H456" s="92"/>
      <c r="I456" s="92"/>
      <c r="J456" s="92"/>
      <c r="K456" s="92"/>
      <c r="L456" s="92"/>
      <c r="M456" s="92"/>
      <c r="N456" s="92"/>
      <c r="O456" s="92"/>
      <c r="P456" s="92"/>
      <c r="Q456" s="92"/>
    </row>
    <row r="457" spans="1:17" ht="13.5" customHeight="1" x14ac:dyDescent="0.2">
      <c r="A457" s="92"/>
      <c r="B457" s="92"/>
      <c r="C457" s="92"/>
      <c r="D457" s="104"/>
      <c r="E457" s="92"/>
      <c r="F457" s="92"/>
      <c r="G457" s="92"/>
      <c r="H457" s="92"/>
      <c r="I457" s="92"/>
      <c r="J457" s="92"/>
      <c r="K457" s="92"/>
      <c r="L457" s="92"/>
      <c r="M457" s="92"/>
      <c r="N457" s="92"/>
      <c r="O457" s="92"/>
      <c r="P457" s="92"/>
      <c r="Q457" s="92"/>
    </row>
    <row r="458" spans="1:17" ht="13.5" customHeight="1" x14ac:dyDescent="0.2">
      <c r="A458" s="92"/>
      <c r="B458" s="92"/>
      <c r="C458" s="92"/>
      <c r="D458" s="104"/>
      <c r="E458" s="92"/>
      <c r="F458" s="92"/>
      <c r="G458" s="92"/>
      <c r="H458" s="92"/>
      <c r="I458" s="92"/>
      <c r="J458" s="92"/>
      <c r="K458" s="92"/>
      <c r="L458" s="92"/>
      <c r="M458" s="92"/>
      <c r="N458" s="92"/>
      <c r="O458" s="92"/>
      <c r="P458" s="92"/>
      <c r="Q458" s="92"/>
    </row>
    <row r="459" spans="1:17" ht="13.5" customHeight="1" x14ac:dyDescent="0.2">
      <c r="A459" s="92"/>
      <c r="B459" s="92"/>
      <c r="C459" s="92"/>
      <c r="D459" s="104"/>
      <c r="E459" s="92"/>
      <c r="F459" s="92"/>
      <c r="G459" s="92"/>
      <c r="H459" s="92"/>
      <c r="I459" s="92"/>
      <c r="J459" s="92"/>
      <c r="K459" s="92"/>
      <c r="L459" s="92"/>
      <c r="M459" s="92"/>
      <c r="N459" s="92"/>
      <c r="O459" s="92"/>
      <c r="P459" s="92"/>
      <c r="Q459" s="92"/>
    </row>
    <row r="460" spans="1:17" ht="13.5" customHeight="1" x14ac:dyDescent="0.2">
      <c r="A460" s="92"/>
      <c r="B460" s="92"/>
      <c r="C460" s="92"/>
      <c r="D460" s="104"/>
      <c r="E460" s="92"/>
      <c r="F460" s="92"/>
      <c r="G460" s="92"/>
      <c r="H460" s="92"/>
      <c r="I460" s="92"/>
      <c r="J460" s="92"/>
      <c r="K460" s="92"/>
      <c r="L460" s="92"/>
      <c r="M460" s="92"/>
      <c r="N460" s="92"/>
      <c r="O460" s="92"/>
      <c r="P460" s="92"/>
      <c r="Q460" s="92"/>
    </row>
    <row r="461" spans="1:17" ht="13.5" customHeight="1" x14ac:dyDescent="0.2">
      <c r="A461" s="92"/>
      <c r="B461" s="92"/>
      <c r="C461" s="92"/>
      <c r="D461" s="104"/>
      <c r="E461" s="92"/>
      <c r="F461" s="92"/>
      <c r="G461" s="92"/>
      <c r="H461" s="92"/>
      <c r="I461" s="92"/>
      <c r="J461" s="92"/>
      <c r="K461" s="92"/>
      <c r="L461" s="92"/>
      <c r="M461" s="92"/>
      <c r="N461" s="92"/>
      <c r="O461" s="92"/>
      <c r="P461" s="92"/>
      <c r="Q461" s="92"/>
    </row>
    <row r="462" spans="1:17" ht="13.5" customHeight="1" x14ac:dyDescent="0.2">
      <c r="A462" s="92"/>
      <c r="B462" s="92"/>
      <c r="C462" s="92"/>
      <c r="D462" s="104"/>
      <c r="E462" s="92"/>
      <c r="F462" s="92"/>
      <c r="G462" s="92"/>
      <c r="H462" s="92"/>
      <c r="I462" s="92"/>
      <c r="J462" s="92"/>
      <c r="K462" s="92"/>
      <c r="L462" s="92"/>
      <c r="M462" s="92"/>
      <c r="N462" s="92"/>
      <c r="O462" s="92"/>
      <c r="P462" s="92"/>
      <c r="Q462" s="92"/>
    </row>
    <row r="463" spans="1:17" ht="13.5" customHeight="1" x14ac:dyDescent="0.2">
      <c r="A463" s="92"/>
      <c r="B463" s="92"/>
      <c r="C463" s="92"/>
      <c r="D463" s="104"/>
      <c r="E463" s="92"/>
      <c r="F463" s="92"/>
      <c r="G463" s="92"/>
      <c r="H463" s="92"/>
      <c r="I463" s="92"/>
      <c r="J463" s="92"/>
      <c r="K463" s="92"/>
      <c r="L463" s="92"/>
      <c r="M463" s="92"/>
      <c r="N463" s="92"/>
      <c r="O463" s="92"/>
      <c r="P463" s="92"/>
      <c r="Q463" s="92"/>
    </row>
    <row r="464" spans="1:17" ht="13.5" customHeight="1" x14ac:dyDescent="0.2">
      <c r="A464" s="92"/>
      <c r="B464" s="92"/>
      <c r="C464" s="92"/>
      <c r="D464" s="104"/>
      <c r="E464" s="92"/>
      <c r="F464" s="92"/>
      <c r="G464" s="92"/>
      <c r="H464" s="92"/>
      <c r="I464" s="92"/>
      <c r="J464" s="92"/>
      <c r="K464" s="92"/>
      <c r="L464" s="92"/>
      <c r="M464" s="92"/>
      <c r="N464" s="92"/>
      <c r="O464" s="92"/>
      <c r="P464" s="92"/>
      <c r="Q464" s="92"/>
    </row>
    <row r="465" spans="1:17" ht="13.5" customHeight="1" x14ac:dyDescent="0.2">
      <c r="A465" s="92"/>
      <c r="B465" s="92"/>
      <c r="C465" s="92"/>
      <c r="D465" s="104"/>
      <c r="E465" s="92"/>
      <c r="F465" s="92"/>
      <c r="G465" s="92"/>
      <c r="H465" s="92"/>
      <c r="I465" s="92"/>
      <c r="J465" s="92"/>
      <c r="K465" s="92"/>
      <c r="L465" s="92"/>
      <c r="M465" s="92"/>
      <c r="N465" s="92"/>
      <c r="O465" s="92"/>
      <c r="P465" s="92"/>
      <c r="Q465" s="92"/>
    </row>
    <row r="466" spans="1:17" ht="13.5" customHeight="1" x14ac:dyDescent="0.2">
      <c r="A466" s="92"/>
      <c r="B466" s="92"/>
      <c r="C466" s="92"/>
      <c r="D466" s="104"/>
      <c r="E466" s="92"/>
      <c r="F466" s="92"/>
      <c r="G466" s="92"/>
      <c r="H466" s="92"/>
      <c r="I466" s="92"/>
      <c r="J466" s="92"/>
      <c r="K466" s="92"/>
      <c r="L466" s="92"/>
      <c r="M466" s="92"/>
      <c r="N466" s="92"/>
      <c r="O466" s="92"/>
      <c r="P466" s="92"/>
      <c r="Q466" s="92"/>
    </row>
    <row r="467" spans="1:17" ht="13.5" customHeight="1" x14ac:dyDescent="0.2">
      <c r="A467" s="92"/>
      <c r="B467" s="92"/>
      <c r="C467" s="92"/>
      <c r="D467" s="104"/>
      <c r="E467" s="92"/>
      <c r="F467" s="92"/>
      <c r="G467" s="92"/>
      <c r="H467" s="92"/>
      <c r="I467" s="92"/>
      <c r="J467" s="92"/>
      <c r="K467" s="92"/>
      <c r="L467" s="92"/>
      <c r="M467" s="92"/>
      <c r="N467" s="92"/>
      <c r="O467" s="92"/>
      <c r="P467" s="92"/>
      <c r="Q467" s="92"/>
    </row>
    <row r="468" spans="1:17" ht="13.5" customHeight="1" x14ac:dyDescent="0.2">
      <c r="A468" s="92"/>
      <c r="B468" s="92"/>
      <c r="C468" s="92"/>
      <c r="D468" s="104"/>
      <c r="E468" s="92"/>
      <c r="F468" s="92"/>
      <c r="G468" s="92"/>
      <c r="H468" s="92"/>
      <c r="I468" s="92"/>
      <c r="J468" s="92"/>
      <c r="K468" s="92"/>
      <c r="L468" s="92"/>
      <c r="M468" s="92"/>
      <c r="N468" s="92"/>
      <c r="O468" s="92"/>
      <c r="P468" s="92"/>
      <c r="Q468" s="92"/>
    </row>
    <row r="469" spans="1:17" ht="13.5" customHeight="1" x14ac:dyDescent="0.2">
      <c r="A469" s="92"/>
      <c r="B469" s="92"/>
      <c r="C469" s="92"/>
      <c r="D469" s="104"/>
      <c r="E469" s="92"/>
      <c r="F469" s="92"/>
      <c r="G469" s="92"/>
      <c r="H469" s="92"/>
      <c r="I469" s="92"/>
      <c r="J469" s="92"/>
      <c r="K469" s="92"/>
      <c r="L469" s="92"/>
      <c r="M469" s="92"/>
      <c r="N469" s="92"/>
      <c r="O469" s="92"/>
      <c r="P469" s="92"/>
      <c r="Q469" s="92"/>
    </row>
    <row r="470" spans="1:17" ht="13.5" customHeight="1" x14ac:dyDescent="0.2">
      <c r="A470" s="92"/>
      <c r="B470" s="92"/>
      <c r="C470" s="92"/>
      <c r="D470" s="104"/>
      <c r="E470" s="92"/>
      <c r="F470" s="92"/>
      <c r="G470" s="92"/>
      <c r="H470" s="92"/>
      <c r="I470" s="92"/>
      <c r="J470" s="92"/>
      <c r="K470" s="92"/>
      <c r="L470" s="92"/>
      <c r="M470" s="92"/>
      <c r="N470" s="92"/>
      <c r="O470" s="92"/>
      <c r="P470" s="92"/>
      <c r="Q470" s="92"/>
    </row>
    <row r="471" spans="1:17" ht="13.5" customHeight="1" x14ac:dyDescent="0.2">
      <c r="A471" s="92"/>
      <c r="B471" s="92"/>
      <c r="C471" s="92"/>
      <c r="D471" s="104"/>
      <c r="E471" s="92"/>
      <c r="F471" s="92"/>
      <c r="G471" s="92"/>
      <c r="H471" s="92"/>
      <c r="I471" s="92"/>
      <c r="J471" s="92"/>
      <c r="K471" s="92"/>
      <c r="L471" s="92"/>
      <c r="M471" s="92"/>
      <c r="N471" s="92"/>
      <c r="O471" s="92"/>
      <c r="P471" s="92"/>
      <c r="Q471" s="92"/>
    </row>
    <row r="472" spans="1:17" ht="13.5" customHeight="1" x14ac:dyDescent="0.2">
      <c r="A472" s="92"/>
      <c r="B472" s="92"/>
      <c r="C472" s="92"/>
      <c r="D472" s="104"/>
      <c r="E472" s="92"/>
      <c r="F472" s="92"/>
      <c r="G472" s="92"/>
      <c r="H472" s="92"/>
      <c r="I472" s="92"/>
      <c r="J472" s="92"/>
      <c r="K472" s="92"/>
      <c r="L472" s="92"/>
      <c r="M472" s="92"/>
      <c r="N472" s="92"/>
      <c r="O472" s="92"/>
      <c r="P472" s="92"/>
      <c r="Q472" s="92"/>
    </row>
    <row r="473" spans="1:17" ht="13.5" customHeight="1" x14ac:dyDescent="0.2">
      <c r="A473" s="92"/>
      <c r="B473" s="92"/>
      <c r="C473" s="92"/>
      <c r="D473" s="104"/>
      <c r="E473" s="92"/>
      <c r="F473" s="92"/>
      <c r="G473" s="92"/>
      <c r="H473" s="92"/>
      <c r="I473" s="92"/>
      <c r="J473" s="92"/>
      <c r="K473" s="92"/>
      <c r="L473" s="92"/>
      <c r="M473" s="92"/>
      <c r="N473" s="92"/>
      <c r="O473" s="92"/>
      <c r="P473" s="92"/>
      <c r="Q473" s="92"/>
    </row>
    <row r="474" spans="1:17" ht="13.5" customHeight="1" x14ac:dyDescent="0.2">
      <c r="A474" s="92"/>
      <c r="B474" s="92"/>
      <c r="C474" s="92"/>
      <c r="D474" s="104"/>
      <c r="E474" s="92"/>
      <c r="F474" s="92"/>
      <c r="G474" s="92"/>
      <c r="H474" s="92"/>
      <c r="I474" s="92"/>
      <c r="J474" s="92"/>
      <c r="K474" s="92"/>
      <c r="L474" s="92"/>
      <c r="M474" s="92"/>
      <c r="N474" s="92"/>
      <c r="O474" s="92"/>
      <c r="P474" s="92"/>
      <c r="Q474" s="92"/>
    </row>
    <row r="475" spans="1:17" ht="13.5" customHeight="1" x14ac:dyDescent="0.2">
      <c r="A475" s="92"/>
      <c r="B475" s="92"/>
      <c r="C475" s="92"/>
      <c r="D475" s="104"/>
      <c r="E475" s="92"/>
      <c r="F475" s="92"/>
      <c r="G475" s="92"/>
      <c r="H475" s="92"/>
      <c r="I475" s="92"/>
      <c r="J475" s="92"/>
      <c r="K475" s="92"/>
      <c r="L475" s="92"/>
      <c r="M475" s="92"/>
      <c r="N475" s="92"/>
      <c r="O475" s="92"/>
      <c r="P475" s="92"/>
      <c r="Q475" s="92"/>
    </row>
    <row r="476" spans="1:17" ht="13.5" customHeight="1" x14ac:dyDescent="0.2">
      <c r="A476" s="92"/>
      <c r="B476" s="92"/>
      <c r="C476" s="92"/>
      <c r="D476" s="104"/>
      <c r="E476" s="92"/>
      <c r="F476" s="92"/>
      <c r="G476" s="92"/>
      <c r="H476" s="92"/>
      <c r="I476" s="92"/>
      <c r="J476" s="92"/>
      <c r="K476" s="92"/>
      <c r="L476" s="92"/>
      <c r="M476" s="92"/>
      <c r="N476" s="92"/>
      <c r="O476" s="92"/>
      <c r="P476" s="92"/>
      <c r="Q476" s="92"/>
    </row>
    <row r="477" spans="1:17" ht="13.5" customHeight="1" x14ac:dyDescent="0.2">
      <c r="A477" s="92"/>
      <c r="B477" s="92"/>
      <c r="C477" s="92"/>
      <c r="D477" s="104"/>
      <c r="E477" s="92"/>
      <c r="F477" s="92"/>
      <c r="G477" s="92"/>
      <c r="H477" s="92"/>
      <c r="I477" s="92"/>
      <c r="J477" s="92"/>
      <c r="K477" s="92"/>
      <c r="L477" s="92"/>
      <c r="M477" s="92"/>
      <c r="N477" s="92"/>
      <c r="O477" s="92"/>
      <c r="P477" s="92"/>
      <c r="Q477" s="92"/>
    </row>
    <row r="478" spans="1:17" ht="13.5" customHeight="1" x14ac:dyDescent="0.2">
      <c r="A478" s="92"/>
      <c r="B478" s="92"/>
      <c r="C478" s="92"/>
      <c r="D478" s="104"/>
      <c r="E478" s="92"/>
      <c r="F478" s="92"/>
      <c r="G478" s="92"/>
      <c r="H478" s="92"/>
      <c r="I478" s="92"/>
      <c r="J478" s="92"/>
      <c r="K478" s="92"/>
      <c r="L478" s="92"/>
      <c r="M478" s="92"/>
      <c r="N478" s="92"/>
      <c r="O478" s="92"/>
      <c r="P478" s="92"/>
      <c r="Q478" s="92"/>
    </row>
    <row r="479" spans="1:17" ht="13.5" customHeight="1" x14ac:dyDescent="0.2">
      <c r="A479" s="92"/>
      <c r="B479" s="92"/>
      <c r="C479" s="92"/>
      <c r="D479" s="104"/>
      <c r="E479" s="92"/>
      <c r="F479" s="92"/>
      <c r="G479" s="92"/>
      <c r="H479" s="92"/>
      <c r="I479" s="92"/>
      <c r="J479" s="92"/>
      <c r="K479" s="92"/>
      <c r="L479" s="92"/>
      <c r="M479" s="92"/>
      <c r="N479" s="92"/>
      <c r="O479" s="92"/>
      <c r="P479" s="92"/>
      <c r="Q479" s="92"/>
    </row>
    <row r="480" spans="1:17" ht="13.5" customHeight="1" x14ac:dyDescent="0.2">
      <c r="A480" s="92"/>
      <c r="B480" s="92"/>
      <c r="C480" s="92"/>
      <c r="D480" s="104"/>
      <c r="E480" s="92"/>
      <c r="F480" s="92"/>
      <c r="G480" s="92"/>
      <c r="H480" s="92"/>
      <c r="I480" s="92"/>
      <c r="J480" s="92"/>
      <c r="K480" s="92"/>
      <c r="L480" s="92"/>
      <c r="M480" s="92"/>
      <c r="N480" s="92"/>
      <c r="O480" s="92"/>
      <c r="P480" s="92"/>
      <c r="Q480" s="92"/>
    </row>
    <row r="481" spans="1:17" ht="13.5" customHeight="1" x14ac:dyDescent="0.2">
      <c r="A481" s="92"/>
      <c r="B481" s="92"/>
      <c r="C481" s="92"/>
      <c r="D481" s="104"/>
      <c r="E481" s="92"/>
      <c r="F481" s="92"/>
      <c r="G481" s="92"/>
      <c r="H481" s="92"/>
      <c r="I481" s="92"/>
      <c r="J481" s="92"/>
      <c r="K481" s="92"/>
      <c r="L481" s="92"/>
      <c r="M481" s="92"/>
      <c r="N481" s="92"/>
      <c r="O481" s="92"/>
      <c r="P481" s="92"/>
      <c r="Q481" s="92"/>
    </row>
    <row r="482" spans="1:17" ht="13.5" customHeight="1" x14ac:dyDescent="0.2">
      <c r="A482" s="92"/>
      <c r="B482" s="92"/>
      <c r="C482" s="92"/>
      <c r="D482" s="104"/>
      <c r="E482" s="92"/>
      <c r="F482" s="92"/>
      <c r="G482" s="92"/>
      <c r="H482" s="92"/>
      <c r="I482" s="92"/>
      <c r="J482" s="92"/>
      <c r="K482" s="92"/>
      <c r="L482" s="92"/>
      <c r="M482" s="92"/>
      <c r="N482" s="92"/>
      <c r="O482" s="92"/>
      <c r="P482" s="92"/>
      <c r="Q482" s="92"/>
    </row>
    <row r="483" spans="1:17" ht="13.5" customHeight="1" x14ac:dyDescent="0.2">
      <c r="A483" s="92"/>
      <c r="B483" s="92"/>
      <c r="C483" s="92"/>
      <c r="D483" s="104"/>
      <c r="E483" s="92"/>
      <c r="F483" s="92"/>
      <c r="G483" s="92"/>
      <c r="H483" s="92"/>
      <c r="I483" s="92"/>
      <c r="J483" s="92"/>
      <c r="K483" s="92"/>
      <c r="L483" s="92"/>
      <c r="M483" s="92"/>
      <c r="N483" s="92"/>
      <c r="O483" s="92"/>
      <c r="P483" s="92"/>
      <c r="Q483" s="92"/>
    </row>
    <row r="484" spans="1:17" ht="13.5" customHeight="1" x14ac:dyDescent="0.2">
      <c r="A484" s="92"/>
      <c r="B484" s="92"/>
      <c r="C484" s="92"/>
      <c r="D484" s="104"/>
      <c r="E484" s="92"/>
      <c r="F484" s="92"/>
      <c r="G484" s="92"/>
      <c r="H484" s="92"/>
      <c r="I484" s="92"/>
      <c r="J484" s="92"/>
      <c r="K484" s="92"/>
      <c r="L484" s="92"/>
      <c r="M484" s="92"/>
      <c r="N484" s="92"/>
      <c r="O484" s="92"/>
      <c r="P484" s="92"/>
      <c r="Q484" s="92"/>
    </row>
    <row r="485" spans="1:17" ht="13.5" customHeight="1" x14ac:dyDescent="0.2">
      <c r="A485" s="92"/>
      <c r="B485" s="92"/>
      <c r="C485" s="92"/>
      <c r="D485" s="104"/>
      <c r="E485" s="92"/>
      <c r="F485" s="92"/>
      <c r="G485" s="92"/>
      <c r="H485" s="92"/>
      <c r="I485" s="92"/>
      <c r="J485" s="92"/>
      <c r="K485" s="92"/>
      <c r="L485" s="92"/>
      <c r="M485" s="92"/>
      <c r="N485" s="92"/>
      <c r="O485" s="92"/>
      <c r="P485" s="92"/>
      <c r="Q485" s="92"/>
    </row>
    <row r="486" spans="1:17" ht="13.5" customHeight="1" x14ac:dyDescent="0.2">
      <c r="A486" s="92"/>
      <c r="B486" s="92"/>
      <c r="C486" s="92"/>
      <c r="D486" s="104"/>
      <c r="E486" s="92"/>
      <c r="F486" s="92"/>
      <c r="G486" s="92"/>
      <c r="H486" s="92"/>
      <c r="I486" s="92"/>
      <c r="J486" s="92"/>
      <c r="K486" s="92"/>
      <c r="L486" s="92"/>
      <c r="M486" s="92"/>
      <c r="N486" s="92"/>
      <c r="O486" s="92"/>
      <c r="P486" s="92"/>
      <c r="Q486" s="92"/>
    </row>
    <row r="487" spans="1:17" ht="13.5" customHeight="1" x14ac:dyDescent="0.2">
      <c r="A487" s="92"/>
      <c r="B487" s="92"/>
      <c r="C487" s="92"/>
      <c r="D487" s="104"/>
      <c r="E487" s="92"/>
      <c r="F487" s="92"/>
      <c r="G487" s="92"/>
      <c r="H487" s="92"/>
      <c r="I487" s="92"/>
      <c r="J487" s="92"/>
      <c r="K487" s="92"/>
      <c r="L487" s="92"/>
      <c r="M487" s="92"/>
      <c r="N487" s="92"/>
      <c r="O487" s="92"/>
      <c r="P487" s="92"/>
      <c r="Q487" s="92"/>
    </row>
    <row r="488" spans="1:17" ht="13.5" customHeight="1" x14ac:dyDescent="0.2">
      <c r="A488" s="92"/>
      <c r="B488" s="92"/>
      <c r="C488" s="92"/>
      <c r="D488" s="104"/>
      <c r="E488" s="92"/>
      <c r="F488" s="92"/>
      <c r="G488" s="92"/>
      <c r="H488" s="92"/>
      <c r="I488" s="92"/>
      <c r="J488" s="92"/>
      <c r="K488" s="92"/>
      <c r="L488" s="92"/>
      <c r="M488" s="92"/>
      <c r="N488" s="92"/>
      <c r="O488" s="92"/>
      <c r="P488" s="92"/>
      <c r="Q488" s="92"/>
    </row>
    <row r="489" spans="1:17" ht="13.5" customHeight="1" x14ac:dyDescent="0.2">
      <c r="A489" s="92"/>
      <c r="B489" s="92"/>
      <c r="C489" s="92"/>
      <c r="D489" s="104"/>
      <c r="E489" s="92"/>
      <c r="F489" s="92"/>
      <c r="G489" s="92"/>
      <c r="H489" s="92"/>
      <c r="I489" s="92"/>
      <c r="J489" s="92"/>
      <c r="K489" s="92"/>
      <c r="L489" s="92"/>
      <c r="M489" s="92"/>
      <c r="N489" s="92"/>
      <c r="O489" s="92"/>
      <c r="P489" s="92"/>
      <c r="Q489" s="92"/>
    </row>
    <row r="490" spans="1:17" ht="13.5" customHeight="1" x14ac:dyDescent="0.2">
      <c r="A490" s="92"/>
      <c r="B490" s="92"/>
      <c r="C490" s="92"/>
      <c r="D490" s="104"/>
      <c r="E490" s="92"/>
      <c r="F490" s="92"/>
      <c r="G490" s="92"/>
      <c r="H490" s="92"/>
      <c r="I490" s="92"/>
      <c r="J490" s="92"/>
      <c r="K490" s="92"/>
      <c r="L490" s="92"/>
      <c r="M490" s="92"/>
      <c r="N490" s="92"/>
      <c r="O490" s="92"/>
      <c r="P490" s="92"/>
      <c r="Q490" s="92"/>
    </row>
    <row r="491" spans="1:17" ht="13.5" customHeight="1" x14ac:dyDescent="0.2">
      <c r="A491" s="92"/>
      <c r="B491" s="92"/>
      <c r="C491" s="92"/>
      <c r="D491" s="104"/>
      <c r="E491" s="92"/>
      <c r="F491" s="92"/>
      <c r="G491" s="92"/>
      <c r="H491" s="92"/>
      <c r="I491" s="92"/>
      <c r="J491" s="92"/>
      <c r="K491" s="92"/>
      <c r="L491" s="92"/>
      <c r="M491" s="92"/>
      <c r="N491" s="92"/>
      <c r="O491" s="92"/>
      <c r="P491" s="92"/>
      <c r="Q491" s="92"/>
    </row>
    <row r="492" spans="1:17" ht="13.5" customHeight="1" x14ac:dyDescent="0.2">
      <c r="A492" s="92"/>
      <c r="B492" s="92"/>
      <c r="C492" s="92"/>
      <c r="D492" s="104"/>
      <c r="E492" s="92"/>
      <c r="F492" s="92"/>
      <c r="G492" s="92"/>
      <c r="H492" s="92"/>
      <c r="I492" s="92"/>
      <c r="J492" s="92"/>
      <c r="K492" s="92"/>
      <c r="L492" s="92"/>
      <c r="M492" s="92"/>
      <c r="N492" s="92"/>
      <c r="O492" s="92"/>
      <c r="P492" s="92"/>
      <c r="Q492" s="92"/>
    </row>
    <row r="493" spans="1:17" ht="13.5" customHeight="1" x14ac:dyDescent="0.2">
      <c r="A493" s="92"/>
      <c r="B493" s="92"/>
      <c r="C493" s="92"/>
      <c r="D493" s="104"/>
      <c r="E493" s="92"/>
      <c r="F493" s="92"/>
      <c r="G493" s="92"/>
      <c r="H493" s="92"/>
      <c r="I493" s="92"/>
      <c r="J493" s="92"/>
      <c r="K493" s="92"/>
      <c r="L493" s="92"/>
      <c r="M493" s="92"/>
      <c r="N493" s="92"/>
      <c r="O493" s="92"/>
      <c r="P493" s="92"/>
      <c r="Q493" s="92"/>
    </row>
    <row r="494" spans="1:17" ht="13.5" customHeight="1" x14ac:dyDescent="0.2">
      <c r="A494" s="92"/>
      <c r="B494" s="92"/>
      <c r="C494" s="92"/>
      <c r="D494" s="104"/>
      <c r="E494" s="92"/>
      <c r="F494" s="92"/>
      <c r="G494" s="92"/>
      <c r="H494" s="92"/>
      <c r="I494" s="92"/>
      <c r="J494" s="92"/>
      <c r="K494" s="92"/>
      <c r="L494" s="92"/>
      <c r="M494" s="92"/>
      <c r="N494" s="92"/>
      <c r="O494" s="92"/>
      <c r="P494" s="92"/>
      <c r="Q494" s="92"/>
    </row>
    <row r="495" spans="1:17" ht="13.5" customHeight="1" x14ac:dyDescent="0.2">
      <c r="A495" s="92"/>
      <c r="B495" s="92"/>
      <c r="C495" s="92"/>
      <c r="D495" s="104"/>
      <c r="E495" s="92"/>
      <c r="F495" s="92"/>
      <c r="G495" s="92"/>
      <c r="H495" s="92"/>
      <c r="I495" s="92"/>
      <c r="J495" s="92"/>
      <c r="K495" s="92"/>
      <c r="L495" s="92"/>
      <c r="M495" s="92"/>
      <c r="N495" s="92"/>
      <c r="O495" s="92"/>
      <c r="P495" s="92"/>
      <c r="Q495" s="92"/>
    </row>
    <row r="496" spans="1:17" ht="13.5" customHeight="1" x14ac:dyDescent="0.2">
      <c r="A496" s="92"/>
      <c r="B496" s="92"/>
      <c r="C496" s="92"/>
      <c r="D496" s="104"/>
      <c r="E496" s="92"/>
      <c r="F496" s="92"/>
      <c r="G496" s="92"/>
      <c r="H496" s="92"/>
      <c r="I496" s="92"/>
      <c r="J496" s="92"/>
      <c r="K496" s="92"/>
      <c r="L496" s="92"/>
      <c r="M496" s="92"/>
      <c r="N496" s="92"/>
      <c r="O496" s="92"/>
      <c r="P496" s="92"/>
      <c r="Q496" s="92"/>
    </row>
    <row r="497" spans="1:17" ht="13.5" customHeight="1" x14ac:dyDescent="0.2">
      <c r="A497" s="92"/>
      <c r="B497" s="92"/>
      <c r="C497" s="92"/>
      <c r="D497" s="104"/>
      <c r="E497" s="92"/>
      <c r="F497" s="92"/>
      <c r="G497" s="92"/>
      <c r="H497" s="92"/>
      <c r="I497" s="92"/>
      <c r="J497" s="92"/>
      <c r="K497" s="92"/>
      <c r="L497" s="92"/>
      <c r="M497" s="92"/>
      <c r="N497" s="92"/>
      <c r="O497" s="92"/>
      <c r="P497" s="92"/>
      <c r="Q497" s="92"/>
    </row>
    <row r="498" spans="1:17" ht="13.5" customHeight="1" x14ac:dyDescent="0.2">
      <c r="A498" s="92"/>
      <c r="B498" s="92"/>
      <c r="C498" s="92"/>
      <c r="D498" s="104"/>
      <c r="E498" s="92"/>
      <c r="F498" s="92"/>
      <c r="G498" s="92"/>
      <c r="H498" s="92"/>
      <c r="I498" s="92"/>
      <c r="J498" s="92"/>
      <c r="K498" s="92"/>
      <c r="L498" s="92"/>
      <c r="M498" s="92"/>
      <c r="N498" s="92"/>
      <c r="O498" s="92"/>
      <c r="P498" s="92"/>
      <c r="Q498" s="92"/>
    </row>
    <row r="499" spans="1:17" ht="13.5" customHeight="1" x14ac:dyDescent="0.2">
      <c r="A499" s="92"/>
      <c r="B499" s="92"/>
      <c r="C499" s="92"/>
      <c r="D499" s="104"/>
      <c r="E499" s="92"/>
      <c r="F499" s="92"/>
      <c r="G499" s="92"/>
      <c r="H499" s="92"/>
      <c r="I499" s="92"/>
      <c r="J499" s="92"/>
      <c r="K499" s="92"/>
      <c r="L499" s="92"/>
      <c r="M499" s="92"/>
      <c r="N499" s="92"/>
      <c r="O499" s="92"/>
      <c r="P499" s="92"/>
      <c r="Q499" s="92"/>
    </row>
    <row r="500" spans="1:17" ht="13.5" customHeight="1" x14ac:dyDescent="0.2">
      <c r="A500" s="92"/>
      <c r="B500" s="92"/>
      <c r="C500" s="92"/>
      <c r="D500" s="104"/>
      <c r="E500" s="92"/>
      <c r="F500" s="92"/>
      <c r="G500" s="92"/>
      <c r="H500" s="92"/>
      <c r="I500" s="92"/>
      <c r="J500" s="92"/>
      <c r="K500" s="92"/>
      <c r="L500" s="92"/>
      <c r="M500" s="92"/>
      <c r="N500" s="92"/>
      <c r="O500" s="92"/>
      <c r="P500" s="92"/>
      <c r="Q500" s="92"/>
    </row>
    <row r="501" spans="1:17" ht="13.5" customHeight="1" x14ac:dyDescent="0.2">
      <c r="A501" s="92"/>
      <c r="B501" s="92"/>
      <c r="C501" s="92"/>
      <c r="D501" s="104"/>
      <c r="E501" s="92"/>
      <c r="F501" s="92"/>
      <c r="G501" s="92"/>
      <c r="H501" s="92"/>
      <c r="I501" s="92"/>
      <c r="J501" s="92"/>
      <c r="K501" s="92"/>
      <c r="L501" s="92"/>
      <c r="M501" s="92"/>
      <c r="N501" s="92"/>
      <c r="O501" s="92"/>
      <c r="P501" s="92"/>
      <c r="Q501" s="92"/>
    </row>
    <row r="502" spans="1:17" ht="13.5" customHeight="1" x14ac:dyDescent="0.2">
      <c r="A502" s="92"/>
      <c r="B502" s="92"/>
      <c r="C502" s="92"/>
      <c r="D502" s="104"/>
      <c r="E502" s="92"/>
      <c r="F502" s="92"/>
      <c r="G502" s="92"/>
      <c r="H502" s="92"/>
      <c r="I502" s="92"/>
      <c r="J502" s="92"/>
      <c r="K502" s="92"/>
      <c r="L502" s="92"/>
      <c r="M502" s="92"/>
      <c r="N502" s="92"/>
      <c r="O502" s="92"/>
      <c r="P502" s="92"/>
      <c r="Q502" s="92"/>
    </row>
    <row r="503" spans="1:17" ht="13.5" customHeight="1" x14ac:dyDescent="0.2">
      <c r="A503" s="92"/>
      <c r="B503" s="92"/>
      <c r="C503" s="92"/>
      <c r="D503" s="104"/>
      <c r="E503" s="92"/>
      <c r="F503" s="92"/>
      <c r="G503" s="92"/>
      <c r="H503" s="92"/>
      <c r="I503" s="92"/>
      <c r="J503" s="92"/>
      <c r="K503" s="92"/>
      <c r="L503" s="92"/>
      <c r="M503" s="92"/>
      <c r="N503" s="92"/>
      <c r="O503" s="92"/>
      <c r="P503" s="92"/>
      <c r="Q503" s="92"/>
    </row>
    <row r="504" spans="1:17" ht="13.5" customHeight="1" x14ac:dyDescent="0.2">
      <c r="A504" s="92"/>
      <c r="B504" s="92"/>
      <c r="C504" s="92"/>
      <c r="D504" s="104"/>
      <c r="E504" s="92"/>
      <c r="F504" s="92"/>
      <c r="G504" s="92"/>
      <c r="H504" s="92"/>
      <c r="I504" s="92"/>
      <c r="J504" s="92"/>
      <c r="K504" s="92"/>
      <c r="L504" s="92"/>
      <c r="M504" s="92"/>
      <c r="N504" s="92"/>
      <c r="O504" s="92"/>
      <c r="P504" s="92"/>
      <c r="Q504" s="92"/>
    </row>
    <row r="505" spans="1:17" ht="13.5" customHeight="1" x14ac:dyDescent="0.2">
      <c r="A505" s="92"/>
      <c r="B505" s="92"/>
      <c r="C505" s="92"/>
      <c r="D505" s="104"/>
      <c r="E505" s="92"/>
      <c r="F505" s="92"/>
      <c r="G505" s="92"/>
      <c r="H505" s="92"/>
      <c r="I505" s="92"/>
      <c r="J505" s="92"/>
      <c r="K505" s="92"/>
      <c r="L505" s="92"/>
      <c r="M505" s="92"/>
      <c r="N505" s="92"/>
      <c r="O505" s="92"/>
      <c r="P505" s="92"/>
      <c r="Q505" s="92"/>
    </row>
    <row r="506" spans="1:17" ht="13.5" customHeight="1" x14ac:dyDescent="0.2">
      <c r="A506" s="92"/>
      <c r="B506" s="92"/>
      <c r="C506" s="92"/>
      <c r="D506" s="104"/>
      <c r="E506" s="92"/>
      <c r="F506" s="92"/>
      <c r="G506" s="92"/>
      <c r="H506" s="92"/>
      <c r="I506" s="92"/>
      <c r="J506" s="92"/>
      <c r="K506" s="92"/>
      <c r="L506" s="92"/>
      <c r="M506" s="92"/>
      <c r="N506" s="92"/>
      <c r="O506" s="92"/>
      <c r="P506" s="92"/>
      <c r="Q506" s="92"/>
    </row>
    <row r="507" spans="1:17" ht="13.5" customHeight="1" x14ac:dyDescent="0.2">
      <c r="A507" s="92"/>
      <c r="B507" s="92"/>
      <c r="C507" s="92"/>
      <c r="D507" s="104"/>
      <c r="E507" s="92"/>
      <c r="F507" s="92"/>
      <c r="G507" s="92"/>
      <c r="H507" s="92"/>
      <c r="I507" s="92"/>
      <c r="J507" s="92"/>
      <c r="K507" s="92"/>
      <c r="L507" s="92"/>
      <c r="M507" s="92"/>
      <c r="N507" s="92"/>
      <c r="O507" s="92"/>
      <c r="P507" s="92"/>
      <c r="Q507" s="92"/>
    </row>
    <row r="508" spans="1:17" ht="13.5" customHeight="1" x14ac:dyDescent="0.2">
      <c r="A508" s="92"/>
      <c r="B508" s="92"/>
      <c r="C508" s="92"/>
      <c r="D508" s="104"/>
      <c r="E508" s="92"/>
      <c r="F508" s="92"/>
      <c r="G508" s="92"/>
      <c r="H508" s="92"/>
      <c r="I508" s="92"/>
      <c r="J508" s="92"/>
      <c r="K508" s="92"/>
      <c r="L508" s="92"/>
      <c r="M508" s="92"/>
      <c r="N508" s="92"/>
      <c r="O508" s="92"/>
      <c r="P508" s="92"/>
      <c r="Q508" s="92"/>
    </row>
    <row r="509" spans="1:17" ht="13.5" customHeight="1" x14ac:dyDescent="0.2">
      <c r="A509" s="92"/>
      <c r="B509" s="92"/>
      <c r="C509" s="92"/>
      <c r="D509" s="104"/>
      <c r="E509" s="92"/>
      <c r="F509" s="92"/>
      <c r="G509" s="92"/>
      <c r="H509" s="92"/>
      <c r="I509" s="92"/>
      <c r="J509" s="92"/>
      <c r="K509" s="92"/>
      <c r="L509" s="92"/>
      <c r="M509" s="92"/>
      <c r="N509" s="92"/>
      <c r="O509" s="92"/>
      <c r="P509" s="92"/>
      <c r="Q509" s="92"/>
    </row>
    <row r="510" spans="1:17" ht="13.5" customHeight="1" x14ac:dyDescent="0.2">
      <c r="A510" s="92"/>
      <c r="B510" s="92"/>
      <c r="C510" s="92"/>
      <c r="D510" s="104"/>
      <c r="E510" s="92"/>
      <c r="F510" s="92"/>
      <c r="G510" s="92"/>
      <c r="H510" s="92"/>
      <c r="I510" s="92"/>
      <c r="J510" s="92"/>
      <c r="K510" s="92"/>
      <c r="L510" s="92"/>
      <c r="M510" s="92"/>
      <c r="N510" s="92"/>
      <c r="O510" s="92"/>
      <c r="P510" s="92"/>
      <c r="Q510" s="92"/>
    </row>
    <row r="511" spans="1:17" ht="13.5" customHeight="1" x14ac:dyDescent="0.2">
      <c r="A511" s="92"/>
      <c r="B511" s="92"/>
      <c r="C511" s="92"/>
      <c r="D511" s="104"/>
      <c r="E511" s="92"/>
      <c r="F511" s="92"/>
      <c r="G511" s="92"/>
      <c r="H511" s="92"/>
      <c r="I511" s="92"/>
      <c r="J511" s="92"/>
      <c r="K511" s="92"/>
      <c r="L511" s="92"/>
      <c r="M511" s="92"/>
      <c r="N511" s="92"/>
      <c r="O511" s="92"/>
      <c r="P511" s="92"/>
      <c r="Q511" s="92"/>
    </row>
    <row r="512" spans="1:17" ht="13.5" customHeight="1" x14ac:dyDescent="0.2">
      <c r="A512" s="92"/>
      <c r="B512" s="92"/>
      <c r="C512" s="92"/>
      <c r="D512" s="104"/>
      <c r="E512" s="92"/>
      <c r="F512" s="92"/>
      <c r="G512" s="92"/>
      <c r="H512" s="92"/>
      <c r="I512" s="92"/>
      <c r="J512" s="92"/>
      <c r="K512" s="92"/>
      <c r="L512" s="92"/>
      <c r="M512" s="92"/>
      <c r="N512" s="92"/>
      <c r="O512" s="92"/>
      <c r="P512" s="92"/>
      <c r="Q512" s="92"/>
    </row>
    <row r="513" spans="1:17" ht="13.5" customHeight="1" x14ac:dyDescent="0.2">
      <c r="A513" s="92"/>
      <c r="B513" s="92"/>
      <c r="C513" s="92"/>
      <c r="D513" s="104"/>
      <c r="E513" s="92"/>
      <c r="F513" s="92"/>
      <c r="G513" s="92"/>
      <c r="H513" s="92"/>
      <c r="I513" s="92"/>
      <c r="J513" s="92"/>
      <c r="K513" s="92"/>
      <c r="L513" s="92"/>
      <c r="M513" s="92"/>
      <c r="N513" s="92"/>
      <c r="O513" s="92"/>
      <c r="P513" s="92"/>
      <c r="Q513" s="92"/>
    </row>
    <row r="514" spans="1:17" ht="13.5" customHeight="1" x14ac:dyDescent="0.2">
      <c r="A514" s="92"/>
      <c r="B514" s="92"/>
      <c r="C514" s="92"/>
      <c r="D514" s="104"/>
      <c r="E514" s="92"/>
      <c r="F514" s="92"/>
      <c r="G514" s="92"/>
      <c r="H514" s="92"/>
      <c r="I514" s="92"/>
      <c r="J514" s="92"/>
      <c r="K514" s="92"/>
      <c r="L514" s="92"/>
      <c r="M514" s="92"/>
      <c r="N514" s="92"/>
      <c r="O514" s="92"/>
      <c r="P514" s="92"/>
      <c r="Q514" s="92"/>
    </row>
    <row r="515" spans="1:17" ht="13.5" customHeight="1" x14ac:dyDescent="0.2">
      <c r="A515" s="92"/>
      <c r="B515" s="92"/>
      <c r="C515" s="92"/>
      <c r="D515" s="104"/>
      <c r="E515" s="92"/>
      <c r="F515" s="92"/>
      <c r="G515" s="92"/>
      <c r="H515" s="92"/>
      <c r="I515" s="92"/>
      <c r="J515" s="92"/>
      <c r="K515" s="92"/>
      <c r="L515" s="92"/>
      <c r="M515" s="92"/>
      <c r="N515" s="92"/>
      <c r="O515" s="92"/>
      <c r="P515" s="92"/>
      <c r="Q515" s="92"/>
    </row>
    <row r="516" spans="1:17" ht="13.5" customHeight="1" x14ac:dyDescent="0.2">
      <c r="A516" s="92"/>
      <c r="B516" s="92"/>
      <c r="C516" s="92"/>
      <c r="D516" s="104"/>
      <c r="E516" s="92"/>
      <c r="F516" s="92"/>
      <c r="G516" s="92"/>
      <c r="H516" s="92"/>
      <c r="I516" s="92"/>
      <c r="J516" s="92"/>
      <c r="K516" s="92"/>
      <c r="L516" s="92"/>
      <c r="M516" s="92"/>
      <c r="N516" s="92"/>
      <c r="O516" s="92"/>
      <c r="P516" s="92"/>
      <c r="Q516" s="92"/>
    </row>
    <row r="517" spans="1:17" ht="13.5" customHeight="1" x14ac:dyDescent="0.2">
      <c r="A517" s="92"/>
      <c r="B517" s="92"/>
      <c r="C517" s="92"/>
      <c r="D517" s="104"/>
      <c r="E517" s="92"/>
      <c r="F517" s="92"/>
      <c r="G517" s="92"/>
      <c r="H517" s="92"/>
      <c r="I517" s="92"/>
      <c r="J517" s="92"/>
      <c r="K517" s="92"/>
      <c r="L517" s="92"/>
      <c r="M517" s="92"/>
      <c r="N517" s="92"/>
      <c r="O517" s="92"/>
      <c r="P517" s="92"/>
      <c r="Q517" s="92"/>
    </row>
    <row r="518" spans="1:17" ht="13.5" customHeight="1" x14ac:dyDescent="0.2">
      <c r="A518" s="92"/>
      <c r="B518" s="92"/>
      <c r="C518" s="92"/>
      <c r="D518" s="104"/>
      <c r="E518" s="92"/>
      <c r="F518" s="92"/>
      <c r="G518" s="92"/>
      <c r="H518" s="92"/>
      <c r="I518" s="92"/>
      <c r="J518" s="92"/>
      <c r="K518" s="92"/>
      <c r="L518" s="92"/>
      <c r="M518" s="92"/>
      <c r="N518" s="92"/>
      <c r="O518" s="92"/>
      <c r="P518" s="92"/>
      <c r="Q518" s="92"/>
    </row>
    <row r="519" spans="1:17" ht="13.5" customHeight="1" x14ac:dyDescent="0.2">
      <c r="A519" s="92"/>
      <c r="B519" s="92"/>
      <c r="C519" s="92"/>
      <c r="D519" s="104"/>
      <c r="E519" s="92"/>
      <c r="F519" s="92"/>
      <c r="G519" s="92"/>
      <c r="H519" s="92"/>
      <c r="I519" s="92"/>
      <c r="J519" s="92"/>
      <c r="K519" s="92"/>
      <c r="L519" s="92"/>
      <c r="M519" s="92"/>
      <c r="N519" s="92"/>
      <c r="O519" s="92"/>
      <c r="P519" s="92"/>
      <c r="Q519" s="92"/>
    </row>
    <row r="520" spans="1:17" ht="13.5" customHeight="1" x14ac:dyDescent="0.2">
      <c r="A520" s="92"/>
      <c r="B520" s="92"/>
      <c r="C520" s="92"/>
      <c r="D520" s="104"/>
      <c r="E520" s="92"/>
      <c r="F520" s="92"/>
      <c r="G520" s="92"/>
      <c r="H520" s="92"/>
      <c r="I520" s="92"/>
      <c r="J520" s="92"/>
      <c r="K520" s="92"/>
      <c r="L520" s="92"/>
      <c r="M520" s="92"/>
      <c r="N520" s="92"/>
      <c r="O520" s="92"/>
      <c r="P520" s="92"/>
      <c r="Q520" s="92"/>
    </row>
    <row r="521" spans="1:17" ht="13.5" customHeight="1" x14ac:dyDescent="0.2">
      <c r="A521" s="92"/>
      <c r="B521" s="92"/>
      <c r="C521" s="92"/>
      <c r="D521" s="104"/>
      <c r="E521" s="92"/>
      <c r="F521" s="92"/>
      <c r="G521" s="92"/>
      <c r="H521" s="92"/>
      <c r="I521" s="92"/>
      <c r="J521" s="92"/>
      <c r="K521" s="92"/>
      <c r="L521" s="92"/>
      <c r="M521" s="92"/>
      <c r="N521" s="92"/>
      <c r="O521" s="92"/>
      <c r="P521" s="92"/>
      <c r="Q521" s="92"/>
    </row>
    <row r="522" spans="1:17" ht="13.5" customHeight="1" x14ac:dyDescent="0.2">
      <c r="A522" s="92"/>
      <c r="B522" s="92"/>
      <c r="C522" s="92"/>
      <c r="D522" s="104"/>
      <c r="E522" s="92"/>
      <c r="F522" s="92"/>
      <c r="G522" s="92"/>
      <c r="H522" s="92"/>
      <c r="I522" s="92"/>
      <c r="J522" s="92"/>
      <c r="K522" s="92"/>
      <c r="L522" s="92"/>
      <c r="M522" s="92"/>
      <c r="N522" s="92"/>
      <c r="O522" s="92"/>
      <c r="P522" s="92"/>
      <c r="Q522" s="92"/>
    </row>
    <row r="523" spans="1:17" ht="13.5" customHeight="1" x14ac:dyDescent="0.2">
      <c r="A523" s="92"/>
      <c r="B523" s="92"/>
      <c r="C523" s="92"/>
      <c r="D523" s="104"/>
      <c r="E523" s="92"/>
      <c r="F523" s="92"/>
      <c r="G523" s="92"/>
      <c r="H523" s="92"/>
      <c r="I523" s="92"/>
      <c r="J523" s="92"/>
      <c r="K523" s="92"/>
      <c r="L523" s="92"/>
      <c r="M523" s="92"/>
      <c r="N523" s="92"/>
      <c r="O523" s="92"/>
      <c r="P523" s="92"/>
      <c r="Q523" s="92"/>
    </row>
    <row r="524" spans="1:17" ht="13.5" customHeight="1" x14ac:dyDescent="0.2">
      <c r="A524" s="92"/>
      <c r="B524" s="92"/>
      <c r="C524" s="92"/>
      <c r="D524" s="104"/>
      <c r="E524" s="92"/>
      <c r="F524" s="92"/>
      <c r="G524" s="92"/>
      <c r="H524" s="92"/>
      <c r="I524" s="92"/>
      <c r="J524" s="92"/>
      <c r="K524" s="92"/>
      <c r="L524" s="92"/>
      <c r="M524" s="92"/>
      <c r="N524" s="92"/>
      <c r="O524" s="92"/>
      <c r="P524" s="92"/>
      <c r="Q524" s="92"/>
    </row>
    <row r="525" spans="1:17" ht="13.5" customHeight="1" x14ac:dyDescent="0.2">
      <c r="A525" s="92"/>
      <c r="B525" s="92"/>
      <c r="C525" s="92"/>
      <c r="D525" s="104"/>
      <c r="E525" s="92"/>
      <c r="F525" s="92"/>
      <c r="G525" s="92"/>
      <c r="H525" s="92"/>
      <c r="I525" s="92"/>
      <c r="J525" s="92"/>
      <c r="K525" s="92"/>
      <c r="L525" s="92"/>
      <c r="M525" s="92"/>
      <c r="N525" s="92"/>
      <c r="O525" s="92"/>
      <c r="P525" s="92"/>
      <c r="Q525" s="92"/>
    </row>
    <row r="526" spans="1:17" ht="13.5" customHeight="1" x14ac:dyDescent="0.2">
      <c r="A526" s="92"/>
      <c r="B526" s="92"/>
      <c r="C526" s="92"/>
      <c r="D526" s="104"/>
      <c r="E526" s="92"/>
      <c r="F526" s="92"/>
      <c r="G526" s="92"/>
      <c r="H526" s="92"/>
      <c r="I526" s="92"/>
      <c r="J526" s="92"/>
      <c r="K526" s="92"/>
      <c r="L526" s="92"/>
      <c r="M526" s="92"/>
      <c r="N526" s="92"/>
      <c r="O526" s="92"/>
      <c r="P526" s="92"/>
      <c r="Q526" s="92"/>
    </row>
    <row r="527" spans="1:17" ht="13.5" customHeight="1" x14ac:dyDescent="0.2">
      <c r="A527" s="92"/>
      <c r="B527" s="92"/>
      <c r="C527" s="92"/>
      <c r="D527" s="104"/>
      <c r="E527" s="92"/>
      <c r="F527" s="92"/>
      <c r="G527" s="92"/>
      <c r="H527" s="92"/>
      <c r="I527" s="92"/>
      <c r="J527" s="92"/>
      <c r="K527" s="92"/>
      <c r="L527" s="92"/>
      <c r="M527" s="92"/>
      <c r="N527" s="92"/>
      <c r="O527" s="92"/>
      <c r="P527" s="92"/>
      <c r="Q527" s="92"/>
    </row>
    <row r="528" spans="1:17" ht="13.5" customHeight="1" x14ac:dyDescent="0.2">
      <c r="A528" s="92"/>
      <c r="B528" s="92"/>
      <c r="C528" s="92"/>
      <c r="D528" s="104"/>
      <c r="E528" s="92"/>
      <c r="F528" s="92"/>
      <c r="G528" s="92"/>
      <c r="H528" s="92"/>
      <c r="I528" s="92"/>
      <c r="J528" s="92"/>
      <c r="K528" s="92"/>
      <c r="L528" s="92"/>
      <c r="M528" s="92"/>
      <c r="N528" s="92"/>
      <c r="O528" s="92"/>
      <c r="P528" s="92"/>
      <c r="Q528" s="92"/>
    </row>
    <row r="529" spans="1:17" ht="13.5" customHeight="1" x14ac:dyDescent="0.2">
      <c r="A529" s="92"/>
      <c r="B529" s="92"/>
      <c r="C529" s="92"/>
      <c r="D529" s="104"/>
      <c r="E529" s="92"/>
      <c r="F529" s="92"/>
      <c r="G529" s="92"/>
      <c r="H529" s="92"/>
      <c r="I529" s="92"/>
      <c r="J529" s="92"/>
      <c r="K529" s="92"/>
      <c r="L529" s="92"/>
      <c r="M529" s="92"/>
      <c r="N529" s="92"/>
      <c r="O529" s="92"/>
      <c r="P529" s="92"/>
      <c r="Q529" s="92"/>
    </row>
    <row r="530" spans="1:17" ht="13.5" customHeight="1" x14ac:dyDescent="0.2">
      <c r="A530" s="92"/>
      <c r="B530" s="92"/>
      <c r="C530" s="92"/>
      <c r="D530" s="104"/>
      <c r="E530" s="92"/>
      <c r="F530" s="92"/>
      <c r="G530" s="92"/>
      <c r="H530" s="92"/>
      <c r="I530" s="92"/>
      <c r="J530" s="92"/>
      <c r="K530" s="92"/>
      <c r="L530" s="92"/>
      <c r="M530" s="92"/>
      <c r="N530" s="92"/>
      <c r="O530" s="92"/>
      <c r="P530" s="92"/>
      <c r="Q530" s="92"/>
    </row>
    <row r="531" spans="1:17" ht="13.5" customHeight="1" x14ac:dyDescent="0.2">
      <c r="A531" s="92"/>
      <c r="B531" s="92"/>
      <c r="C531" s="92"/>
      <c r="D531" s="104"/>
      <c r="E531" s="92"/>
      <c r="F531" s="92"/>
      <c r="G531" s="92"/>
      <c r="H531" s="92"/>
      <c r="I531" s="92"/>
      <c r="J531" s="92"/>
      <c r="K531" s="92"/>
      <c r="L531" s="92"/>
      <c r="M531" s="92"/>
      <c r="N531" s="92"/>
      <c r="O531" s="92"/>
      <c r="P531" s="92"/>
      <c r="Q531" s="92"/>
    </row>
    <row r="532" spans="1:17" ht="13.5" customHeight="1" x14ac:dyDescent="0.2">
      <c r="A532" s="92"/>
      <c r="B532" s="92"/>
      <c r="C532" s="92"/>
      <c r="D532" s="104"/>
      <c r="E532" s="92"/>
      <c r="F532" s="92"/>
      <c r="G532" s="92"/>
      <c r="H532" s="92"/>
      <c r="I532" s="92"/>
      <c r="J532" s="92"/>
      <c r="K532" s="92"/>
      <c r="L532" s="92"/>
      <c r="M532" s="92"/>
      <c r="N532" s="92"/>
      <c r="O532" s="92"/>
      <c r="P532" s="92"/>
      <c r="Q532" s="92"/>
    </row>
    <row r="533" spans="1:17" ht="13.5" customHeight="1" x14ac:dyDescent="0.2">
      <c r="A533" s="92"/>
      <c r="B533" s="92"/>
      <c r="C533" s="92"/>
      <c r="D533" s="104"/>
      <c r="E533" s="92"/>
      <c r="F533" s="92"/>
      <c r="G533" s="92"/>
      <c r="H533" s="92"/>
      <c r="I533" s="92"/>
      <c r="J533" s="92"/>
      <c r="K533" s="92"/>
      <c r="L533" s="92"/>
      <c r="M533" s="92"/>
      <c r="N533" s="92"/>
      <c r="O533" s="92"/>
      <c r="P533" s="92"/>
      <c r="Q533" s="92"/>
    </row>
    <row r="534" spans="1:17" ht="13.5" customHeight="1" x14ac:dyDescent="0.2">
      <c r="A534" s="92"/>
      <c r="B534" s="92"/>
      <c r="C534" s="92"/>
      <c r="D534" s="104"/>
      <c r="E534" s="92"/>
      <c r="F534" s="92"/>
      <c r="G534" s="92"/>
      <c r="H534" s="92"/>
      <c r="I534" s="92"/>
      <c r="J534" s="92"/>
      <c r="K534" s="92"/>
      <c r="L534" s="92"/>
      <c r="M534" s="92"/>
      <c r="N534" s="92"/>
      <c r="O534" s="92"/>
      <c r="P534" s="92"/>
      <c r="Q534" s="92"/>
    </row>
    <row r="535" spans="1:17" ht="13.5" customHeight="1" x14ac:dyDescent="0.2">
      <c r="A535" s="92"/>
      <c r="B535" s="92"/>
      <c r="C535" s="92"/>
      <c r="D535" s="104"/>
      <c r="E535" s="92"/>
      <c r="F535" s="92"/>
      <c r="G535" s="92"/>
      <c r="H535" s="92"/>
      <c r="I535" s="92"/>
      <c r="J535" s="92"/>
      <c r="K535" s="92"/>
      <c r="L535" s="92"/>
      <c r="M535" s="92"/>
      <c r="N535" s="92"/>
      <c r="O535" s="92"/>
      <c r="P535" s="92"/>
      <c r="Q535" s="92"/>
    </row>
    <row r="536" spans="1:17" ht="13.5" customHeight="1" x14ac:dyDescent="0.2">
      <c r="A536" s="92"/>
      <c r="B536" s="92"/>
      <c r="C536" s="92"/>
      <c r="D536" s="104"/>
      <c r="E536" s="92"/>
      <c r="F536" s="92"/>
      <c r="G536" s="92"/>
      <c r="H536" s="92"/>
      <c r="I536" s="92"/>
      <c r="J536" s="92"/>
      <c r="K536" s="92"/>
      <c r="L536" s="92"/>
      <c r="M536" s="92"/>
      <c r="N536" s="92"/>
      <c r="O536" s="92"/>
      <c r="P536" s="92"/>
      <c r="Q536" s="92"/>
    </row>
    <row r="537" spans="1:17" ht="13.5" customHeight="1" x14ac:dyDescent="0.2">
      <c r="A537" s="92"/>
      <c r="B537" s="92"/>
      <c r="C537" s="92"/>
      <c r="D537" s="104"/>
      <c r="E537" s="92"/>
      <c r="F537" s="92"/>
      <c r="G537" s="92"/>
      <c r="H537" s="92"/>
      <c r="I537" s="92"/>
      <c r="J537" s="92"/>
      <c r="K537" s="92"/>
      <c r="L537" s="92"/>
      <c r="M537" s="92"/>
      <c r="N537" s="92"/>
      <c r="O537" s="92"/>
      <c r="P537" s="92"/>
      <c r="Q537" s="92"/>
    </row>
    <row r="538" spans="1:17" ht="13.5" customHeight="1" x14ac:dyDescent="0.2">
      <c r="A538" s="92"/>
      <c r="B538" s="92"/>
      <c r="C538" s="92"/>
      <c r="D538" s="104"/>
      <c r="E538" s="92"/>
      <c r="F538" s="92"/>
      <c r="G538" s="92"/>
      <c r="H538" s="92"/>
      <c r="I538" s="92"/>
      <c r="J538" s="92"/>
      <c r="K538" s="92"/>
      <c r="L538" s="92"/>
      <c r="M538" s="92"/>
      <c r="N538" s="92"/>
      <c r="O538" s="92"/>
      <c r="P538" s="92"/>
      <c r="Q538" s="92"/>
    </row>
    <row r="539" spans="1:17" ht="13.5" customHeight="1" x14ac:dyDescent="0.2">
      <c r="A539" s="92"/>
      <c r="B539" s="92"/>
      <c r="C539" s="92"/>
      <c r="D539" s="104"/>
      <c r="E539" s="92"/>
      <c r="F539" s="92"/>
      <c r="G539" s="92"/>
      <c r="H539" s="92"/>
      <c r="I539" s="92"/>
      <c r="J539" s="92"/>
      <c r="K539" s="92"/>
      <c r="L539" s="92"/>
      <c r="M539" s="92"/>
      <c r="N539" s="92"/>
      <c r="O539" s="92"/>
      <c r="P539" s="92"/>
      <c r="Q539" s="92"/>
    </row>
    <row r="540" spans="1:17" ht="13.5" customHeight="1" x14ac:dyDescent="0.2">
      <c r="A540" s="92"/>
      <c r="B540" s="92"/>
      <c r="C540" s="92"/>
      <c r="D540" s="104"/>
      <c r="E540" s="92"/>
      <c r="F540" s="92"/>
      <c r="G540" s="92"/>
      <c r="H540" s="92"/>
      <c r="I540" s="92"/>
      <c r="J540" s="92"/>
      <c r="K540" s="92"/>
      <c r="L540" s="92"/>
      <c r="M540" s="92"/>
      <c r="N540" s="92"/>
      <c r="O540" s="92"/>
      <c r="P540" s="92"/>
      <c r="Q540" s="92"/>
    </row>
    <row r="541" spans="1:17" ht="13.5" customHeight="1" x14ac:dyDescent="0.2">
      <c r="A541" s="92"/>
      <c r="B541" s="92"/>
      <c r="C541" s="92"/>
      <c r="D541" s="104"/>
      <c r="E541" s="92"/>
      <c r="F541" s="92"/>
      <c r="G541" s="92"/>
      <c r="H541" s="92"/>
      <c r="I541" s="92"/>
      <c r="J541" s="92"/>
      <c r="K541" s="92"/>
      <c r="L541" s="92"/>
      <c r="M541" s="92"/>
      <c r="N541" s="92"/>
      <c r="O541" s="92"/>
      <c r="P541" s="92"/>
      <c r="Q541" s="92"/>
    </row>
    <row r="542" spans="1:17" ht="13.5" customHeight="1" x14ac:dyDescent="0.2">
      <c r="A542" s="92"/>
      <c r="B542" s="92"/>
      <c r="C542" s="92"/>
      <c r="D542" s="104"/>
      <c r="E542" s="92"/>
      <c r="F542" s="92"/>
      <c r="G542" s="92"/>
      <c r="H542" s="92"/>
      <c r="I542" s="92"/>
      <c r="J542" s="92"/>
      <c r="K542" s="92"/>
      <c r="L542" s="92"/>
      <c r="M542" s="92"/>
      <c r="N542" s="92"/>
      <c r="O542" s="92"/>
      <c r="P542" s="92"/>
      <c r="Q542" s="92"/>
    </row>
    <row r="543" spans="1:17" ht="13.5" customHeight="1" x14ac:dyDescent="0.2">
      <c r="A543" s="92"/>
      <c r="B543" s="92"/>
      <c r="C543" s="92"/>
      <c r="D543" s="104"/>
      <c r="E543" s="92"/>
      <c r="F543" s="92"/>
      <c r="G543" s="92"/>
      <c r="H543" s="92"/>
      <c r="I543" s="92"/>
      <c r="J543" s="92"/>
      <c r="K543" s="92"/>
      <c r="L543" s="92"/>
      <c r="M543" s="92"/>
      <c r="N543" s="92"/>
      <c r="O543" s="92"/>
      <c r="P543" s="92"/>
      <c r="Q543" s="92"/>
    </row>
    <row r="544" spans="1:17" ht="13.5" customHeight="1" x14ac:dyDescent="0.2">
      <c r="A544" s="92"/>
      <c r="B544" s="92"/>
      <c r="C544" s="92"/>
      <c r="D544" s="104"/>
      <c r="E544" s="92"/>
      <c r="F544" s="92"/>
      <c r="G544" s="92"/>
      <c r="H544" s="92"/>
      <c r="I544" s="92"/>
      <c r="J544" s="92"/>
      <c r="K544" s="92"/>
      <c r="L544" s="92"/>
      <c r="M544" s="92"/>
      <c r="N544" s="92"/>
      <c r="O544" s="92"/>
      <c r="P544" s="92"/>
      <c r="Q544" s="92"/>
    </row>
    <row r="545" spans="1:17" ht="13.5" customHeight="1" x14ac:dyDescent="0.2">
      <c r="A545" s="92"/>
      <c r="B545" s="92"/>
      <c r="C545" s="92"/>
      <c r="D545" s="104"/>
      <c r="E545" s="92"/>
      <c r="F545" s="92"/>
      <c r="G545" s="92"/>
      <c r="H545" s="92"/>
      <c r="I545" s="92"/>
      <c r="J545" s="92"/>
      <c r="K545" s="92"/>
      <c r="L545" s="92"/>
      <c r="M545" s="92"/>
      <c r="N545" s="92"/>
      <c r="O545" s="92"/>
      <c r="P545" s="92"/>
      <c r="Q545" s="92"/>
    </row>
    <row r="546" spans="1:17" ht="13.5" customHeight="1" x14ac:dyDescent="0.2">
      <c r="A546" s="92"/>
      <c r="B546" s="92"/>
      <c r="C546" s="92"/>
      <c r="D546" s="104"/>
      <c r="E546" s="92"/>
      <c r="F546" s="92"/>
      <c r="G546" s="92"/>
      <c r="H546" s="92"/>
      <c r="I546" s="92"/>
      <c r="J546" s="92"/>
      <c r="K546" s="92"/>
      <c r="L546" s="92"/>
      <c r="M546" s="92"/>
      <c r="N546" s="92"/>
      <c r="O546" s="92"/>
      <c r="P546" s="92"/>
      <c r="Q546" s="92"/>
    </row>
    <row r="547" spans="1:17" ht="13.5" customHeight="1" x14ac:dyDescent="0.2">
      <c r="A547" s="92"/>
      <c r="B547" s="92"/>
      <c r="C547" s="92"/>
      <c r="D547" s="104"/>
      <c r="E547" s="92"/>
      <c r="F547" s="92"/>
      <c r="G547" s="92"/>
      <c r="H547" s="92"/>
      <c r="I547" s="92"/>
      <c r="J547" s="92"/>
      <c r="K547" s="92"/>
      <c r="L547" s="92"/>
      <c r="M547" s="92"/>
      <c r="N547" s="92"/>
      <c r="O547" s="92"/>
      <c r="P547" s="92"/>
      <c r="Q547" s="92"/>
    </row>
    <row r="548" spans="1:17" ht="13.5" customHeight="1" x14ac:dyDescent="0.2">
      <c r="A548" s="92"/>
      <c r="B548" s="92"/>
      <c r="C548" s="92"/>
      <c r="D548" s="104"/>
      <c r="E548" s="92"/>
      <c r="F548" s="92"/>
      <c r="G548" s="92"/>
      <c r="H548" s="92"/>
      <c r="I548" s="92"/>
      <c r="J548" s="92"/>
      <c r="K548" s="92"/>
      <c r="L548" s="92"/>
      <c r="M548" s="92"/>
      <c r="N548" s="92"/>
      <c r="O548" s="92"/>
      <c r="P548" s="92"/>
      <c r="Q548" s="92"/>
    </row>
    <row r="549" spans="1:17" ht="13.5" customHeight="1" x14ac:dyDescent="0.2">
      <c r="A549" s="92"/>
      <c r="B549" s="92"/>
      <c r="C549" s="92"/>
      <c r="D549" s="104"/>
      <c r="E549" s="92"/>
      <c r="F549" s="92"/>
      <c r="G549" s="92"/>
      <c r="H549" s="92"/>
      <c r="I549" s="92"/>
      <c r="J549" s="92"/>
      <c r="K549" s="92"/>
      <c r="L549" s="92"/>
      <c r="M549" s="92"/>
      <c r="N549" s="92"/>
      <c r="O549" s="92"/>
      <c r="P549" s="92"/>
      <c r="Q549" s="92"/>
    </row>
    <row r="550" spans="1:17" ht="13.5" customHeight="1" x14ac:dyDescent="0.2">
      <c r="A550" s="92"/>
      <c r="B550" s="92"/>
      <c r="C550" s="92"/>
      <c r="D550" s="104"/>
      <c r="E550" s="92"/>
      <c r="F550" s="92"/>
      <c r="G550" s="92"/>
      <c r="H550" s="92"/>
      <c r="I550" s="92"/>
      <c r="J550" s="92"/>
      <c r="K550" s="92"/>
      <c r="L550" s="92"/>
      <c r="M550" s="92"/>
      <c r="N550" s="92"/>
      <c r="O550" s="92"/>
      <c r="P550" s="92"/>
      <c r="Q550" s="92"/>
    </row>
    <row r="551" spans="1:17" ht="13.5" customHeight="1" x14ac:dyDescent="0.2">
      <c r="A551" s="92"/>
      <c r="B551" s="92"/>
      <c r="C551" s="92"/>
      <c r="D551" s="104"/>
      <c r="E551" s="92"/>
      <c r="F551" s="92"/>
      <c r="G551" s="92"/>
      <c r="H551" s="92"/>
      <c r="I551" s="92"/>
      <c r="J551" s="92"/>
      <c r="K551" s="92"/>
      <c r="L551" s="92"/>
      <c r="M551" s="92"/>
      <c r="N551" s="92"/>
      <c r="O551" s="92"/>
      <c r="P551" s="92"/>
      <c r="Q551" s="92"/>
    </row>
    <row r="552" spans="1:17" ht="13.5" customHeight="1" x14ac:dyDescent="0.2">
      <c r="A552" s="92"/>
      <c r="B552" s="92"/>
      <c r="C552" s="92"/>
      <c r="D552" s="104"/>
      <c r="E552" s="92"/>
      <c r="F552" s="92"/>
      <c r="G552" s="92"/>
      <c r="H552" s="92"/>
      <c r="I552" s="92"/>
      <c r="J552" s="92"/>
      <c r="K552" s="92"/>
      <c r="L552" s="92"/>
      <c r="M552" s="92"/>
      <c r="N552" s="92"/>
      <c r="O552" s="92"/>
      <c r="P552" s="92"/>
      <c r="Q552" s="92"/>
    </row>
    <row r="553" spans="1:17" ht="13.5" customHeight="1" x14ac:dyDescent="0.2">
      <c r="A553" s="92"/>
      <c r="B553" s="92"/>
      <c r="C553" s="92"/>
      <c r="D553" s="104"/>
      <c r="E553" s="92"/>
      <c r="F553" s="92"/>
      <c r="G553" s="92"/>
      <c r="H553" s="92"/>
      <c r="I553" s="92"/>
      <c r="J553" s="92"/>
      <c r="K553" s="92"/>
      <c r="L553" s="92"/>
      <c r="M553" s="92"/>
      <c r="N553" s="92"/>
      <c r="O553" s="92"/>
      <c r="P553" s="92"/>
      <c r="Q553" s="92"/>
    </row>
    <row r="554" spans="1:17" ht="13.5" customHeight="1" x14ac:dyDescent="0.2">
      <c r="A554" s="92"/>
      <c r="B554" s="92"/>
      <c r="C554" s="92"/>
      <c r="D554" s="104"/>
      <c r="E554" s="92"/>
      <c r="F554" s="92"/>
      <c r="G554" s="92"/>
      <c r="H554" s="92"/>
      <c r="I554" s="92"/>
      <c r="J554" s="92"/>
      <c r="K554" s="92"/>
      <c r="L554" s="92"/>
      <c r="M554" s="92"/>
      <c r="N554" s="92"/>
      <c r="O554" s="92"/>
      <c r="P554" s="92"/>
      <c r="Q554" s="92"/>
    </row>
    <row r="555" spans="1:17" ht="13.5" customHeight="1" x14ac:dyDescent="0.2">
      <c r="A555" s="92"/>
      <c r="B555" s="92"/>
      <c r="C555" s="92"/>
      <c r="D555" s="104"/>
      <c r="E555" s="92"/>
      <c r="F555" s="92"/>
      <c r="G555" s="92"/>
      <c r="H555" s="92"/>
      <c r="I555" s="92"/>
      <c r="J555" s="92"/>
      <c r="K555" s="92"/>
      <c r="L555" s="92"/>
      <c r="M555" s="92"/>
      <c r="N555" s="92"/>
      <c r="O555" s="92"/>
      <c r="P555" s="92"/>
      <c r="Q555" s="92"/>
    </row>
    <row r="556" spans="1:17" ht="13.5" customHeight="1" x14ac:dyDescent="0.2">
      <c r="A556" s="92"/>
      <c r="B556" s="92"/>
      <c r="C556" s="92"/>
      <c r="D556" s="104"/>
      <c r="E556" s="92"/>
      <c r="F556" s="92"/>
      <c r="G556" s="92"/>
      <c r="H556" s="92"/>
      <c r="I556" s="92"/>
      <c r="J556" s="92"/>
      <c r="K556" s="92"/>
      <c r="L556" s="92"/>
      <c r="M556" s="92"/>
      <c r="N556" s="92"/>
      <c r="O556" s="92"/>
      <c r="P556" s="92"/>
      <c r="Q556" s="92"/>
    </row>
    <row r="557" spans="1:17" ht="13.5" customHeight="1" x14ac:dyDescent="0.2">
      <c r="A557" s="92"/>
      <c r="B557" s="92"/>
      <c r="C557" s="92"/>
      <c r="D557" s="104"/>
      <c r="E557" s="92"/>
      <c r="F557" s="92"/>
      <c r="G557" s="92"/>
      <c r="H557" s="92"/>
      <c r="I557" s="92"/>
      <c r="J557" s="92"/>
      <c r="K557" s="92"/>
      <c r="L557" s="92"/>
      <c r="M557" s="92"/>
      <c r="N557" s="92"/>
      <c r="O557" s="92"/>
      <c r="P557" s="92"/>
      <c r="Q557" s="92"/>
    </row>
    <row r="558" spans="1:17" ht="13.5" customHeight="1" x14ac:dyDescent="0.2">
      <c r="A558" s="92"/>
      <c r="B558" s="92"/>
      <c r="C558" s="92"/>
      <c r="D558" s="104"/>
      <c r="E558" s="92"/>
      <c r="F558" s="92"/>
      <c r="G558" s="92"/>
      <c r="H558" s="92"/>
      <c r="I558" s="92"/>
      <c r="J558" s="92"/>
      <c r="K558" s="92"/>
      <c r="L558" s="92"/>
      <c r="M558" s="92"/>
      <c r="N558" s="92"/>
      <c r="O558" s="92"/>
      <c r="P558" s="92"/>
      <c r="Q558" s="92"/>
    </row>
    <row r="559" spans="1:17" ht="13.5" customHeight="1" x14ac:dyDescent="0.2">
      <c r="A559" s="92"/>
      <c r="B559" s="92"/>
      <c r="C559" s="92"/>
      <c r="D559" s="104"/>
      <c r="E559" s="92"/>
      <c r="F559" s="92"/>
      <c r="G559" s="92"/>
      <c r="H559" s="92"/>
      <c r="I559" s="92"/>
      <c r="J559" s="92"/>
      <c r="K559" s="92"/>
      <c r="L559" s="92"/>
      <c r="M559" s="92"/>
      <c r="N559" s="92"/>
      <c r="O559" s="92"/>
      <c r="P559" s="92"/>
      <c r="Q559" s="92"/>
    </row>
    <row r="560" spans="1:17" ht="13.5" customHeight="1" x14ac:dyDescent="0.2">
      <c r="A560" s="92"/>
      <c r="B560" s="92"/>
      <c r="C560" s="92"/>
      <c r="D560" s="104"/>
      <c r="E560" s="92"/>
      <c r="F560" s="92"/>
      <c r="G560" s="92"/>
      <c r="H560" s="92"/>
      <c r="I560" s="92"/>
      <c r="J560" s="92"/>
      <c r="K560" s="92"/>
      <c r="L560" s="92"/>
      <c r="M560" s="92"/>
      <c r="N560" s="92"/>
      <c r="O560" s="92"/>
      <c r="P560" s="92"/>
      <c r="Q560" s="92"/>
    </row>
    <row r="561" spans="1:17" ht="13.5" customHeight="1" x14ac:dyDescent="0.2">
      <c r="A561" s="92"/>
      <c r="B561" s="92"/>
      <c r="C561" s="92"/>
      <c r="D561" s="104"/>
      <c r="E561" s="92"/>
      <c r="F561" s="92"/>
      <c r="G561" s="92"/>
      <c r="H561" s="92"/>
      <c r="I561" s="92"/>
      <c r="J561" s="92"/>
      <c r="K561" s="92"/>
      <c r="L561" s="92"/>
      <c r="M561" s="92"/>
      <c r="N561" s="92"/>
      <c r="O561" s="92"/>
      <c r="P561" s="92"/>
      <c r="Q561" s="92"/>
    </row>
    <row r="562" spans="1:17" ht="13.5" customHeight="1" x14ac:dyDescent="0.2">
      <c r="A562" s="92"/>
      <c r="B562" s="92"/>
      <c r="C562" s="92"/>
      <c r="D562" s="104"/>
      <c r="E562" s="92"/>
      <c r="F562" s="92"/>
      <c r="G562" s="92"/>
      <c r="H562" s="92"/>
      <c r="I562" s="92"/>
      <c r="J562" s="92"/>
      <c r="K562" s="92"/>
      <c r="L562" s="92"/>
      <c r="M562" s="92"/>
      <c r="N562" s="92"/>
      <c r="O562" s="92"/>
      <c r="P562" s="92"/>
      <c r="Q562" s="92"/>
    </row>
    <row r="563" spans="1:17" ht="13.5" customHeight="1" x14ac:dyDescent="0.2">
      <c r="A563" s="92"/>
      <c r="B563" s="92"/>
      <c r="C563" s="92"/>
      <c r="D563" s="104"/>
      <c r="E563" s="92"/>
      <c r="F563" s="92"/>
      <c r="G563" s="92"/>
      <c r="H563" s="92"/>
      <c r="I563" s="92"/>
      <c r="J563" s="92"/>
      <c r="K563" s="92"/>
      <c r="L563" s="92"/>
      <c r="M563" s="92"/>
      <c r="N563" s="92"/>
      <c r="O563" s="92"/>
      <c r="P563" s="92"/>
      <c r="Q563" s="92"/>
    </row>
    <row r="564" spans="1:17" ht="13.5" customHeight="1" x14ac:dyDescent="0.2">
      <c r="A564" s="92"/>
      <c r="B564" s="92"/>
      <c r="C564" s="92"/>
      <c r="D564" s="104"/>
      <c r="E564" s="92"/>
      <c r="F564" s="92"/>
      <c r="G564" s="92"/>
      <c r="H564" s="92"/>
      <c r="I564" s="92"/>
      <c r="J564" s="92"/>
      <c r="K564" s="92"/>
      <c r="L564" s="92"/>
      <c r="M564" s="92"/>
      <c r="N564" s="92"/>
      <c r="O564" s="92"/>
      <c r="P564" s="92"/>
      <c r="Q564" s="92"/>
    </row>
    <row r="565" spans="1:17" ht="13.5" customHeight="1" x14ac:dyDescent="0.2">
      <c r="A565" s="92"/>
      <c r="B565" s="92"/>
      <c r="C565" s="92"/>
      <c r="D565" s="104"/>
      <c r="E565" s="92"/>
      <c r="F565" s="92"/>
      <c r="G565" s="92"/>
      <c r="H565" s="92"/>
      <c r="I565" s="92"/>
      <c r="J565" s="92"/>
      <c r="K565" s="92"/>
      <c r="L565" s="92"/>
      <c r="M565" s="92"/>
      <c r="N565" s="92"/>
      <c r="O565" s="92"/>
      <c r="P565" s="92"/>
      <c r="Q565" s="92"/>
    </row>
    <row r="566" spans="1:17" ht="13.5" customHeight="1" x14ac:dyDescent="0.2">
      <c r="A566" s="92"/>
      <c r="B566" s="92"/>
      <c r="C566" s="92"/>
      <c r="D566" s="104"/>
      <c r="E566" s="92"/>
      <c r="F566" s="92"/>
      <c r="G566" s="92"/>
      <c r="H566" s="92"/>
      <c r="I566" s="92"/>
      <c r="J566" s="92"/>
      <c r="K566" s="92"/>
      <c r="L566" s="92"/>
      <c r="M566" s="92"/>
      <c r="N566" s="92"/>
      <c r="O566" s="92"/>
      <c r="P566" s="92"/>
      <c r="Q566" s="92"/>
    </row>
    <row r="567" spans="1:17" ht="13.5" customHeight="1" x14ac:dyDescent="0.2">
      <c r="A567" s="92"/>
      <c r="B567" s="92"/>
      <c r="C567" s="92"/>
      <c r="D567" s="104"/>
      <c r="E567" s="92"/>
      <c r="F567" s="92"/>
      <c r="G567" s="92"/>
      <c r="H567" s="92"/>
      <c r="I567" s="92"/>
      <c r="J567" s="92"/>
      <c r="K567" s="92"/>
      <c r="L567" s="92"/>
      <c r="M567" s="92"/>
      <c r="N567" s="92"/>
      <c r="O567" s="92"/>
      <c r="P567" s="92"/>
      <c r="Q567" s="92"/>
    </row>
    <row r="568" spans="1:17" ht="13.5" customHeight="1" x14ac:dyDescent="0.2">
      <c r="A568" s="92"/>
      <c r="B568" s="92"/>
      <c r="C568" s="92"/>
      <c r="D568" s="104"/>
      <c r="E568" s="92"/>
      <c r="F568" s="92"/>
      <c r="G568" s="92"/>
      <c r="H568" s="92"/>
      <c r="I568" s="92"/>
      <c r="J568" s="92"/>
      <c r="K568" s="92"/>
      <c r="L568" s="92"/>
      <c r="M568" s="92"/>
      <c r="N568" s="92"/>
      <c r="O568" s="92"/>
      <c r="P568" s="92"/>
      <c r="Q568" s="92"/>
    </row>
    <row r="569" spans="1:17" ht="13.5" customHeight="1" x14ac:dyDescent="0.2">
      <c r="A569" s="92"/>
      <c r="B569" s="92"/>
      <c r="C569" s="92"/>
      <c r="D569" s="104"/>
      <c r="E569" s="92"/>
      <c r="F569" s="92"/>
      <c r="G569" s="92"/>
      <c r="H569" s="92"/>
      <c r="I569" s="92"/>
      <c r="J569" s="92"/>
      <c r="K569" s="92"/>
      <c r="L569" s="92"/>
      <c r="M569" s="92"/>
      <c r="N569" s="92"/>
      <c r="O569" s="92"/>
      <c r="P569" s="92"/>
      <c r="Q569" s="92"/>
    </row>
    <row r="570" spans="1:17" ht="13.5" customHeight="1" x14ac:dyDescent="0.2">
      <c r="A570" s="92"/>
      <c r="B570" s="92"/>
      <c r="C570" s="92"/>
      <c r="D570" s="104"/>
      <c r="E570" s="92"/>
      <c r="F570" s="92"/>
      <c r="G570" s="92"/>
      <c r="H570" s="92"/>
      <c r="I570" s="92"/>
      <c r="J570" s="92"/>
      <c r="K570" s="92"/>
      <c r="L570" s="92"/>
      <c r="M570" s="92"/>
      <c r="N570" s="92"/>
      <c r="O570" s="92"/>
      <c r="P570" s="92"/>
      <c r="Q570" s="92"/>
    </row>
    <row r="571" spans="1:17" ht="13.5" customHeight="1" x14ac:dyDescent="0.2">
      <c r="A571" s="92"/>
      <c r="B571" s="92"/>
      <c r="C571" s="92"/>
      <c r="D571" s="104"/>
      <c r="E571" s="92"/>
      <c r="F571" s="92"/>
      <c r="G571" s="92"/>
      <c r="H571" s="92"/>
      <c r="I571" s="92"/>
      <c r="J571" s="92"/>
      <c r="K571" s="92"/>
      <c r="L571" s="92"/>
      <c r="M571" s="92"/>
      <c r="N571" s="92"/>
      <c r="O571" s="92"/>
      <c r="P571" s="92"/>
      <c r="Q571" s="92"/>
    </row>
    <row r="572" spans="1:17" ht="13.5" customHeight="1" x14ac:dyDescent="0.2">
      <c r="A572" s="92"/>
      <c r="B572" s="92"/>
      <c r="C572" s="92"/>
      <c r="D572" s="104"/>
      <c r="E572" s="92"/>
      <c r="F572" s="92"/>
      <c r="G572" s="92"/>
      <c r="H572" s="92"/>
      <c r="I572" s="92"/>
      <c r="J572" s="92"/>
      <c r="K572" s="92"/>
      <c r="L572" s="92"/>
      <c r="M572" s="92"/>
      <c r="N572" s="92"/>
      <c r="O572" s="92"/>
      <c r="P572" s="92"/>
      <c r="Q572" s="92"/>
    </row>
    <row r="573" spans="1:17" ht="13.5" customHeight="1" x14ac:dyDescent="0.2">
      <c r="A573" s="92"/>
      <c r="B573" s="92"/>
      <c r="C573" s="92"/>
      <c r="D573" s="104"/>
      <c r="E573" s="92"/>
      <c r="F573" s="92"/>
      <c r="G573" s="92"/>
      <c r="H573" s="92"/>
      <c r="I573" s="92"/>
      <c r="J573" s="92"/>
      <c r="K573" s="92"/>
      <c r="L573" s="92"/>
      <c r="M573" s="92"/>
      <c r="N573" s="92"/>
      <c r="O573" s="92"/>
      <c r="P573" s="92"/>
      <c r="Q573" s="92"/>
    </row>
    <row r="574" spans="1:17" ht="13.5" customHeight="1" x14ac:dyDescent="0.2">
      <c r="A574" s="92"/>
      <c r="B574" s="92"/>
      <c r="C574" s="92"/>
      <c r="D574" s="104"/>
      <c r="E574" s="92"/>
      <c r="F574" s="92"/>
      <c r="G574" s="92"/>
      <c r="H574" s="92"/>
      <c r="I574" s="92"/>
      <c r="J574" s="92"/>
      <c r="K574" s="92"/>
      <c r="L574" s="92"/>
      <c r="M574" s="92"/>
      <c r="N574" s="92"/>
      <c r="O574" s="92"/>
      <c r="P574" s="92"/>
      <c r="Q574" s="92"/>
    </row>
    <row r="575" spans="1:17" ht="13.5" customHeight="1" x14ac:dyDescent="0.2">
      <c r="A575" s="92"/>
      <c r="B575" s="92"/>
      <c r="C575" s="92"/>
      <c r="D575" s="104"/>
      <c r="E575" s="92"/>
      <c r="F575" s="92"/>
      <c r="G575" s="92"/>
      <c r="H575" s="92"/>
      <c r="I575" s="92"/>
      <c r="J575" s="92"/>
      <c r="K575" s="92"/>
      <c r="L575" s="92"/>
      <c r="M575" s="92"/>
      <c r="N575" s="92"/>
      <c r="O575" s="92"/>
      <c r="P575" s="92"/>
      <c r="Q575" s="92"/>
    </row>
    <row r="576" spans="1:17" ht="13.5" customHeight="1" x14ac:dyDescent="0.2">
      <c r="A576" s="92"/>
      <c r="B576" s="92"/>
      <c r="C576" s="92"/>
      <c r="D576" s="104"/>
      <c r="E576" s="92"/>
      <c r="F576" s="92"/>
      <c r="G576" s="92"/>
      <c r="H576" s="92"/>
      <c r="I576" s="92"/>
      <c r="J576" s="92"/>
      <c r="K576" s="92"/>
      <c r="L576" s="92"/>
      <c r="M576" s="92"/>
      <c r="N576" s="92"/>
      <c r="O576" s="92"/>
      <c r="P576" s="92"/>
      <c r="Q576" s="92"/>
    </row>
    <row r="577" spans="1:17" ht="13.5" customHeight="1" x14ac:dyDescent="0.2">
      <c r="A577" s="92"/>
      <c r="B577" s="92"/>
      <c r="C577" s="92"/>
      <c r="D577" s="104"/>
      <c r="E577" s="92"/>
      <c r="F577" s="92"/>
      <c r="G577" s="92"/>
      <c r="H577" s="92"/>
      <c r="I577" s="92"/>
      <c r="J577" s="92"/>
      <c r="K577" s="92"/>
      <c r="L577" s="92"/>
      <c r="M577" s="92"/>
      <c r="N577" s="92"/>
      <c r="O577" s="92"/>
      <c r="P577" s="92"/>
      <c r="Q577" s="92"/>
    </row>
    <row r="578" spans="1:17" ht="13.5" customHeight="1" x14ac:dyDescent="0.2">
      <c r="A578" s="92"/>
      <c r="B578" s="92"/>
      <c r="C578" s="92"/>
      <c r="D578" s="104"/>
      <c r="E578" s="92"/>
      <c r="F578" s="92"/>
      <c r="G578" s="92"/>
      <c r="H578" s="92"/>
      <c r="I578" s="92"/>
      <c r="J578" s="92"/>
      <c r="K578" s="92"/>
      <c r="L578" s="92"/>
      <c r="M578" s="92"/>
      <c r="N578" s="92"/>
      <c r="O578" s="92"/>
      <c r="P578" s="92"/>
      <c r="Q578" s="92"/>
    </row>
    <row r="579" spans="1:17" ht="13.5" customHeight="1" x14ac:dyDescent="0.2">
      <c r="A579" s="92"/>
      <c r="B579" s="92"/>
      <c r="C579" s="92"/>
      <c r="D579" s="104"/>
      <c r="E579" s="92"/>
      <c r="F579" s="92"/>
      <c r="G579" s="92"/>
      <c r="H579" s="92"/>
      <c r="I579" s="92"/>
      <c r="J579" s="92"/>
      <c r="K579" s="92"/>
      <c r="L579" s="92"/>
      <c r="M579" s="92"/>
      <c r="N579" s="92"/>
      <c r="O579" s="92"/>
      <c r="P579" s="92"/>
      <c r="Q579" s="92"/>
    </row>
    <row r="580" spans="1:17" ht="13.5" customHeight="1" x14ac:dyDescent="0.2">
      <c r="A580" s="92"/>
      <c r="B580" s="92"/>
      <c r="C580" s="92"/>
      <c r="D580" s="104"/>
      <c r="E580" s="92"/>
      <c r="F580" s="92"/>
      <c r="G580" s="92"/>
      <c r="H580" s="92"/>
      <c r="I580" s="92"/>
      <c r="J580" s="92"/>
      <c r="K580" s="92"/>
      <c r="L580" s="92"/>
      <c r="M580" s="92"/>
      <c r="N580" s="92"/>
      <c r="O580" s="92"/>
      <c r="P580" s="92"/>
      <c r="Q580" s="92"/>
    </row>
    <row r="581" spans="1:17" ht="13.5" customHeight="1" x14ac:dyDescent="0.2">
      <c r="A581" s="92"/>
      <c r="B581" s="92"/>
      <c r="C581" s="92"/>
      <c r="D581" s="104"/>
      <c r="E581" s="92"/>
      <c r="F581" s="92"/>
      <c r="G581" s="92"/>
      <c r="H581" s="92"/>
      <c r="I581" s="92"/>
      <c r="J581" s="92"/>
      <c r="K581" s="92"/>
      <c r="L581" s="92"/>
      <c r="M581" s="92"/>
      <c r="N581" s="92"/>
      <c r="O581" s="92"/>
      <c r="P581" s="92"/>
      <c r="Q581" s="92"/>
    </row>
    <row r="582" spans="1:17" ht="13.5" customHeight="1" x14ac:dyDescent="0.2">
      <c r="A582" s="92"/>
      <c r="B582" s="92"/>
      <c r="C582" s="92"/>
      <c r="D582" s="104"/>
      <c r="E582" s="92"/>
      <c r="F582" s="92"/>
      <c r="G582" s="92"/>
      <c r="H582" s="92"/>
      <c r="I582" s="92"/>
      <c r="J582" s="92"/>
      <c r="K582" s="92"/>
      <c r="L582" s="92"/>
      <c r="M582" s="92"/>
      <c r="N582" s="92"/>
      <c r="O582" s="92"/>
      <c r="P582" s="92"/>
      <c r="Q582" s="92"/>
    </row>
    <row r="583" spans="1:17" ht="13.5" customHeight="1" x14ac:dyDescent="0.2">
      <c r="A583" s="92"/>
      <c r="B583" s="92"/>
      <c r="C583" s="92"/>
      <c r="D583" s="104"/>
      <c r="E583" s="92"/>
      <c r="F583" s="92"/>
      <c r="G583" s="92"/>
      <c r="H583" s="92"/>
      <c r="I583" s="92"/>
      <c r="J583" s="92"/>
      <c r="K583" s="92"/>
      <c r="L583" s="92"/>
      <c r="M583" s="92"/>
      <c r="N583" s="92"/>
      <c r="O583" s="92"/>
      <c r="P583" s="92"/>
      <c r="Q583" s="92"/>
    </row>
    <row r="584" spans="1:17" ht="13.5" customHeight="1" x14ac:dyDescent="0.2">
      <c r="A584" s="92"/>
      <c r="B584" s="92"/>
      <c r="C584" s="92"/>
      <c r="D584" s="104"/>
      <c r="E584" s="92"/>
      <c r="F584" s="92"/>
      <c r="G584" s="92"/>
      <c r="H584" s="92"/>
      <c r="I584" s="92"/>
      <c r="J584" s="92"/>
      <c r="K584" s="92"/>
      <c r="L584" s="92"/>
      <c r="M584" s="92"/>
      <c r="N584" s="92"/>
      <c r="O584" s="92"/>
      <c r="P584" s="92"/>
      <c r="Q584" s="92"/>
    </row>
    <row r="585" spans="1:17" ht="13.5" customHeight="1" x14ac:dyDescent="0.2">
      <c r="A585" s="92"/>
      <c r="B585" s="92"/>
      <c r="C585" s="92"/>
      <c r="D585" s="104"/>
      <c r="E585" s="92"/>
      <c r="F585" s="92"/>
      <c r="G585" s="92"/>
      <c r="H585" s="92"/>
      <c r="I585" s="92"/>
      <c r="J585" s="92"/>
      <c r="K585" s="92"/>
      <c r="L585" s="92"/>
      <c r="M585" s="92"/>
      <c r="N585" s="92"/>
      <c r="O585" s="92"/>
      <c r="P585" s="92"/>
      <c r="Q585" s="92"/>
    </row>
    <row r="586" spans="1:17" ht="13.5" customHeight="1" x14ac:dyDescent="0.2">
      <c r="A586" s="92"/>
      <c r="B586" s="92"/>
      <c r="C586" s="92"/>
      <c r="D586" s="104"/>
      <c r="E586" s="92"/>
      <c r="F586" s="92"/>
      <c r="G586" s="92"/>
      <c r="H586" s="92"/>
      <c r="I586" s="92"/>
      <c r="J586" s="92"/>
      <c r="K586" s="92"/>
      <c r="L586" s="92"/>
      <c r="M586" s="92"/>
      <c r="N586" s="92"/>
      <c r="O586" s="92"/>
      <c r="P586" s="92"/>
      <c r="Q586" s="92"/>
    </row>
    <row r="587" spans="1:17" ht="13.5" customHeight="1" x14ac:dyDescent="0.2">
      <c r="A587" s="92"/>
      <c r="B587" s="92"/>
      <c r="C587" s="92"/>
      <c r="D587" s="104"/>
      <c r="E587" s="92"/>
      <c r="F587" s="92"/>
      <c r="G587" s="92"/>
      <c r="H587" s="92"/>
      <c r="I587" s="92"/>
      <c r="J587" s="92"/>
      <c r="K587" s="92"/>
      <c r="L587" s="92"/>
      <c r="M587" s="92"/>
      <c r="N587" s="92"/>
      <c r="O587" s="92"/>
      <c r="P587" s="92"/>
      <c r="Q587" s="92"/>
    </row>
    <row r="588" spans="1:17" ht="13.5" customHeight="1" x14ac:dyDescent="0.2">
      <c r="A588" s="92"/>
      <c r="B588" s="92"/>
      <c r="C588" s="92"/>
      <c r="D588" s="104"/>
      <c r="E588" s="92"/>
      <c r="F588" s="92"/>
      <c r="G588" s="92"/>
      <c r="H588" s="92"/>
      <c r="I588" s="92"/>
      <c r="J588" s="92"/>
      <c r="K588" s="92"/>
      <c r="L588" s="92"/>
      <c r="M588" s="92"/>
      <c r="N588" s="92"/>
      <c r="O588" s="92"/>
      <c r="P588" s="92"/>
      <c r="Q588" s="92"/>
    </row>
    <row r="589" spans="1:17" ht="13.5" customHeight="1" x14ac:dyDescent="0.2">
      <c r="A589" s="92"/>
      <c r="B589" s="92"/>
      <c r="C589" s="92"/>
      <c r="D589" s="104"/>
      <c r="E589" s="92"/>
      <c r="F589" s="92"/>
      <c r="G589" s="92"/>
      <c r="H589" s="92"/>
      <c r="I589" s="92"/>
      <c r="J589" s="92"/>
      <c r="K589" s="92"/>
      <c r="L589" s="92"/>
      <c r="M589" s="92"/>
      <c r="N589" s="92"/>
      <c r="O589" s="92"/>
      <c r="P589" s="92"/>
      <c r="Q589" s="92"/>
    </row>
    <row r="590" spans="1:17" ht="13.5" customHeight="1" x14ac:dyDescent="0.2">
      <c r="A590" s="92"/>
      <c r="B590" s="92"/>
      <c r="C590" s="92"/>
      <c r="D590" s="104"/>
      <c r="E590" s="92"/>
      <c r="F590" s="92"/>
      <c r="G590" s="92"/>
      <c r="H590" s="92"/>
      <c r="I590" s="92"/>
      <c r="J590" s="92"/>
      <c r="K590" s="92"/>
      <c r="L590" s="92"/>
      <c r="M590" s="92"/>
      <c r="N590" s="92"/>
      <c r="O590" s="92"/>
      <c r="P590" s="92"/>
      <c r="Q590" s="92"/>
    </row>
    <row r="591" spans="1:17" ht="13.5" customHeight="1" x14ac:dyDescent="0.2">
      <c r="A591" s="92"/>
      <c r="B591" s="92"/>
      <c r="C591" s="92"/>
      <c r="D591" s="104"/>
      <c r="E591" s="92"/>
      <c r="F591" s="92"/>
      <c r="G591" s="92"/>
      <c r="H591" s="92"/>
      <c r="I591" s="92"/>
      <c r="J591" s="92"/>
      <c r="K591" s="92"/>
      <c r="L591" s="92"/>
      <c r="M591" s="92"/>
      <c r="N591" s="92"/>
      <c r="O591" s="92"/>
      <c r="P591" s="92"/>
      <c r="Q591" s="92"/>
    </row>
    <row r="592" spans="1:17" ht="13.5" customHeight="1" x14ac:dyDescent="0.2">
      <c r="A592" s="92"/>
      <c r="B592" s="92"/>
      <c r="C592" s="92"/>
      <c r="D592" s="104"/>
      <c r="E592" s="92"/>
      <c r="F592" s="92"/>
      <c r="G592" s="92"/>
      <c r="H592" s="92"/>
      <c r="I592" s="92"/>
      <c r="J592" s="92"/>
      <c r="K592" s="92"/>
      <c r="L592" s="92"/>
      <c r="M592" s="92"/>
      <c r="N592" s="92"/>
      <c r="O592" s="92"/>
      <c r="P592" s="92"/>
      <c r="Q592" s="92"/>
    </row>
    <row r="593" spans="1:17" ht="13.5" customHeight="1" x14ac:dyDescent="0.2">
      <c r="A593" s="92"/>
      <c r="B593" s="92"/>
      <c r="C593" s="92"/>
      <c r="D593" s="104"/>
      <c r="E593" s="92"/>
      <c r="F593" s="92"/>
      <c r="G593" s="92"/>
      <c r="H593" s="92"/>
      <c r="I593" s="92"/>
      <c r="J593" s="92"/>
      <c r="K593" s="92"/>
      <c r="L593" s="92"/>
      <c r="M593" s="92"/>
      <c r="N593" s="92"/>
      <c r="O593" s="92"/>
      <c r="P593" s="92"/>
      <c r="Q593" s="92"/>
    </row>
    <row r="594" spans="1:17" ht="13.5" customHeight="1" x14ac:dyDescent="0.2">
      <c r="A594" s="92"/>
      <c r="B594" s="92"/>
      <c r="C594" s="92"/>
      <c r="D594" s="104"/>
      <c r="E594" s="92"/>
      <c r="F594" s="92"/>
      <c r="G594" s="92"/>
      <c r="H594" s="92"/>
      <c r="I594" s="92"/>
      <c r="J594" s="92"/>
      <c r="K594" s="92"/>
      <c r="L594" s="92"/>
      <c r="M594" s="92"/>
      <c r="N594" s="92"/>
      <c r="O594" s="92"/>
      <c r="P594" s="92"/>
      <c r="Q594" s="92"/>
    </row>
    <row r="595" spans="1:17" ht="13.5" customHeight="1" x14ac:dyDescent="0.2">
      <c r="A595" s="92"/>
      <c r="B595" s="92"/>
      <c r="C595" s="92"/>
      <c r="D595" s="104"/>
      <c r="E595" s="92"/>
      <c r="F595" s="92"/>
      <c r="G595" s="92"/>
      <c r="H595" s="92"/>
      <c r="I595" s="92"/>
      <c r="J595" s="92"/>
      <c r="K595" s="92"/>
      <c r="L595" s="92"/>
      <c r="M595" s="92"/>
      <c r="N595" s="92"/>
      <c r="O595" s="92"/>
      <c r="P595" s="92"/>
      <c r="Q595" s="92"/>
    </row>
    <row r="596" spans="1:17" ht="13.5" customHeight="1" x14ac:dyDescent="0.2">
      <c r="A596" s="92"/>
      <c r="B596" s="92"/>
      <c r="C596" s="92"/>
      <c r="D596" s="104"/>
      <c r="E596" s="92"/>
      <c r="F596" s="92"/>
      <c r="G596" s="92"/>
      <c r="H596" s="92"/>
      <c r="I596" s="92"/>
      <c r="J596" s="92"/>
      <c r="K596" s="92"/>
      <c r="L596" s="92"/>
      <c r="M596" s="92"/>
      <c r="N596" s="92"/>
      <c r="O596" s="92"/>
      <c r="P596" s="92"/>
      <c r="Q596" s="92"/>
    </row>
    <row r="597" spans="1:17" ht="13.5" customHeight="1" x14ac:dyDescent="0.2">
      <c r="A597" s="92"/>
      <c r="B597" s="92"/>
      <c r="C597" s="92"/>
      <c r="D597" s="104"/>
      <c r="E597" s="92"/>
      <c r="F597" s="92"/>
      <c r="G597" s="92"/>
      <c r="H597" s="92"/>
      <c r="I597" s="92"/>
      <c r="J597" s="92"/>
      <c r="K597" s="92"/>
      <c r="L597" s="92"/>
      <c r="M597" s="92"/>
      <c r="N597" s="92"/>
      <c r="O597" s="92"/>
      <c r="P597" s="92"/>
      <c r="Q597" s="92"/>
    </row>
    <row r="598" spans="1:17" ht="13.5" customHeight="1" x14ac:dyDescent="0.2">
      <c r="A598" s="92"/>
      <c r="B598" s="92"/>
      <c r="C598" s="92"/>
      <c r="D598" s="104"/>
      <c r="E598" s="92"/>
      <c r="F598" s="92"/>
      <c r="G598" s="92"/>
      <c r="H598" s="92"/>
      <c r="I598" s="92"/>
      <c r="J598" s="92"/>
      <c r="K598" s="92"/>
      <c r="L598" s="92"/>
      <c r="M598" s="92"/>
      <c r="N598" s="92"/>
      <c r="O598" s="92"/>
      <c r="P598" s="92"/>
      <c r="Q598" s="92"/>
    </row>
    <row r="599" spans="1:17" ht="13.5" customHeight="1" x14ac:dyDescent="0.2">
      <c r="A599" s="92"/>
      <c r="B599" s="92"/>
      <c r="C599" s="92"/>
      <c r="D599" s="104"/>
      <c r="E599" s="92"/>
      <c r="F599" s="92"/>
      <c r="G599" s="92"/>
      <c r="H599" s="92"/>
      <c r="I599" s="92"/>
      <c r="J599" s="92"/>
      <c r="K599" s="92"/>
      <c r="L599" s="92"/>
      <c r="M599" s="92"/>
      <c r="N599" s="92"/>
      <c r="O599" s="92"/>
      <c r="P599" s="92"/>
      <c r="Q599" s="92"/>
    </row>
    <row r="600" spans="1:17" ht="13.5" customHeight="1" x14ac:dyDescent="0.2">
      <c r="A600" s="92"/>
      <c r="B600" s="92"/>
      <c r="C600" s="92"/>
      <c r="D600" s="104"/>
      <c r="E600" s="92"/>
      <c r="F600" s="92"/>
      <c r="G600" s="92"/>
      <c r="H600" s="92"/>
      <c r="I600" s="92"/>
      <c r="J600" s="92"/>
      <c r="K600" s="92"/>
      <c r="L600" s="92"/>
      <c r="M600" s="92"/>
      <c r="N600" s="92"/>
      <c r="O600" s="92"/>
      <c r="P600" s="92"/>
      <c r="Q600" s="92"/>
    </row>
    <row r="601" spans="1:17" ht="13.5" customHeight="1" x14ac:dyDescent="0.2">
      <c r="A601" s="92"/>
      <c r="B601" s="92"/>
      <c r="C601" s="92"/>
      <c r="D601" s="104"/>
      <c r="E601" s="92"/>
      <c r="F601" s="92"/>
      <c r="G601" s="92"/>
      <c r="H601" s="92"/>
      <c r="I601" s="92"/>
      <c r="J601" s="92"/>
      <c r="K601" s="92"/>
      <c r="L601" s="92"/>
      <c r="M601" s="92"/>
      <c r="N601" s="92"/>
      <c r="O601" s="92"/>
      <c r="P601" s="92"/>
      <c r="Q601" s="92"/>
    </row>
    <row r="602" spans="1:17" ht="13.5" customHeight="1" x14ac:dyDescent="0.2">
      <c r="A602" s="92"/>
      <c r="B602" s="92"/>
      <c r="C602" s="92"/>
      <c r="D602" s="104"/>
      <c r="E602" s="92"/>
      <c r="F602" s="92"/>
      <c r="G602" s="92"/>
      <c r="H602" s="92"/>
      <c r="I602" s="92"/>
      <c r="J602" s="92"/>
      <c r="K602" s="92"/>
      <c r="L602" s="92"/>
      <c r="M602" s="92"/>
      <c r="N602" s="92"/>
      <c r="O602" s="92"/>
      <c r="P602" s="92"/>
      <c r="Q602" s="92"/>
    </row>
    <row r="603" spans="1:17" ht="13.5" customHeight="1" x14ac:dyDescent="0.2">
      <c r="A603" s="92"/>
      <c r="B603" s="92"/>
      <c r="C603" s="92"/>
      <c r="D603" s="104"/>
      <c r="E603" s="92"/>
      <c r="F603" s="92"/>
      <c r="G603" s="92"/>
      <c r="H603" s="92"/>
      <c r="I603" s="92"/>
      <c r="J603" s="92"/>
      <c r="K603" s="92"/>
      <c r="L603" s="92"/>
      <c r="M603" s="92"/>
      <c r="N603" s="92"/>
      <c r="O603" s="92"/>
      <c r="P603" s="92"/>
      <c r="Q603" s="92"/>
    </row>
    <row r="604" spans="1:17" ht="13.5" customHeight="1" x14ac:dyDescent="0.2">
      <c r="A604" s="92"/>
      <c r="B604" s="92"/>
      <c r="C604" s="92"/>
      <c r="D604" s="104"/>
      <c r="E604" s="92"/>
      <c r="F604" s="92"/>
      <c r="G604" s="92"/>
      <c r="H604" s="92"/>
      <c r="I604" s="92"/>
      <c r="J604" s="92"/>
      <c r="K604" s="92"/>
      <c r="L604" s="92"/>
      <c r="M604" s="92"/>
      <c r="N604" s="92"/>
      <c r="O604" s="92"/>
      <c r="P604" s="92"/>
      <c r="Q604" s="92"/>
    </row>
    <row r="605" spans="1:17" ht="13.5" customHeight="1" x14ac:dyDescent="0.2">
      <c r="A605" s="92"/>
      <c r="B605" s="92"/>
      <c r="C605" s="92"/>
      <c r="D605" s="104"/>
      <c r="E605" s="92"/>
      <c r="F605" s="92"/>
      <c r="G605" s="92"/>
      <c r="H605" s="92"/>
      <c r="I605" s="92"/>
      <c r="J605" s="92"/>
      <c r="K605" s="92"/>
      <c r="L605" s="92"/>
      <c r="M605" s="92"/>
      <c r="N605" s="92"/>
      <c r="O605" s="92"/>
      <c r="P605" s="92"/>
      <c r="Q605" s="92"/>
    </row>
    <row r="606" spans="1:17" ht="13.5" customHeight="1" x14ac:dyDescent="0.2">
      <c r="A606" s="92"/>
      <c r="B606" s="92"/>
      <c r="C606" s="92"/>
      <c r="D606" s="104"/>
      <c r="E606" s="92"/>
      <c r="F606" s="92"/>
      <c r="G606" s="92"/>
      <c r="H606" s="92"/>
      <c r="I606" s="92"/>
      <c r="J606" s="92"/>
      <c r="K606" s="92"/>
      <c r="L606" s="92"/>
      <c r="M606" s="92"/>
      <c r="N606" s="92"/>
      <c r="O606" s="92"/>
      <c r="P606" s="92"/>
      <c r="Q606" s="92"/>
    </row>
    <row r="607" spans="1:17" ht="13.5" customHeight="1" x14ac:dyDescent="0.2">
      <c r="A607" s="92"/>
      <c r="B607" s="92"/>
      <c r="C607" s="92"/>
      <c r="D607" s="104"/>
      <c r="E607" s="92"/>
      <c r="F607" s="92"/>
      <c r="G607" s="92"/>
      <c r="H607" s="92"/>
      <c r="I607" s="92"/>
      <c r="J607" s="92"/>
      <c r="K607" s="92"/>
      <c r="L607" s="92"/>
      <c r="M607" s="92"/>
      <c r="N607" s="92"/>
      <c r="O607" s="92"/>
      <c r="P607" s="92"/>
      <c r="Q607" s="92"/>
    </row>
    <row r="608" spans="1:17" ht="13.5" customHeight="1" x14ac:dyDescent="0.2">
      <c r="A608" s="92"/>
      <c r="B608" s="92"/>
      <c r="C608" s="92"/>
      <c r="D608" s="104"/>
      <c r="E608" s="92"/>
      <c r="F608" s="92"/>
      <c r="G608" s="92"/>
      <c r="H608" s="92"/>
      <c r="I608" s="92"/>
      <c r="J608" s="92"/>
      <c r="K608" s="92"/>
      <c r="L608" s="92"/>
      <c r="M608" s="92"/>
      <c r="N608" s="92"/>
      <c r="O608" s="92"/>
      <c r="P608" s="92"/>
      <c r="Q608" s="92"/>
    </row>
    <row r="609" spans="1:17" ht="13.5" customHeight="1" x14ac:dyDescent="0.2">
      <c r="A609" s="92"/>
      <c r="B609" s="92"/>
      <c r="C609" s="92"/>
      <c r="D609" s="104"/>
      <c r="E609" s="92"/>
      <c r="F609" s="92"/>
      <c r="G609" s="92"/>
      <c r="H609" s="92"/>
      <c r="I609" s="92"/>
      <c r="J609" s="92"/>
      <c r="K609" s="92"/>
      <c r="L609" s="92"/>
      <c r="M609" s="92"/>
      <c r="N609" s="92"/>
      <c r="O609" s="92"/>
      <c r="P609" s="92"/>
      <c r="Q609" s="92"/>
    </row>
    <row r="610" spans="1:17" ht="13.5" customHeight="1" x14ac:dyDescent="0.2">
      <c r="A610" s="92"/>
      <c r="B610" s="92"/>
      <c r="C610" s="92"/>
      <c r="D610" s="104"/>
      <c r="E610" s="92"/>
      <c r="F610" s="92"/>
      <c r="G610" s="92"/>
      <c r="H610" s="92"/>
      <c r="I610" s="92"/>
      <c r="J610" s="92"/>
      <c r="K610" s="92"/>
      <c r="L610" s="92"/>
      <c r="M610" s="92"/>
      <c r="N610" s="92"/>
      <c r="O610" s="92"/>
      <c r="P610" s="92"/>
      <c r="Q610" s="92"/>
    </row>
    <row r="611" spans="1:17" ht="13.5" customHeight="1" x14ac:dyDescent="0.2">
      <c r="A611" s="92"/>
      <c r="B611" s="92"/>
      <c r="C611" s="92"/>
      <c r="D611" s="104"/>
      <c r="E611" s="92"/>
      <c r="F611" s="92"/>
      <c r="G611" s="92"/>
      <c r="H611" s="92"/>
      <c r="I611" s="92"/>
      <c r="J611" s="92"/>
      <c r="K611" s="92"/>
      <c r="L611" s="92"/>
      <c r="M611" s="92"/>
      <c r="N611" s="92"/>
      <c r="O611" s="92"/>
      <c r="P611" s="92"/>
      <c r="Q611" s="92"/>
    </row>
    <row r="612" spans="1:17" ht="13.5" customHeight="1" x14ac:dyDescent="0.2">
      <c r="A612" s="92"/>
      <c r="B612" s="92"/>
      <c r="C612" s="92"/>
      <c r="D612" s="104"/>
      <c r="E612" s="92"/>
      <c r="F612" s="92"/>
      <c r="G612" s="92"/>
      <c r="H612" s="92"/>
      <c r="I612" s="92"/>
      <c r="J612" s="92"/>
      <c r="K612" s="92"/>
      <c r="L612" s="92"/>
      <c r="M612" s="92"/>
      <c r="N612" s="92"/>
      <c r="O612" s="92"/>
      <c r="P612" s="92"/>
      <c r="Q612" s="92"/>
    </row>
    <row r="613" spans="1:17" ht="13.5" customHeight="1" x14ac:dyDescent="0.2">
      <c r="A613" s="92"/>
      <c r="B613" s="92"/>
      <c r="C613" s="92"/>
      <c r="D613" s="104"/>
      <c r="E613" s="92"/>
      <c r="F613" s="92"/>
      <c r="G613" s="92"/>
      <c r="H613" s="92"/>
      <c r="I613" s="92"/>
      <c r="J613" s="92"/>
      <c r="K613" s="92"/>
      <c r="L613" s="92"/>
      <c r="M613" s="92"/>
      <c r="N613" s="92"/>
      <c r="O613" s="92"/>
      <c r="P613" s="92"/>
      <c r="Q613" s="92"/>
    </row>
    <row r="614" spans="1:17" ht="13.5" customHeight="1" x14ac:dyDescent="0.2">
      <c r="A614" s="92"/>
      <c r="B614" s="92"/>
      <c r="C614" s="92"/>
      <c r="D614" s="104"/>
      <c r="E614" s="92"/>
      <c r="F614" s="92"/>
      <c r="G614" s="92"/>
      <c r="H614" s="92"/>
      <c r="I614" s="92"/>
      <c r="J614" s="92"/>
      <c r="K614" s="92"/>
      <c r="L614" s="92"/>
      <c r="M614" s="92"/>
      <c r="N614" s="92"/>
      <c r="O614" s="92"/>
      <c r="P614" s="92"/>
      <c r="Q614" s="92"/>
    </row>
    <row r="615" spans="1:17" ht="13.5" customHeight="1" x14ac:dyDescent="0.2">
      <c r="A615" s="92"/>
      <c r="B615" s="92"/>
      <c r="C615" s="92"/>
      <c r="D615" s="104"/>
      <c r="E615" s="92"/>
      <c r="F615" s="92"/>
      <c r="G615" s="92"/>
      <c r="H615" s="92"/>
      <c r="I615" s="92"/>
      <c r="J615" s="92"/>
      <c r="K615" s="92"/>
      <c r="L615" s="92"/>
      <c r="M615" s="92"/>
      <c r="N615" s="92"/>
      <c r="O615" s="92"/>
      <c r="P615" s="92"/>
      <c r="Q615" s="92"/>
    </row>
    <row r="616" spans="1:17" ht="13.5" customHeight="1" x14ac:dyDescent="0.2">
      <c r="A616" s="92"/>
      <c r="B616" s="92"/>
      <c r="C616" s="92"/>
      <c r="D616" s="104"/>
      <c r="E616" s="92"/>
      <c r="F616" s="92"/>
      <c r="G616" s="92"/>
      <c r="H616" s="92"/>
      <c r="I616" s="92"/>
      <c r="J616" s="92"/>
      <c r="K616" s="92"/>
      <c r="L616" s="92"/>
      <c r="M616" s="92"/>
      <c r="N616" s="92"/>
      <c r="O616" s="92"/>
      <c r="P616" s="92"/>
      <c r="Q616" s="92"/>
    </row>
    <row r="617" spans="1:17" ht="13.5" customHeight="1" x14ac:dyDescent="0.2">
      <c r="A617" s="92"/>
      <c r="B617" s="92"/>
      <c r="C617" s="92"/>
      <c r="D617" s="104"/>
      <c r="E617" s="92"/>
      <c r="F617" s="92"/>
      <c r="G617" s="92"/>
      <c r="H617" s="92"/>
      <c r="I617" s="92"/>
      <c r="J617" s="92"/>
      <c r="K617" s="92"/>
      <c r="L617" s="92"/>
      <c r="M617" s="92"/>
      <c r="N617" s="92"/>
      <c r="O617" s="92"/>
      <c r="P617" s="92"/>
      <c r="Q617" s="92"/>
    </row>
    <row r="618" spans="1:17" ht="13.5" customHeight="1" x14ac:dyDescent="0.2">
      <c r="A618" s="92"/>
      <c r="B618" s="92"/>
      <c r="C618" s="92"/>
      <c r="D618" s="104"/>
      <c r="E618" s="92"/>
      <c r="F618" s="92"/>
      <c r="G618" s="92"/>
      <c r="H618" s="92"/>
      <c r="I618" s="92"/>
      <c r="J618" s="92"/>
      <c r="K618" s="92"/>
      <c r="L618" s="92"/>
      <c r="M618" s="92"/>
      <c r="N618" s="92"/>
      <c r="O618" s="92"/>
      <c r="P618" s="92"/>
      <c r="Q618" s="92"/>
    </row>
    <row r="619" spans="1:17" ht="13.5" customHeight="1" x14ac:dyDescent="0.2">
      <c r="A619" s="92"/>
      <c r="B619" s="92"/>
      <c r="C619" s="92"/>
      <c r="D619" s="104"/>
      <c r="E619" s="92"/>
      <c r="F619" s="92"/>
      <c r="G619" s="92"/>
      <c r="H619" s="92"/>
      <c r="I619" s="92"/>
      <c r="J619" s="92"/>
      <c r="K619" s="92"/>
      <c r="L619" s="92"/>
      <c r="M619" s="92"/>
      <c r="N619" s="92"/>
      <c r="O619" s="92"/>
      <c r="P619" s="92"/>
      <c r="Q619" s="92"/>
    </row>
    <row r="620" spans="1:17" ht="13.5" customHeight="1" x14ac:dyDescent="0.2">
      <c r="A620" s="92"/>
      <c r="B620" s="92"/>
      <c r="C620" s="92"/>
      <c r="D620" s="104"/>
      <c r="E620" s="92"/>
      <c r="F620" s="92"/>
      <c r="G620" s="92"/>
      <c r="H620" s="92"/>
      <c r="I620" s="92"/>
      <c r="J620" s="92"/>
      <c r="K620" s="92"/>
      <c r="L620" s="92"/>
      <c r="M620" s="92"/>
      <c r="N620" s="92"/>
      <c r="O620" s="92"/>
      <c r="P620" s="92"/>
      <c r="Q620" s="92"/>
    </row>
    <row r="621" spans="1:17" ht="13.5" customHeight="1" x14ac:dyDescent="0.2">
      <c r="A621" s="92"/>
      <c r="B621" s="92"/>
      <c r="C621" s="92"/>
      <c r="D621" s="104"/>
      <c r="E621" s="92"/>
      <c r="F621" s="92"/>
      <c r="G621" s="92"/>
      <c r="H621" s="92"/>
      <c r="I621" s="92"/>
      <c r="J621" s="92"/>
      <c r="K621" s="92"/>
      <c r="L621" s="92"/>
      <c r="M621" s="92"/>
      <c r="N621" s="92"/>
      <c r="O621" s="92"/>
      <c r="P621" s="92"/>
      <c r="Q621" s="92"/>
    </row>
    <row r="622" spans="1:17" ht="13.5" customHeight="1" x14ac:dyDescent="0.2">
      <c r="A622" s="92"/>
      <c r="B622" s="92"/>
      <c r="C622" s="92"/>
      <c r="D622" s="104"/>
      <c r="E622" s="92"/>
      <c r="F622" s="92"/>
      <c r="G622" s="92"/>
      <c r="H622" s="92"/>
      <c r="I622" s="92"/>
      <c r="J622" s="92"/>
      <c r="K622" s="92"/>
      <c r="L622" s="92"/>
      <c r="M622" s="92"/>
      <c r="N622" s="92"/>
      <c r="O622" s="92"/>
      <c r="P622" s="92"/>
      <c r="Q622" s="92"/>
    </row>
    <row r="623" spans="1:17" ht="13.5" customHeight="1" x14ac:dyDescent="0.2">
      <c r="A623" s="92"/>
      <c r="B623" s="92"/>
      <c r="C623" s="92"/>
      <c r="D623" s="104"/>
      <c r="E623" s="92"/>
      <c r="F623" s="92"/>
      <c r="G623" s="92"/>
      <c r="H623" s="92"/>
      <c r="I623" s="92"/>
      <c r="J623" s="92"/>
      <c r="K623" s="92"/>
      <c r="L623" s="92"/>
      <c r="M623" s="92"/>
      <c r="N623" s="92"/>
      <c r="O623" s="92"/>
      <c r="P623" s="92"/>
      <c r="Q623" s="92"/>
    </row>
    <row r="624" spans="1:17" ht="13.5" customHeight="1" x14ac:dyDescent="0.2">
      <c r="A624" s="92"/>
      <c r="B624" s="92"/>
      <c r="C624" s="92"/>
      <c r="D624" s="104"/>
      <c r="E624" s="92"/>
      <c r="F624" s="92"/>
      <c r="G624" s="92"/>
      <c r="H624" s="92"/>
      <c r="I624" s="92"/>
      <c r="J624" s="92"/>
      <c r="K624" s="92"/>
      <c r="L624" s="92"/>
      <c r="M624" s="92"/>
      <c r="N624" s="92"/>
      <c r="O624" s="92"/>
      <c r="P624" s="92"/>
      <c r="Q624" s="92"/>
    </row>
    <row r="625" spans="1:17" ht="13.5" customHeight="1" x14ac:dyDescent="0.2">
      <c r="A625" s="92"/>
      <c r="B625" s="92"/>
      <c r="C625" s="92"/>
      <c r="D625" s="104"/>
      <c r="E625" s="92"/>
      <c r="F625" s="92"/>
      <c r="G625" s="92"/>
      <c r="H625" s="92"/>
      <c r="I625" s="92"/>
      <c r="J625" s="92"/>
      <c r="K625" s="92"/>
      <c r="L625" s="92"/>
      <c r="M625" s="92"/>
      <c r="N625" s="92"/>
      <c r="O625" s="92"/>
      <c r="P625" s="92"/>
      <c r="Q625" s="92"/>
    </row>
    <row r="626" spans="1:17" ht="13.5" customHeight="1" x14ac:dyDescent="0.2">
      <c r="A626" s="92"/>
      <c r="B626" s="92"/>
      <c r="C626" s="92"/>
      <c r="D626" s="104"/>
      <c r="E626" s="92"/>
      <c r="F626" s="92"/>
      <c r="G626" s="92"/>
      <c r="H626" s="92"/>
      <c r="I626" s="92"/>
      <c r="J626" s="92"/>
      <c r="K626" s="92"/>
      <c r="L626" s="92"/>
      <c r="M626" s="92"/>
      <c r="N626" s="92"/>
      <c r="O626" s="92"/>
      <c r="P626" s="92"/>
      <c r="Q626" s="92"/>
    </row>
    <row r="627" spans="1:17" ht="13.5" customHeight="1" x14ac:dyDescent="0.2">
      <c r="A627" s="92"/>
      <c r="B627" s="92"/>
      <c r="C627" s="92"/>
      <c r="D627" s="104"/>
      <c r="E627" s="92"/>
      <c r="F627" s="92"/>
      <c r="G627" s="92"/>
      <c r="H627" s="92"/>
      <c r="I627" s="92"/>
      <c r="J627" s="92"/>
      <c r="K627" s="92"/>
      <c r="L627" s="92"/>
      <c r="M627" s="92"/>
      <c r="N627" s="92"/>
      <c r="O627" s="92"/>
      <c r="P627" s="92"/>
      <c r="Q627" s="92"/>
    </row>
    <row r="628" spans="1:17" ht="13.5" customHeight="1" x14ac:dyDescent="0.2">
      <c r="A628" s="92"/>
      <c r="B628" s="92"/>
      <c r="C628" s="92"/>
      <c r="D628" s="104"/>
      <c r="E628" s="92"/>
      <c r="F628" s="92"/>
      <c r="G628" s="92"/>
      <c r="H628" s="92"/>
      <c r="I628" s="92"/>
      <c r="J628" s="92"/>
      <c r="K628" s="92"/>
      <c r="L628" s="92"/>
      <c r="M628" s="92"/>
      <c r="N628" s="92"/>
      <c r="O628" s="92"/>
      <c r="P628" s="92"/>
      <c r="Q628" s="92"/>
    </row>
    <row r="629" spans="1:17" ht="13.5" customHeight="1" x14ac:dyDescent="0.2">
      <c r="A629" s="92"/>
      <c r="B629" s="92"/>
      <c r="C629" s="92"/>
      <c r="D629" s="104"/>
      <c r="E629" s="92"/>
      <c r="F629" s="92"/>
      <c r="G629" s="92"/>
      <c r="H629" s="92"/>
      <c r="I629" s="92"/>
      <c r="J629" s="92"/>
      <c r="K629" s="92"/>
      <c r="L629" s="92"/>
      <c r="M629" s="92"/>
      <c r="N629" s="92"/>
      <c r="O629" s="92"/>
      <c r="P629" s="92"/>
      <c r="Q629" s="92"/>
    </row>
    <row r="630" spans="1:17" ht="13.5" customHeight="1" x14ac:dyDescent="0.2">
      <c r="A630" s="92"/>
      <c r="B630" s="92"/>
      <c r="C630" s="92"/>
      <c r="D630" s="104"/>
      <c r="E630" s="92"/>
      <c r="F630" s="92"/>
      <c r="G630" s="92"/>
      <c r="H630" s="92"/>
      <c r="I630" s="92"/>
      <c r="J630" s="92"/>
      <c r="K630" s="92"/>
      <c r="L630" s="92"/>
      <c r="M630" s="92"/>
      <c r="N630" s="92"/>
      <c r="O630" s="92"/>
      <c r="P630" s="92"/>
      <c r="Q630" s="92"/>
    </row>
    <row r="631" spans="1:17" ht="13.5" customHeight="1" x14ac:dyDescent="0.2">
      <c r="A631" s="92"/>
      <c r="B631" s="92"/>
      <c r="C631" s="92"/>
      <c r="D631" s="104"/>
      <c r="E631" s="92"/>
      <c r="F631" s="92"/>
      <c r="G631" s="92"/>
      <c r="H631" s="92"/>
      <c r="I631" s="92"/>
      <c r="J631" s="92"/>
      <c r="K631" s="92"/>
      <c r="L631" s="92"/>
      <c r="M631" s="92"/>
      <c r="N631" s="92"/>
      <c r="O631" s="92"/>
      <c r="P631" s="92"/>
      <c r="Q631" s="92"/>
    </row>
    <row r="632" spans="1:17" ht="13.5" customHeight="1" x14ac:dyDescent="0.2">
      <c r="A632" s="92"/>
      <c r="B632" s="92"/>
      <c r="C632" s="92"/>
      <c r="D632" s="104"/>
      <c r="E632" s="92"/>
      <c r="F632" s="92"/>
      <c r="G632" s="92"/>
      <c r="H632" s="92"/>
      <c r="I632" s="92"/>
      <c r="J632" s="92"/>
      <c r="K632" s="92"/>
      <c r="L632" s="92"/>
      <c r="M632" s="92"/>
      <c r="N632" s="92"/>
      <c r="O632" s="92"/>
      <c r="P632" s="92"/>
      <c r="Q632" s="92"/>
    </row>
    <row r="633" spans="1:17" ht="13.5" customHeight="1" x14ac:dyDescent="0.2">
      <c r="A633" s="92"/>
      <c r="B633" s="92"/>
      <c r="C633" s="92"/>
      <c r="D633" s="104"/>
      <c r="E633" s="92"/>
      <c r="F633" s="92"/>
      <c r="G633" s="92"/>
      <c r="H633" s="92"/>
      <c r="I633" s="92"/>
      <c r="J633" s="92"/>
      <c r="K633" s="92"/>
      <c r="L633" s="92"/>
      <c r="M633" s="92"/>
      <c r="N633" s="92"/>
      <c r="O633" s="92"/>
      <c r="P633" s="92"/>
      <c r="Q633" s="92"/>
    </row>
    <row r="634" spans="1:17" ht="13.5" customHeight="1" x14ac:dyDescent="0.2">
      <c r="A634" s="92"/>
      <c r="B634" s="92"/>
      <c r="C634" s="92"/>
      <c r="D634" s="104"/>
      <c r="E634" s="92"/>
      <c r="F634" s="92"/>
      <c r="G634" s="92"/>
      <c r="H634" s="92"/>
      <c r="I634" s="92"/>
      <c r="J634" s="92"/>
      <c r="K634" s="92"/>
      <c r="L634" s="92"/>
      <c r="M634" s="92"/>
      <c r="N634" s="92"/>
      <c r="O634" s="92"/>
      <c r="P634" s="92"/>
      <c r="Q634" s="92"/>
    </row>
    <row r="635" spans="1:17" ht="13.5" customHeight="1" x14ac:dyDescent="0.2">
      <c r="A635" s="92"/>
      <c r="B635" s="92"/>
      <c r="C635" s="92"/>
      <c r="D635" s="104"/>
      <c r="E635" s="92"/>
      <c r="F635" s="92"/>
      <c r="G635" s="92"/>
      <c r="H635" s="92"/>
      <c r="I635" s="92"/>
      <c r="J635" s="92"/>
      <c r="K635" s="92"/>
      <c r="L635" s="92"/>
      <c r="M635" s="92"/>
      <c r="N635" s="92"/>
      <c r="O635" s="92"/>
      <c r="P635" s="92"/>
      <c r="Q635" s="92"/>
    </row>
    <row r="636" spans="1:17" ht="13.5" customHeight="1" x14ac:dyDescent="0.2">
      <c r="A636" s="92"/>
      <c r="B636" s="92"/>
      <c r="C636" s="92"/>
      <c r="D636" s="104"/>
      <c r="E636" s="92"/>
      <c r="F636" s="92"/>
      <c r="G636" s="92"/>
      <c r="H636" s="92"/>
      <c r="I636" s="92"/>
      <c r="J636" s="92"/>
      <c r="K636" s="92"/>
      <c r="L636" s="92"/>
      <c r="M636" s="92"/>
      <c r="N636" s="92"/>
      <c r="O636" s="92"/>
      <c r="P636" s="92"/>
      <c r="Q636" s="92"/>
    </row>
    <row r="637" spans="1:17" ht="13.5" customHeight="1" x14ac:dyDescent="0.2">
      <c r="A637" s="92"/>
      <c r="B637" s="92"/>
      <c r="C637" s="92"/>
      <c r="D637" s="104"/>
      <c r="E637" s="92"/>
      <c r="F637" s="92"/>
      <c r="G637" s="92"/>
      <c r="H637" s="92"/>
      <c r="I637" s="92"/>
      <c r="J637" s="92"/>
      <c r="K637" s="92"/>
      <c r="L637" s="92"/>
      <c r="M637" s="92"/>
      <c r="N637" s="92"/>
      <c r="O637" s="92"/>
      <c r="P637" s="92"/>
      <c r="Q637" s="92"/>
    </row>
    <row r="638" spans="1:17" ht="13.5" customHeight="1" x14ac:dyDescent="0.2">
      <c r="A638" s="92"/>
      <c r="B638" s="92"/>
      <c r="C638" s="92"/>
      <c r="D638" s="104"/>
      <c r="E638" s="92"/>
      <c r="F638" s="92"/>
      <c r="G638" s="92"/>
      <c r="H638" s="92"/>
      <c r="I638" s="92"/>
      <c r="J638" s="92"/>
      <c r="K638" s="92"/>
      <c r="L638" s="92"/>
      <c r="M638" s="92"/>
      <c r="N638" s="92"/>
      <c r="O638" s="92"/>
      <c r="P638" s="92"/>
      <c r="Q638" s="92"/>
    </row>
    <row r="639" spans="1:17" ht="13.5" customHeight="1" x14ac:dyDescent="0.2">
      <c r="A639" s="92"/>
      <c r="B639" s="92"/>
      <c r="C639" s="92"/>
      <c r="D639" s="104"/>
      <c r="E639" s="92"/>
      <c r="F639" s="92"/>
      <c r="G639" s="92"/>
      <c r="H639" s="92"/>
      <c r="I639" s="92"/>
      <c r="J639" s="92"/>
      <c r="K639" s="92"/>
      <c r="L639" s="92"/>
      <c r="M639" s="92"/>
      <c r="N639" s="92"/>
      <c r="O639" s="92"/>
      <c r="P639" s="92"/>
      <c r="Q639" s="92"/>
    </row>
    <row r="640" spans="1:17" ht="13.5" customHeight="1" x14ac:dyDescent="0.2">
      <c r="A640" s="92"/>
      <c r="B640" s="92"/>
      <c r="C640" s="92"/>
      <c r="D640" s="104"/>
      <c r="E640" s="92"/>
      <c r="F640" s="92"/>
      <c r="G640" s="92"/>
      <c r="H640" s="92"/>
      <c r="I640" s="92"/>
      <c r="J640" s="92"/>
      <c r="K640" s="92"/>
      <c r="L640" s="92"/>
      <c r="M640" s="92"/>
      <c r="N640" s="92"/>
      <c r="O640" s="92"/>
      <c r="P640" s="92"/>
      <c r="Q640" s="92"/>
    </row>
    <row r="641" spans="1:17" ht="13.5" customHeight="1" x14ac:dyDescent="0.2">
      <c r="A641" s="92"/>
      <c r="B641" s="92"/>
      <c r="C641" s="92"/>
      <c r="D641" s="104"/>
      <c r="E641" s="92"/>
      <c r="F641" s="92"/>
      <c r="G641" s="92"/>
      <c r="H641" s="92"/>
      <c r="I641" s="92"/>
      <c r="J641" s="92"/>
      <c r="K641" s="92"/>
      <c r="L641" s="92"/>
      <c r="M641" s="92"/>
      <c r="N641" s="92"/>
      <c r="O641" s="92"/>
      <c r="P641" s="92"/>
      <c r="Q641" s="92"/>
    </row>
    <row r="642" spans="1:17" ht="13.5" customHeight="1" x14ac:dyDescent="0.2">
      <c r="A642" s="92"/>
      <c r="B642" s="92"/>
      <c r="C642" s="92"/>
      <c r="D642" s="104"/>
      <c r="E642" s="92"/>
      <c r="F642" s="92"/>
      <c r="G642" s="92"/>
      <c r="H642" s="92"/>
      <c r="I642" s="92"/>
      <c r="J642" s="92"/>
      <c r="K642" s="92"/>
      <c r="L642" s="92"/>
      <c r="M642" s="92"/>
      <c r="N642" s="92"/>
      <c r="O642" s="92"/>
      <c r="P642" s="92"/>
      <c r="Q642" s="92"/>
    </row>
    <row r="643" spans="1:17" ht="13.5" customHeight="1" x14ac:dyDescent="0.2">
      <c r="A643" s="92"/>
      <c r="B643" s="92"/>
      <c r="C643" s="92"/>
      <c r="D643" s="104"/>
      <c r="E643" s="92"/>
      <c r="F643" s="92"/>
      <c r="G643" s="92"/>
      <c r="H643" s="92"/>
      <c r="I643" s="92"/>
      <c r="J643" s="92"/>
      <c r="K643" s="92"/>
      <c r="L643" s="92"/>
      <c r="M643" s="92"/>
      <c r="N643" s="92"/>
      <c r="O643" s="92"/>
      <c r="P643" s="92"/>
      <c r="Q643" s="92"/>
    </row>
    <row r="644" spans="1:17" ht="13.5" customHeight="1" x14ac:dyDescent="0.2">
      <c r="A644" s="92"/>
      <c r="B644" s="92"/>
      <c r="C644" s="92"/>
      <c r="D644" s="104"/>
      <c r="E644" s="92"/>
      <c r="F644" s="92"/>
      <c r="G644" s="92"/>
      <c r="H644" s="92"/>
      <c r="I644" s="92"/>
      <c r="J644" s="92"/>
      <c r="K644" s="92"/>
      <c r="L644" s="92"/>
      <c r="M644" s="92"/>
      <c r="N644" s="92"/>
      <c r="O644" s="92"/>
      <c r="P644" s="92"/>
      <c r="Q644" s="92"/>
    </row>
    <row r="645" spans="1:17" ht="13.5" customHeight="1" x14ac:dyDescent="0.2">
      <c r="A645" s="92"/>
      <c r="B645" s="92"/>
      <c r="C645" s="92"/>
      <c r="D645" s="104"/>
      <c r="E645" s="92"/>
      <c r="F645" s="92"/>
      <c r="G645" s="92"/>
      <c r="H645" s="92"/>
      <c r="I645" s="92"/>
      <c r="J645" s="92"/>
      <c r="K645" s="92"/>
      <c r="L645" s="92"/>
      <c r="M645" s="92"/>
      <c r="N645" s="92"/>
      <c r="O645" s="92"/>
      <c r="P645" s="92"/>
      <c r="Q645" s="92"/>
    </row>
    <row r="646" spans="1:17" ht="13.5" customHeight="1" x14ac:dyDescent="0.2">
      <c r="A646" s="92"/>
      <c r="B646" s="92"/>
      <c r="C646" s="92"/>
      <c r="D646" s="104"/>
      <c r="E646" s="92"/>
      <c r="F646" s="92"/>
      <c r="G646" s="92"/>
      <c r="H646" s="92"/>
      <c r="I646" s="92"/>
      <c r="J646" s="92"/>
      <c r="K646" s="92"/>
      <c r="L646" s="92"/>
      <c r="M646" s="92"/>
      <c r="N646" s="92"/>
      <c r="O646" s="92"/>
      <c r="P646" s="92"/>
      <c r="Q646" s="92"/>
    </row>
    <row r="647" spans="1:17" ht="13.5" customHeight="1" x14ac:dyDescent="0.2">
      <c r="A647" s="92"/>
      <c r="B647" s="92"/>
      <c r="C647" s="92"/>
      <c r="D647" s="104"/>
      <c r="E647" s="92"/>
      <c r="F647" s="92"/>
      <c r="G647" s="92"/>
      <c r="H647" s="92"/>
      <c r="I647" s="92"/>
      <c r="J647" s="92"/>
      <c r="K647" s="92"/>
      <c r="L647" s="92"/>
      <c r="M647" s="92"/>
      <c r="N647" s="92"/>
      <c r="O647" s="92"/>
      <c r="P647" s="92"/>
      <c r="Q647" s="92"/>
    </row>
    <row r="648" spans="1:17" ht="13.5" customHeight="1" x14ac:dyDescent="0.2">
      <c r="A648" s="92"/>
      <c r="B648" s="92"/>
      <c r="C648" s="92"/>
      <c r="D648" s="104"/>
      <c r="E648" s="92"/>
      <c r="F648" s="92"/>
      <c r="G648" s="92"/>
      <c r="H648" s="92"/>
      <c r="I648" s="92"/>
      <c r="J648" s="92"/>
      <c r="K648" s="92"/>
      <c r="L648" s="92"/>
      <c r="M648" s="92"/>
      <c r="N648" s="92"/>
      <c r="O648" s="92"/>
      <c r="P648" s="92"/>
      <c r="Q648" s="92"/>
    </row>
    <row r="649" spans="1:17" ht="13.5" customHeight="1" x14ac:dyDescent="0.2">
      <c r="A649" s="92"/>
      <c r="B649" s="92"/>
      <c r="C649" s="92"/>
      <c r="D649" s="104"/>
      <c r="E649" s="92"/>
      <c r="F649" s="92"/>
      <c r="G649" s="92"/>
      <c r="H649" s="92"/>
      <c r="I649" s="92"/>
      <c r="J649" s="92"/>
      <c r="K649" s="92"/>
      <c r="L649" s="92"/>
      <c r="M649" s="92"/>
      <c r="N649" s="92"/>
      <c r="O649" s="92"/>
      <c r="P649" s="92"/>
      <c r="Q649" s="92"/>
    </row>
    <row r="650" spans="1:17" ht="13.5" customHeight="1" x14ac:dyDescent="0.2">
      <c r="A650" s="92"/>
      <c r="B650" s="92"/>
      <c r="C650" s="92"/>
      <c r="D650" s="104"/>
      <c r="E650" s="92"/>
      <c r="F650" s="92"/>
      <c r="G650" s="92"/>
      <c r="H650" s="92"/>
      <c r="I650" s="92"/>
      <c r="J650" s="92"/>
      <c r="K650" s="92"/>
      <c r="L650" s="92"/>
      <c r="M650" s="92"/>
      <c r="N650" s="92"/>
      <c r="O650" s="92"/>
      <c r="P650" s="92"/>
      <c r="Q650" s="92"/>
    </row>
    <row r="651" spans="1:17" ht="13.5" customHeight="1" x14ac:dyDescent="0.2">
      <c r="A651" s="92"/>
      <c r="B651" s="92"/>
      <c r="C651" s="92"/>
      <c r="D651" s="104"/>
      <c r="E651" s="92"/>
      <c r="F651" s="92"/>
      <c r="G651" s="92"/>
      <c r="H651" s="92"/>
      <c r="I651" s="92"/>
      <c r="J651" s="92"/>
      <c r="K651" s="92"/>
      <c r="L651" s="92"/>
      <c r="M651" s="92"/>
      <c r="N651" s="92"/>
      <c r="O651" s="92"/>
      <c r="P651" s="92"/>
      <c r="Q651" s="92"/>
    </row>
    <row r="652" spans="1:17" ht="13.5" customHeight="1" x14ac:dyDescent="0.2">
      <c r="A652" s="92"/>
      <c r="B652" s="92"/>
      <c r="C652" s="92"/>
      <c r="D652" s="104"/>
      <c r="E652" s="92"/>
      <c r="F652" s="92"/>
      <c r="G652" s="92"/>
      <c r="H652" s="92"/>
      <c r="I652" s="92"/>
      <c r="J652" s="92"/>
      <c r="K652" s="92"/>
      <c r="L652" s="92"/>
      <c r="M652" s="92"/>
      <c r="N652" s="92"/>
      <c r="O652" s="92"/>
      <c r="P652" s="92"/>
      <c r="Q652" s="92"/>
    </row>
    <row r="653" spans="1:17" ht="13.5" customHeight="1" x14ac:dyDescent="0.2">
      <c r="A653" s="92"/>
      <c r="B653" s="92"/>
      <c r="C653" s="92"/>
      <c r="D653" s="104"/>
      <c r="E653" s="92"/>
      <c r="F653" s="92"/>
      <c r="G653" s="92"/>
      <c r="H653" s="92"/>
      <c r="I653" s="92"/>
      <c r="J653" s="92"/>
      <c r="K653" s="92"/>
      <c r="L653" s="92"/>
      <c r="M653" s="92"/>
      <c r="N653" s="92"/>
      <c r="O653" s="92"/>
      <c r="P653" s="92"/>
      <c r="Q653" s="92"/>
    </row>
    <row r="654" spans="1:17" ht="13.5" customHeight="1" x14ac:dyDescent="0.2">
      <c r="A654" s="92"/>
      <c r="B654" s="92"/>
      <c r="C654" s="92"/>
      <c r="D654" s="104"/>
      <c r="E654" s="92"/>
      <c r="F654" s="92"/>
      <c r="G654" s="92"/>
      <c r="H654" s="92"/>
      <c r="I654" s="92"/>
      <c r="J654" s="92"/>
      <c r="K654" s="92"/>
      <c r="L654" s="92"/>
      <c r="M654" s="92"/>
      <c r="N654" s="92"/>
      <c r="O654" s="92"/>
      <c r="P654" s="92"/>
      <c r="Q654" s="92"/>
    </row>
    <row r="655" spans="1:17" ht="13.5" customHeight="1" x14ac:dyDescent="0.2">
      <c r="A655" s="92"/>
      <c r="B655" s="92"/>
      <c r="C655" s="92"/>
      <c r="D655" s="104"/>
      <c r="E655" s="92"/>
      <c r="F655" s="92"/>
      <c r="G655" s="92"/>
      <c r="H655" s="92"/>
      <c r="I655" s="92"/>
      <c r="J655" s="92"/>
      <c r="K655" s="92"/>
      <c r="L655" s="92"/>
      <c r="M655" s="92"/>
      <c r="N655" s="92"/>
      <c r="O655" s="92"/>
      <c r="P655" s="92"/>
      <c r="Q655" s="92"/>
    </row>
    <row r="656" spans="1:17" ht="13.5" customHeight="1" x14ac:dyDescent="0.2">
      <c r="A656" s="92"/>
      <c r="B656" s="92"/>
      <c r="C656" s="92"/>
      <c r="D656" s="104"/>
      <c r="E656" s="92"/>
      <c r="F656" s="92"/>
      <c r="G656" s="92"/>
      <c r="H656" s="92"/>
      <c r="I656" s="92"/>
      <c r="J656" s="92"/>
      <c r="K656" s="92"/>
      <c r="L656" s="92"/>
      <c r="M656" s="92"/>
      <c r="N656" s="92"/>
      <c r="O656" s="92"/>
      <c r="P656" s="92"/>
      <c r="Q656" s="92"/>
    </row>
    <row r="657" spans="1:17" ht="13.5" customHeight="1" x14ac:dyDescent="0.2">
      <c r="A657" s="92"/>
      <c r="B657" s="92"/>
      <c r="C657" s="92"/>
      <c r="D657" s="104"/>
      <c r="E657" s="92"/>
      <c r="F657" s="92"/>
      <c r="G657" s="92"/>
      <c r="H657" s="92"/>
      <c r="I657" s="92"/>
      <c r="J657" s="92"/>
      <c r="K657" s="92"/>
      <c r="L657" s="92"/>
      <c r="M657" s="92"/>
      <c r="N657" s="92"/>
      <c r="O657" s="92"/>
      <c r="P657" s="92"/>
      <c r="Q657" s="92"/>
    </row>
    <row r="658" spans="1:17" ht="13.5" customHeight="1" x14ac:dyDescent="0.2">
      <c r="A658" s="92"/>
      <c r="B658" s="92"/>
      <c r="C658" s="92"/>
      <c r="D658" s="104"/>
      <c r="E658" s="92"/>
      <c r="F658" s="92"/>
      <c r="G658" s="92"/>
      <c r="H658" s="92"/>
      <c r="I658" s="92"/>
      <c r="J658" s="92"/>
      <c r="K658" s="92"/>
      <c r="L658" s="92"/>
      <c r="M658" s="92"/>
      <c r="N658" s="92"/>
      <c r="O658" s="92"/>
      <c r="P658" s="92"/>
      <c r="Q658" s="92"/>
    </row>
    <row r="659" spans="1:17" ht="13.5" customHeight="1" x14ac:dyDescent="0.2">
      <c r="A659" s="92"/>
      <c r="B659" s="92"/>
      <c r="C659" s="92"/>
      <c r="D659" s="104"/>
      <c r="E659" s="92"/>
      <c r="F659" s="92"/>
      <c r="G659" s="92"/>
      <c r="H659" s="92"/>
      <c r="I659" s="92"/>
      <c r="J659" s="92"/>
      <c r="K659" s="92"/>
      <c r="L659" s="92"/>
      <c r="M659" s="92"/>
      <c r="N659" s="92"/>
      <c r="O659" s="92"/>
      <c r="P659" s="92"/>
      <c r="Q659" s="92"/>
    </row>
    <row r="660" spans="1:17" ht="13.5" customHeight="1" x14ac:dyDescent="0.2">
      <c r="A660" s="92"/>
      <c r="B660" s="92"/>
      <c r="C660" s="92"/>
      <c r="D660" s="104"/>
      <c r="E660" s="92"/>
      <c r="F660" s="92"/>
      <c r="G660" s="92"/>
      <c r="H660" s="92"/>
      <c r="I660" s="92"/>
      <c r="J660" s="92"/>
      <c r="K660" s="92"/>
      <c r="L660" s="92"/>
      <c r="M660" s="92"/>
      <c r="N660" s="92"/>
      <c r="O660" s="92"/>
      <c r="P660" s="92"/>
      <c r="Q660" s="92"/>
    </row>
    <row r="661" spans="1:17" ht="13.5" customHeight="1" x14ac:dyDescent="0.2">
      <c r="A661" s="92"/>
      <c r="B661" s="92"/>
      <c r="C661" s="92"/>
      <c r="D661" s="104"/>
      <c r="E661" s="92"/>
      <c r="F661" s="92"/>
      <c r="G661" s="92"/>
      <c r="H661" s="92"/>
      <c r="I661" s="92"/>
      <c r="J661" s="92"/>
      <c r="K661" s="92"/>
      <c r="L661" s="92"/>
      <c r="M661" s="92"/>
      <c r="N661" s="92"/>
      <c r="O661" s="92"/>
      <c r="P661" s="92"/>
      <c r="Q661" s="92"/>
    </row>
    <row r="662" spans="1:17" ht="13.5" customHeight="1" x14ac:dyDescent="0.2">
      <c r="A662" s="92"/>
      <c r="B662" s="92"/>
      <c r="C662" s="92"/>
      <c r="D662" s="104"/>
      <c r="E662" s="92"/>
      <c r="F662" s="92"/>
      <c r="G662" s="92"/>
      <c r="H662" s="92"/>
      <c r="I662" s="92"/>
      <c r="J662" s="92"/>
      <c r="K662" s="92"/>
      <c r="L662" s="92"/>
      <c r="M662" s="92"/>
      <c r="N662" s="92"/>
      <c r="O662" s="92"/>
      <c r="P662" s="92"/>
      <c r="Q662" s="92"/>
    </row>
    <row r="663" spans="1:17" ht="13.5" customHeight="1" x14ac:dyDescent="0.2">
      <c r="A663" s="92"/>
      <c r="B663" s="92"/>
      <c r="C663" s="92"/>
      <c r="D663" s="104"/>
      <c r="E663" s="92"/>
      <c r="F663" s="92"/>
      <c r="G663" s="92"/>
      <c r="H663" s="92"/>
      <c r="I663" s="92"/>
      <c r="J663" s="92"/>
      <c r="K663" s="92"/>
      <c r="L663" s="92"/>
      <c r="M663" s="92"/>
      <c r="N663" s="92"/>
      <c r="O663" s="92"/>
      <c r="P663" s="92"/>
      <c r="Q663" s="92"/>
    </row>
    <row r="664" spans="1:17" ht="13.5" customHeight="1" x14ac:dyDescent="0.2">
      <c r="A664" s="92"/>
      <c r="B664" s="92"/>
      <c r="C664" s="92"/>
      <c r="D664" s="104"/>
      <c r="E664" s="92"/>
      <c r="F664" s="92"/>
      <c r="G664" s="92"/>
      <c r="H664" s="92"/>
      <c r="I664" s="92"/>
      <c r="J664" s="92"/>
      <c r="K664" s="92"/>
      <c r="L664" s="92"/>
      <c r="M664" s="92"/>
      <c r="N664" s="92"/>
      <c r="O664" s="92"/>
      <c r="P664" s="92"/>
      <c r="Q664" s="92"/>
    </row>
    <row r="665" spans="1:17" ht="13.5" customHeight="1" x14ac:dyDescent="0.2">
      <c r="A665" s="92"/>
      <c r="B665" s="92"/>
      <c r="C665" s="92"/>
      <c r="D665" s="104"/>
      <c r="E665" s="92"/>
      <c r="F665" s="92"/>
      <c r="G665" s="92"/>
      <c r="H665" s="92"/>
      <c r="I665" s="92"/>
      <c r="J665" s="92"/>
      <c r="K665" s="92"/>
      <c r="L665" s="92"/>
      <c r="M665" s="92"/>
      <c r="N665" s="92"/>
      <c r="O665" s="92"/>
      <c r="P665" s="92"/>
      <c r="Q665" s="92"/>
    </row>
    <row r="666" spans="1:17" ht="13.5" customHeight="1" x14ac:dyDescent="0.2">
      <c r="A666" s="92"/>
      <c r="B666" s="92"/>
      <c r="C666" s="92"/>
      <c r="D666" s="104"/>
      <c r="E666" s="92"/>
      <c r="F666" s="92"/>
      <c r="G666" s="92"/>
      <c r="H666" s="92"/>
      <c r="I666" s="92"/>
      <c r="J666" s="92"/>
      <c r="K666" s="92"/>
      <c r="L666" s="92"/>
      <c r="M666" s="92"/>
      <c r="N666" s="92"/>
      <c r="O666" s="92"/>
      <c r="P666" s="92"/>
      <c r="Q666" s="92"/>
    </row>
    <row r="667" spans="1:17" ht="13.5" customHeight="1" x14ac:dyDescent="0.2">
      <c r="A667" s="92"/>
      <c r="B667" s="92"/>
      <c r="C667" s="92"/>
      <c r="D667" s="104"/>
      <c r="E667" s="92"/>
      <c r="F667" s="92"/>
      <c r="G667" s="92"/>
      <c r="H667" s="92"/>
      <c r="I667" s="92"/>
      <c r="J667" s="92"/>
      <c r="K667" s="92"/>
      <c r="L667" s="92"/>
      <c r="M667" s="92"/>
      <c r="N667" s="92"/>
      <c r="O667" s="92"/>
      <c r="P667" s="92"/>
      <c r="Q667" s="92"/>
    </row>
    <row r="668" spans="1:17" ht="13.5" customHeight="1" x14ac:dyDescent="0.2">
      <c r="A668" s="92"/>
      <c r="B668" s="92"/>
      <c r="C668" s="92"/>
      <c r="D668" s="104"/>
      <c r="E668" s="92"/>
      <c r="F668" s="92"/>
      <c r="G668" s="92"/>
      <c r="H668" s="92"/>
      <c r="I668" s="92"/>
      <c r="J668" s="92"/>
      <c r="K668" s="92"/>
      <c r="L668" s="92"/>
      <c r="M668" s="92"/>
      <c r="N668" s="92"/>
      <c r="O668" s="92"/>
      <c r="P668" s="92"/>
      <c r="Q668" s="92"/>
    </row>
    <row r="669" spans="1:17" ht="13.5" customHeight="1" x14ac:dyDescent="0.2">
      <c r="A669" s="92"/>
      <c r="B669" s="92"/>
      <c r="C669" s="92"/>
      <c r="D669" s="104"/>
      <c r="E669" s="92"/>
      <c r="F669" s="92"/>
      <c r="G669" s="92"/>
      <c r="H669" s="92"/>
      <c r="I669" s="92"/>
      <c r="J669" s="92"/>
      <c r="K669" s="92"/>
      <c r="L669" s="92"/>
      <c r="M669" s="92"/>
      <c r="N669" s="92"/>
      <c r="O669" s="92"/>
      <c r="P669" s="92"/>
      <c r="Q669" s="92"/>
    </row>
    <row r="670" spans="1:17" ht="13.5" customHeight="1" x14ac:dyDescent="0.2">
      <c r="A670" s="92"/>
      <c r="B670" s="92"/>
      <c r="C670" s="92"/>
      <c r="D670" s="104"/>
      <c r="E670" s="92"/>
      <c r="F670" s="92"/>
      <c r="G670" s="92"/>
      <c r="H670" s="92"/>
      <c r="I670" s="92"/>
      <c r="J670" s="92"/>
      <c r="K670" s="92"/>
      <c r="L670" s="92"/>
      <c r="M670" s="92"/>
      <c r="N670" s="92"/>
      <c r="O670" s="92"/>
      <c r="P670" s="92"/>
      <c r="Q670" s="92"/>
    </row>
    <row r="671" spans="1:17" ht="13.5" customHeight="1" x14ac:dyDescent="0.2">
      <c r="A671" s="92"/>
      <c r="B671" s="92"/>
      <c r="C671" s="92"/>
      <c r="D671" s="104"/>
      <c r="E671" s="92"/>
      <c r="F671" s="92"/>
      <c r="G671" s="92"/>
      <c r="H671" s="92"/>
      <c r="I671" s="92"/>
      <c r="J671" s="92"/>
      <c r="K671" s="92"/>
      <c r="L671" s="92"/>
      <c r="M671" s="92"/>
      <c r="N671" s="92"/>
      <c r="O671" s="92"/>
      <c r="P671" s="92"/>
      <c r="Q671" s="92"/>
    </row>
    <row r="672" spans="1:17" ht="13.5" customHeight="1" x14ac:dyDescent="0.2">
      <c r="A672" s="92"/>
      <c r="B672" s="92"/>
      <c r="C672" s="92"/>
      <c r="D672" s="104"/>
      <c r="E672" s="92"/>
      <c r="F672" s="92"/>
      <c r="G672" s="92"/>
      <c r="H672" s="92"/>
      <c r="I672" s="92"/>
      <c r="J672" s="92"/>
      <c r="K672" s="92"/>
      <c r="L672" s="92"/>
      <c r="M672" s="92"/>
      <c r="N672" s="92"/>
      <c r="O672" s="92"/>
      <c r="P672" s="92"/>
      <c r="Q672" s="92"/>
    </row>
    <row r="673" spans="1:17" ht="13.5" customHeight="1" x14ac:dyDescent="0.2">
      <c r="A673" s="92"/>
      <c r="B673" s="92"/>
      <c r="C673" s="92"/>
      <c r="D673" s="104"/>
      <c r="E673" s="92"/>
      <c r="F673" s="92"/>
      <c r="G673" s="92"/>
      <c r="H673" s="92"/>
      <c r="I673" s="92"/>
      <c r="J673" s="92"/>
      <c r="K673" s="92"/>
      <c r="L673" s="92"/>
      <c r="M673" s="92"/>
      <c r="N673" s="92"/>
      <c r="O673" s="92"/>
      <c r="P673" s="92"/>
      <c r="Q673" s="92"/>
    </row>
    <row r="674" spans="1:17" ht="13.5" customHeight="1" x14ac:dyDescent="0.2">
      <c r="A674" s="92"/>
      <c r="B674" s="92"/>
      <c r="C674" s="92"/>
      <c r="D674" s="104"/>
      <c r="E674" s="92"/>
      <c r="F674" s="92"/>
      <c r="G674" s="92"/>
      <c r="H674" s="92"/>
      <c r="I674" s="92"/>
      <c r="J674" s="92"/>
      <c r="K674" s="92"/>
      <c r="L674" s="92"/>
      <c r="M674" s="92"/>
      <c r="N674" s="92"/>
      <c r="O674" s="92"/>
      <c r="P674" s="92"/>
      <c r="Q674" s="92"/>
    </row>
    <row r="675" spans="1:17" ht="13.5" customHeight="1" x14ac:dyDescent="0.2">
      <c r="A675" s="92"/>
      <c r="B675" s="92"/>
      <c r="C675" s="92"/>
      <c r="D675" s="104"/>
      <c r="E675" s="92"/>
      <c r="F675" s="92"/>
      <c r="G675" s="92"/>
      <c r="H675" s="92"/>
      <c r="I675" s="92"/>
      <c r="J675" s="92"/>
      <c r="K675" s="92"/>
      <c r="L675" s="92"/>
      <c r="M675" s="92"/>
      <c r="N675" s="92"/>
      <c r="O675" s="92"/>
      <c r="P675" s="92"/>
      <c r="Q675" s="92"/>
    </row>
    <row r="676" spans="1:17" ht="13.5" customHeight="1" x14ac:dyDescent="0.2">
      <c r="A676" s="92"/>
      <c r="B676" s="92"/>
      <c r="C676" s="92"/>
      <c r="D676" s="104"/>
      <c r="E676" s="92"/>
      <c r="F676" s="92"/>
      <c r="G676" s="92"/>
      <c r="H676" s="92"/>
      <c r="I676" s="92"/>
      <c r="J676" s="92"/>
      <c r="K676" s="92"/>
      <c r="L676" s="92"/>
      <c r="M676" s="92"/>
      <c r="N676" s="92"/>
      <c r="O676" s="92"/>
      <c r="P676" s="92"/>
      <c r="Q676" s="92"/>
    </row>
    <row r="677" spans="1:17" ht="13.5" customHeight="1" x14ac:dyDescent="0.2">
      <c r="A677" s="92"/>
      <c r="B677" s="92"/>
      <c r="C677" s="92"/>
      <c r="D677" s="104"/>
      <c r="E677" s="92"/>
      <c r="F677" s="92"/>
      <c r="G677" s="92"/>
      <c r="H677" s="92"/>
      <c r="I677" s="92"/>
      <c r="J677" s="92"/>
      <c r="K677" s="92"/>
      <c r="L677" s="92"/>
      <c r="M677" s="92"/>
      <c r="N677" s="92"/>
      <c r="O677" s="92"/>
      <c r="P677" s="92"/>
      <c r="Q677" s="92"/>
    </row>
    <row r="678" spans="1:17" ht="13.5" customHeight="1" x14ac:dyDescent="0.2">
      <c r="A678" s="92"/>
      <c r="B678" s="92"/>
      <c r="C678" s="92"/>
      <c r="D678" s="104"/>
      <c r="E678" s="92"/>
      <c r="F678" s="92"/>
      <c r="G678" s="92"/>
      <c r="H678" s="92"/>
      <c r="I678" s="92"/>
      <c r="J678" s="92"/>
      <c r="K678" s="92"/>
      <c r="L678" s="92"/>
      <c r="M678" s="92"/>
      <c r="N678" s="92"/>
      <c r="O678" s="92"/>
      <c r="P678" s="92"/>
      <c r="Q678" s="92"/>
    </row>
    <row r="679" spans="1:17" ht="13.5" customHeight="1" x14ac:dyDescent="0.2">
      <c r="A679" s="92"/>
      <c r="B679" s="92"/>
      <c r="C679" s="92"/>
      <c r="D679" s="104"/>
      <c r="E679" s="92"/>
      <c r="F679" s="92"/>
      <c r="G679" s="92"/>
      <c r="H679" s="92"/>
      <c r="I679" s="92"/>
      <c r="J679" s="92"/>
      <c r="K679" s="92"/>
      <c r="L679" s="92"/>
      <c r="M679" s="92"/>
      <c r="N679" s="92"/>
      <c r="O679" s="92"/>
      <c r="P679" s="92"/>
      <c r="Q679" s="92"/>
    </row>
    <row r="680" spans="1:17" ht="13.5" customHeight="1" x14ac:dyDescent="0.2">
      <c r="A680" s="92"/>
      <c r="B680" s="92"/>
      <c r="C680" s="92"/>
      <c r="D680" s="104"/>
      <c r="E680" s="92"/>
      <c r="F680" s="92"/>
      <c r="G680" s="92"/>
      <c r="H680" s="92"/>
      <c r="I680" s="92"/>
      <c r="J680" s="92"/>
      <c r="K680" s="92"/>
      <c r="L680" s="92"/>
      <c r="M680" s="92"/>
      <c r="N680" s="92"/>
      <c r="O680" s="92"/>
      <c r="P680" s="92"/>
      <c r="Q680" s="92"/>
    </row>
    <row r="681" spans="1:17" ht="13.5" customHeight="1" x14ac:dyDescent="0.2">
      <c r="A681" s="92"/>
      <c r="B681" s="92"/>
      <c r="C681" s="92"/>
      <c r="D681" s="104"/>
      <c r="E681" s="92"/>
      <c r="F681" s="92"/>
      <c r="G681" s="92"/>
      <c r="H681" s="92"/>
      <c r="I681" s="92"/>
      <c r="J681" s="92"/>
      <c r="K681" s="92"/>
      <c r="L681" s="92"/>
      <c r="M681" s="92"/>
      <c r="N681" s="92"/>
      <c r="O681" s="92"/>
      <c r="P681" s="92"/>
      <c r="Q681" s="92"/>
    </row>
    <row r="682" spans="1:17" ht="13.5" customHeight="1" x14ac:dyDescent="0.2">
      <c r="A682" s="92"/>
      <c r="B682" s="92"/>
      <c r="C682" s="92"/>
      <c r="D682" s="104"/>
      <c r="E682" s="92"/>
      <c r="F682" s="92"/>
      <c r="G682" s="92"/>
      <c r="H682" s="92"/>
      <c r="I682" s="92"/>
      <c r="J682" s="92"/>
      <c r="K682" s="92"/>
      <c r="L682" s="92"/>
      <c r="M682" s="92"/>
      <c r="N682" s="92"/>
      <c r="O682" s="92"/>
      <c r="P682" s="92"/>
      <c r="Q682" s="92"/>
    </row>
    <row r="683" spans="1:17" ht="13.5" customHeight="1" x14ac:dyDescent="0.2">
      <c r="A683" s="92"/>
      <c r="B683" s="92"/>
      <c r="C683" s="92"/>
      <c r="D683" s="104"/>
      <c r="E683" s="92"/>
      <c r="F683" s="92"/>
      <c r="G683" s="92"/>
      <c r="H683" s="92"/>
      <c r="I683" s="92"/>
      <c r="J683" s="92"/>
      <c r="K683" s="92"/>
      <c r="L683" s="92"/>
      <c r="M683" s="92"/>
      <c r="N683" s="92"/>
      <c r="O683" s="92"/>
      <c r="P683" s="92"/>
      <c r="Q683" s="92"/>
    </row>
    <row r="684" spans="1:17" ht="13.5" customHeight="1" x14ac:dyDescent="0.2">
      <c r="A684" s="92"/>
      <c r="B684" s="92"/>
      <c r="C684" s="92"/>
      <c r="D684" s="104"/>
      <c r="E684" s="92"/>
      <c r="F684" s="92"/>
      <c r="G684" s="92"/>
      <c r="H684" s="92"/>
      <c r="I684" s="92"/>
      <c r="J684" s="92"/>
      <c r="K684" s="92"/>
      <c r="L684" s="92"/>
      <c r="M684" s="92"/>
      <c r="N684" s="92"/>
      <c r="O684" s="92"/>
      <c r="P684" s="92"/>
      <c r="Q684" s="92"/>
    </row>
    <row r="685" spans="1:17" ht="13.5" customHeight="1" x14ac:dyDescent="0.2">
      <c r="A685" s="92"/>
      <c r="B685" s="92"/>
      <c r="C685" s="92"/>
      <c r="D685" s="104"/>
      <c r="E685" s="92"/>
      <c r="F685" s="92"/>
      <c r="G685" s="92"/>
      <c r="H685" s="92"/>
      <c r="I685" s="92"/>
      <c r="J685" s="92"/>
      <c r="K685" s="92"/>
      <c r="L685" s="92"/>
      <c r="M685" s="92"/>
      <c r="N685" s="92"/>
      <c r="O685" s="92"/>
      <c r="P685" s="92"/>
      <c r="Q685" s="92"/>
    </row>
    <row r="686" spans="1:17" ht="13.5" customHeight="1" x14ac:dyDescent="0.2">
      <c r="A686" s="92"/>
      <c r="B686" s="92"/>
      <c r="C686" s="92"/>
      <c r="D686" s="104"/>
      <c r="E686" s="92"/>
      <c r="F686" s="92"/>
      <c r="G686" s="92"/>
      <c r="H686" s="92"/>
      <c r="I686" s="92"/>
      <c r="J686" s="92"/>
      <c r="K686" s="92"/>
      <c r="L686" s="92"/>
      <c r="M686" s="92"/>
      <c r="N686" s="92"/>
      <c r="O686" s="92"/>
      <c r="P686" s="92"/>
      <c r="Q686" s="92"/>
    </row>
    <row r="687" spans="1:17" ht="13.5" customHeight="1" x14ac:dyDescent="0.2">
      <c r="A687" s="92"/>
      <c r="B687" s="92"/>
      <c r="C687" s="92"/>
      <c r="D687" s="104"/>
      <c r="E687" s="92"/>
      <c r="F687" s="92"/>
      <c r="G687" s="92"/>
      <c r="H687" s="92"/>
      <c r="I687" s="92"/>
      <c r="J687" s="92"/>
      <c r="K687" s="92"/>
      <c r="L687" s="92"/>
      <c r="M687" s="92"/>
      <c r="N687" s="92"/>
      <c r="O687" s="92"/>
      <c r="P687" s="92"/>
      <c r="Q687" s="92"/>
    </row>
    <row r="688" spans="1:17" ht="13.5" customHeight="1" x14ac:dyDescent="0.2">
      <c r="A688" s="92"/>
      <c r="B688" s="92"/>
      <c r="C688" s="92"/>
      <c r="D688" s="104"/>
      <c r="E688" s="92"/>
      <c r="F688" s="92"/>
      <c r="G688" s="92"/>
      <c r="H688" s="92"/>
      <c r="I688" s="92"/>
      <c r="J688" s="92"/>
      <c r="K688" s="92"/>
      <c r="L688" s="92"/>
      <c r="M688" s="92"/>
      <c r="N688" s="92"/>
      <c r="O688" s="92"/>
      <c r="P688" s="92"/>
      <c r="Q688" s="92"/>
    </row>
    <row r="689" spans="1:17" ht="13.5" customHeight="1" x14ac:dyDescent="0.2">
      <c r="A689" s="92"/>
      <c r="B689" s="92"/>
      <c r="C689" s="92"/>
      <c r="D689" s="104"/>
      <c r="E689" s="92"/>
      <c r="F689" s="92"/>
      <c r="G689" s="92"/>
      <c r="H689" s="92"/>
      <c r="I689" s="92"/>
      <c r="J689" s="92"/>
      <c r="K689" s="92"/>
      <c r="L689" s="92"/>
      <c r="M689" s="92"/>
      <c r="N689" s="92"/>
      <c r="O689" s="92"/>
      <c r="P689" s="92"/>
      <c r="Q689" s="92"/>
    </row>
    <row r="690" spans="1:17" ht="13.5" customHeight="1" x14ac:dyDescent="0.2">
      <c r="A690" s="92"/>
      <c r="B690" s="92"/>
      <c r="C690" s="92"/>
      <c r="D690" s="104"/>
      <c r="E690" s="92"/>
      <c r="F690" s="92"/>
      <c r="G690" s="92"/>
      <c r="H690" s="92"/>
      <c r="I690" s="92"/>
      <c r="J690" s="92"/>
      <c r="K690" s="92"/>
      <c r="L690" s="92"/>
      <c r="M690" s="92"/>
      <c r="N690" s="92"/>
      <c r="O690" s="92"/>
      <c r="P690" s="92"/>
      <c r="Q690" s="92"/>
    </row>
    <row r="691" spans="1:17" ht="13.5" customHeight="1" x14ac:dyDescent="0.2">
      <c r="A691" s="92"/>
      <c r="B691" s="92"/>
      <c r="C691" s="92"/>
      <c r="D691" s="104"/>
      <c r="E691" s="92"/>
      <c r="F691" s="92"/>
      <c r="G691" s="92"/>
      <c r="H691" s="92"/>
      <c r="I691" s="92"/>
      <c r="J691" s="92"/>
      <c r="K691" s="92"/>
      <c r="L691" s="92"/>
      <c r="M691" s="92"/>
      <c r="N691" s="92"/>
      <c r="O691" s="92"/>
      <c r="P691" s="92"/>
      <c r="Q691" s="92"/>
    </row>
    <row r="692" spans="1:17" ht="13.5" customHeight="1" x14ac:dyDescent="0.2">
      <c r="A692" s="92"/>
      <c r="B692" s="92"/>
      <c r="C692" s="92"/>
      <c r="D692" s="104"/>
      <c r="E692" s="92"/>
      <c r="F692" s="92"/>
      <c r="G692" s="92"/>
      <c r="H692" s="92"/>
      <c r="I692" s="92"/>
      <c r="J692" s="92"/>
      <c r="K692" s="92"/>
      <c r="L692" s="92"/>
      <c r="M692" s="92"/>
      <c r="N692" s="92"/>
      <c r="O692" s="92"/>
      <c r="P692" s="92"/>
      <c r="Q692" s="92"/>
    </row>
    <row r="693" spans="1:17" ht="13.5" customHeight="1" x14ac:dyDescent="0.2">
      <c r="A693" s="92"/>
      <c r="B693" s="92"/>
      <c r="C693" s="92"/>
      <c r="D693" s="104"/>
      <c r="E693" s="92"/>
      <c r="F693" s="92"/>
      <c r="G693" s="92"/>
      <c r="H693" s="92"/>
      <c r="I693" s="92"/>
      <c r="J693" s="92"/>
      <c r="K693" s="92"/>
      <c r="L693" s="92"/>
      <c r="M693" s="92"/>
      <c r="N693" s="92"/>
      <c r="O693" s="92"/>
      <c r="P693" s="92"/>
      <c r="Q693" s="92"/>
    </row>
    <row r="694" spans="1:17" ht="13.5" customHeight="1" x14ac:dyDescent="0.2">
      <c r="A694" s="92"/>
      <c r="B694" s="92"/>
      <c r="C694" s="92"/>
      <c r="D694" s="104"/>
      <c r="E694" s="92"/>
      <c r="F694" s="92"/>
      <c r="G694" s="92"/>
      <c r="H694" s="92"/>
      <c r="I694" s="92"/>
      <c r="J694" s="92"/>
      <c r="K694" s="92"/>
      <c r="L694" s="92"/>
      <c r="M694" s="92"/>
      <c r="N694" s="92"/>
      <c r="O694" s="92"/>
      <c r="P694" s="92"/>
      <c r="Q694" s="92"/>
    </row>
    <row r="695" spans="1:17" ht="13.5" customHeight="1" x14ac:dyDescent="0.2">
      <c r="A695" s="92"/>
      <c r="B695" s="92"/>
      <c r="C695" s="92"/>
      <c r="D695" s="104"/>
      <c r="E695" s="92"/>
      <c r="F695" s="92"/>
      <c r="G695" s="92"/>
      <c r="H695" s="92"/>
      <c r="I695" s="92"/>
      <c r="J695" s="92"/>
      <c r="K695" s="92"/>
      <c r="L695" s="92"/>
      <c r="M695" s="92"/>
      <c r="N695" s="92"/>
      <c r="O695" s="92"/>
      <c r="P695" s="92"/>
      <c r="Q695" s="92"/>
    </row>
    <row r="696" spans="1:17" ht="13.5" customHeight="1" x14ac:dyDescent="0.2">
      <c r="A696" s="92"/>
      <c r="B696" s="92"/>
      <c r="C696" s="92"/>
      <c r="D696" s="104"/>
      <c r="E696" s="92"/>
      <c r="F696" s="92"/>
      <c r="G696" s="92"/>
      <c r="H696" s="92"/>
      <c r="I696" s="92"/>
      <c r="J696" s="92"/>
      <c r="K696" s="92"/>
      <c r="L696" s="92"/>
      <c r="M696" s="92"/>
      <c r="N696" s="92"/>
      <c r="O696" s="92"/>
      <c r="P696" s="92"/>
      <c r="Q696" s="92"/>
    </row>
    <row r="697" spans="1:17" ht="13.5" customHeight="1" x14ac:dyDescent="0.2">
      <c r="A697" s="92"/>
      <c r="B697" s="92"/>
      <c r="C697" s="92"/>
      <c r="D697" s="104"/>
      <c r="E697" s="92"/>
      <c r="F697" s="92"/>
      <c r="G697" s="92"/>
      <c r="H697" s="92"/>
      <c r="I697" s="92"/>
      <c r="J697" s="92"/>
      <c r="K697" s="92"/>
      <c r="L697" s="92"/>
      <c r="M697" s="92"/>
      <c r="N697" s="92"/>
      <c r="O697" s="92"/>
      <c r="P697" s="92"/>
      <c r="Q697" s="92"/>
    </row>
    <row r="698" spans="1:17" ht="13.5" customHeight="1" x14ac:dyDescent="0.2">
      <c r="A698" s="92"/>
      <c r="B698" s="92"/>
      <c r="C698" s="92"/>
      <c r="D698" s="104"/>
      <c r="E698" s="92"/>
      <c r="F698" s="92"/>
      <c r="G698" s="92"/>
      <c r="H698" s="92"/>
      <c r="I698" s="92"/>
      <c r="J698" s="92"/>
      <c r="K698" s="92"/>
      <c r="L698" s="92"/>
      <c r="M698" s="92"/>
      <c r="N698" s="92"/>
      <c r="O698" s="92"/>
      <c r="P698" s="92"/>
      <c r="Q698" s="92"/>
    </row>
    <row r="699" spans="1:17" ht="13.5" customHeight="1" x14ac:dyDescent="0.2">
      <c r="A699" s="92"/>
      <c r="B699" s="92"/>
      <c r="C699" s="92"/>
      <c r="D699" s="104"/>
      <c r="E699" s="92"/>
      <c r="F699" s="92"/>
      <c r="G699" s="92"/>
      <c r="H699" s="92"/>
      <c r="I699" s="92"/>
      <c r="J699" s="92"/>
      <c r="K699" s="92"/>
      <c r="L699" s="92"/>
      <c r="M699" s="92"/>
      <c r="N699" s="92"/>
      <c r="O699" s="92"/>
      <c r="P699" s="92"/>
      <c r="Q699" s="92"/>
    </row>
    <row r="700" spans="1:17" ht="13.5" customHeight="1" x14ac:dyDescent="0.2">
      <c r="A700" s="92"/>
      <c r="B700" s="92"/>
      <c r="C700" s="92"/>
      <c r="D700" s="104"/>
      <c r="E700" s="92"/>
      <c r="F700" s="92"/>
      <c r="G700" s="92"/>
      <c r="H700" s="92"/>
      <c r="I700" s="92"/>
      <c r="J700" s="92"/>
      <c r="K700" s="92"/>
      <c r="L700" s="92"/>
      <c r="M700" s="92"/>
      <c r="N700" s="92"/>
      <c r="O700" s="92"/>
      <c r="P700" s="92"/>
      <c r="Q700" s="92"/>
    </row>
    <row r="701" spans="1:17" ht="13.5" customHeight="1" x14ac:dyDescent="0.2">
      <c r="A701" s="92"/>
      <c r="B701" s="92"/>
      <c r="C701" s="92"/>
      <c r="D701" s="104"/>
      <c r="E701" s="92"/>
      <c r="F701" s="92"/>
      <c r="G701" s="92"/>
      <c r="H701" s="92"/>
      <c r="I701" s="92"/>
      <c r="J701" s="92"/>
      <c r="K701" s="92"/>
      <c r="L701" s="92"/>
      <c r="M701" s="92"/>
      <c r="N701" s="92"/>
      <c r="O701" s="92"/>
      <c r="P701" s="92"/>
      <c r="Q701" s="92"/>
    </row>
    <row r="702" spans="1:17" ht="13.5" customHeight="1" x14ac:dyDescent="0.2">
      <c r="A702" s="92"/>
      <c r="B702" s="92"/>
      <c r="C702" s="92"/>
      <c r="D702" s="104"/>
      <c r="E702" s="92"/>
      <c r="F702" s="92"/>
      <c r="G702" s="92"/>
      <c r="H702" s="92"/>
      <c r="I702" s="92"/>
      <c r="J702" s="92"/>
      <c r="K702" s="92"/>
      <c r="L702" s="92"/>
      <c r="M702" s="92"/>
      <c r="N702" s="92"/>
      <c r="O702" s="92"/>
      <c r="P702" s="92"/>
      <c r="Q702" s="92"/>
    </row>
    <row r="703" spans="1:17" ht="13.5" customHeight="1" x14ac:dyDescent="0.2">
      <c r="A703" s="92"/>
      <c r="B703" s="92"/>
      <c r="C703" s="92"/>
      <c r="D703" s="104"/>
      <c r="E703" s="92"/>
      <c r="F703" s="92"/>
      <c r="G703" s="92"/>
      <c r="H703" s="92"/>
      <c r="I703" s="92"/>
      <c r="J703" s="92"/>
      <c r="K703" s="92"/>
      <c r="L703" s="92"/>
      <c r="M703" s="92"/>
      <c r="N703" s="92"/>
      <c r="O703" s="92"/>
      <c r="P703" s="92"/>
      <c r="Q703" s="92"/>
    </row>
    <row r="704" spans="1:17" ht="13.5" customHeight="1" x14ac:dyDescent="0.2">
      <c r="A704" s="92"/>
      <c r="B704" s="92"/>
      <c r="C704" s="92"/>
      <c r="D704" s="104"/>
      <c r="E704" s="92"/>
      <c r="F704" s="92"/>
      <c r="G704" s="92"/>
      <c r="H704" s="92"/>
      <c r="I704" s="92"/>
      <c r="J704" s="92"/>
      <c r="K704" s="92"/>
      <c r="L704" s="92"/>
      <c r="M704" s="92"/>
      <c r="N704" s="92"/>
      <c r="O704" s="92"/>
      <c r="P704" s="92"/>
      <c r="Q704" s="92"/>
    </row>
    <row r="705" spans="1:17" ht="13.5" customHeight="1" x14ac:dyDescent="0.2">
      <c r="A705" s="92"/>
      <c r="B705" s="92"/>
      <c r="C705" s="92"/>
      <c r="D705" s="104"/>
      <c r="E705" s="92"/>
      <c r="F705" s="92"/>
      <c r="G705" s="92"/>
      <c r="H705" s="92"/>
      <c r="I705" s="92"/>
      <c r="J705" s="92"/>
      <c r="K705" s="92"/>
      <c r="L705" s="92"/>
      <c r="M705" s="92"/>
      <c r="N705" s="92"/>
      <c r="O705" s="92"/>
      <c r="P705" s="92"/>
      <c r="Q705" s="92"/>
    </row>
    <row r="706" spans="1:17" ht="13.5" customHeight="1" x14ac:dyDescent="0.2">
      <c r="A706" s="92"/>
      <c r="B706" s="92"/>
      <c r="C706" s="92"/>
      <c r="D706" s="104"/>
      <c r="E706" s="92"/>
      <c r="F706" s="92"/>
      <c r="G706" s="92"/>
      <c r="H706" s="92"/>
      <c r="I706" s="92"/>
      <c r="J706" s="92"/>
      <c r="K706" s="92"/>
      <c r="L706" s="92"/>
      <c r="M706" s="92"/>
      <c r="N706" s="92"/>
      <c r="O706" s="92"/>
      <c r="P706" s="92"/>
      <c r="Q706" s="92"/>
    </row>
    <row r="707" spans="1:17" ht="13.5" customHeight="1" x14ac:dyDescent="0.2">
      <c r="A707" s="92"/>
      <c r="B707" s="92"/>
      <c r="C707" s="92"/>
      <c r="D707" s="104"/>
      <c r="E707" s="92"/>
      <c r="F707" s="92"/>
      <c r="G707" s="92"/>
      <c r="H707" s="92"/>
      <c r="I707" s="92"/>
      <c r="J707" s="92"/>
      <c r="K707" s="92"/>
      <c r="L707" s="92"/>
      <c r="M707" s="92"/>
      <c r="N707" s="92"/>
      <c r="O707" s="92"/>
      <c r="P707" s="92"/>
      <c r="Q707" s="92"/>
    </row>
    <row r="708" spans="1:17" ht="13.5" customHeight="1" x14ac:dyDescent="0.2">
      <c r="A708" s="92"/>
      <c r="B708" s="92"/>
      <c r="C708" s="92"/>
      <c r="D708" s="104"/>
      <c r="E708" s="92"/>
      <c r="F708" s="92"/>
      <c r="G708" s="92"/>
      <c r="H708" s="92"/>
      <c r="I708" s="92"/>
      <c r="J708" s="92"/>
      <c r="K708" s="92"/>
      <c r="L708" s="92"/>
      <c r="M708" s="92"/>
      <c r="N708" s="92"/>
      <c r="O708" s="92"/>
      <c r="P708" s="92"/>
      <c r="Q708" s="92"/>
    </row>
    <row r="709" spans="1:17" ht="13.5" customHeight="1" x14ac:dyDescent="0.2">
      <c r="A709" s="92"/>
      <c r="B709" s="92"/>
      <c r="C709" s="92"/>
      <c r="D709" s="104"/>
      <c r="E709" s="92"/>
      <c r="F709" s="92"/>
      <c r="G709" s="92"/>
      <c r="H709" s="92"/>
      <c r="I709" s="92"/>
      <c r="J709" s="92"/>
      <c r="K709" s="92"/>
      <c r="L709" s="92"/>
      <c r="M709" s="92"/>
      <c r="N709" s="92"/>
      <c r="O709" s="92"/>
      <c r="P709" s="92"/>
      <c r="Q709" s="92"/>
    </row>
    <row r="710" spans="1:17" ht="13.5" customHeight="1" x14ac:dyDescent="0.2">
      <c r="A710" s="92"/>
      <c r="B710" s="92"/>
      <c r="C710" s="92"/>
      <c r="D710" s="104"/>
      <c r="E710" s="92"/>
      <c r="F710" s="92"/>
      <c r="G710" s="92"/>
      <c r="H710" s="92"/>
      <c r="I710" s="92"/>
      <c r="J710" s="92"/>
      <c r="K710" s="92"/>
      <c r="L710" s="92"/>
      <c r="M710" s="92"/>
      <c r="N710" s="92"/>
      <c r="O710" s="92"/>
      <c r="P710" s="92"/>
      <c r="Q710" s="92"/>
    </row>
    <row r="711" spans="1:17" ht="13.5" customHeight="1" x14ac:dyDescent="0.2">
      <c r="A711" s="92"/>
      <c r="B711" s="92"/>
      <c r="C711" s="92"/>
      <c r="D711" s="104"/>
      <c r="E711" s="92"/>
      <c r="F711" s="92"/>
      <c r="G711" s="92"/>
      <c r="H711" s="92"/>
      <c r="I711" s="92"/>
      <c r="J711" s="92"/>
      <c r="K711" s="92"/>
      <c r="L711" s="92"/>
      <c r="M711" s="92"/>
      <c r="N711" s="92"/>
      <c r="O711" s="92"/>
      <c r="P711" s="92"/>
      <c r="Q711" s="92"/>
    </row>
    <row r="712" spans="1:17" ht="13.5" customHeight="1" x14ac:dyDescent="0.2">
      <c r="A712" s="92"/>
      <c r="B712" s="92"/>
      <c r="C712" s="92"/>
      <c r="D712" s="104"/>
      <c r="E712" s="92"/>
      <c r="F712" s="92"/>
      <c r="G712" s="92"/>
      <c r="H712" s="92"/>
      <c r="I712" s="92"/>
      <c r="J712" s="92"/>
      <c r="K712" s="92"/>
      <c r="L712" s="92"/>
      <c r="M712" s="92"/>
      <c r="N712" s="92"/>
      <c r="O712" s="92"/>
      <c r="P712" s="92"/>
      <c r="Q712" s="92"/>
    </row>
    <row r="713" spans="1:17" ht="13.5" customHeight="1" x14ac:dyDescent="0.2">
      <c r="A713" s="92"/>
      <c r="B713" s="92"/>
      <c r="C713" s="92"/>
      <c r="D713" s="104"/>
      <c r="E713" s="92"/>
      <c r="F713" s="92"/>
      <c r="G713" s="92"/>
      <c r="H713" s="92"/>
      <c r="I713" s="92"/>
      <c r="J713" s="92"/>
      <c r="K713" s="92"/>
      <c r="L713" s="92"/>
      <c r="M713" s="92"/>
      <c r="N713" s="92"/>
      <c r="O713" s="92"/>
      <c r="P713" s="92"/>
      <c r="Q713" s="92"/>
    </row>
    <row r="714" spans="1:17" ht="13.5" customHeight="1" x14ac:dyDescent="0.2">
      <c r="A714" s="92"/>
      <c r="B714" s="92"/>
      <c r="C714" s="92"/>
      <c r="D714" s="104"/>
      <c r="E714" s="92"/>
      <c r="F714" s="92"/>
      <c r="G714" s="92"/>
      <c r="H714" s="92"/>
      <c r="I714" s="92"/>
      <c r="J714" s="92"/>
      <c r="K714" s="92"/>
      <c r="L714" s="92"/>
      <c r="M714" s="92"/>
      <c r="N714" s="92"/>
      <c r="O714" s="92"/>
      <c r="P714" s="92"/>
      <c r="Q714" s="92"/>
    </row>
    <row r="715" spans="1:17" ht="13.5" customHeight="1" x14ac:dyDescent="0.2">
      <c r="A715" s="92"/>
      <c r="B715" s="92"/>
      <c r="C715" s="92"/>
      <c r="D715" s="104"/>
      <c r="E715" s="92"/>
      <c r="F715" s="92"/>
      <c r="G715" s="92"/>
      <c r="H715" s="92"/>
      <c r="I715" s="92"/>
      <c r="J715" s="92"/>
      <c r="K715" s="92"/>
      <c r="L715" s="92"/>
      <c r="M715" s="92"/>
      <c r="N715" s="92"/>
      <c r="O715" s="92"/>
      <c r="P715" s="92"/>
      <c r="Q715" s="92"/>
    </row>
    <row r="716" spans="1:17" ht="13.5" customHeight="1" x14ac:dyDescent="0.2">
      <c r="A716" s="92"/>
      <c r="B716" s="92"/>
      <c r="C716" s="92"/>
      <c r="D716" s="104"/>
      <c r="E716" s="92"/>
      <c r="F716" s="92"/>
      <c r="G716" s="92"/>
      <c r="H716" s="92"/>
      <c r="I716" s="92"/>
      <c r="J716" s="92"/>
      <c r="K716" s="92"/>
      <c r="L716" s="92"/>
      <c r="M716" s="92"/>
      <c r="N716" s="92"/>
      <c r="O716" s="92"/>
      <c r="P716" s="92"/>
      <c r="Q716" s="92"/>
    </row>
    <row r="717" spans="1:17" ht="13.5" customHeight="1" x14ac:dyDescent="0.2">
      <c r="A717" s="92"/>
      <c r="B717" s="92"/>
      <c r="C717" s="92"/>
      <c r="D717" s="104"/>
      <c r="E717" s="92"/>
      <c r="F717" s="92"/>
      <c r="G717" s="92"/>
      <c r="H717" s="92"/>
      <c r="I717" s="92"/>
      <c r="J717" s="92"/>
      <c r="K717" s="92"/>
      <c r="L717" s="92"/>
      <c r="M717" s="92"/>
      <c r="N717" s="92"/>
      <c r="O717" s="92"/>
      <c r="P717" s="92"/>
      <c r="Q717" s="92"/>
    </row>
    <row r="718" spans="1:17" ht="13.5" customHeight="1" x14ac:dyDescent="0.2">
      <c r="A718" s="92"/>
      <c r="B718" s="92"/>
      <c r="C718" s="92"/>
      <c r="D718" s="104"/>
      <c r="E718" s="92"/>
      <c r="F718" s="92"/>
      <c r="G718" s="92"/>
      <c r="H718" s="92"/>
      <c r="I718" s="92"/>
      <c r="J718" s="92"/>
      <c r="K718" s="92"/>
      <c r="L718" s="92"/>
      <c r="M718" s="92"/>
      <c r="N718" s="92"/>
      <c r="O718" s="92"/>
      <c r="P718" s="92"/>
      <c r="Q718" s="92"/>
    </row>
    <row r="719" spans="1:17" ht="13.5" customHeight="1" x14ac:dyDescent="0.2">
      <c r="A719" s="92"/>
      <c r="B719" s="92"/>
      <c r="C719" s="92"/>
      <c r="D719" s="104"/>
      <c r="E719" s="92"/>
      <c r="F719" s="92"/>
      <c r="G719" s="92"/>
      <c r="H719" s="92"/>
      <c r="I719" s="92"/>
      <c r="J719" s="92"/>
      <c r="K719" s="92"/>
      <c r="L719" s="92"/>
      <c r="M719" s="92"/>
      <c r="N719" s="92"/>
      <c r="O719" s="92"/>
      <c r="P719" s="92"/>
      <c r="Q719" s="92"/>
    </row>
    <row r="720" spans="1:17" ht="13.5" customHeight="1" x14ac:dyDescent="0.2">
      <c r="A720" s="92"/>
      <c r="B720" s="92"/>
      <c r="C720" s="92"/>
      <c r="D720" s="104"/>
      <c r="E720" s="92"/>
      <c r="F720" s="92"/>
      <c r="G720" s="92"/>
      <c r="H720" s="92"/>
      <c r="I720" s="92"/>
      <c r="J720" s="92"/>
      <c r="K720" s="92"/>
      <c r="L720" s="92"/>
      <c r="M720" s="92"/>
      <c r="N720" s="92"/>
      <c r="O720" s="92"/>
      <c r="P720" s="92"/>
      <c r="Q720" s="92"/>
    </row>
    <row r="721" spans="1:17" ht="13.5" customHeight="1" x14ac:dyDescent="0.2">
      <c r="A721" s="92"/>
      <c r="B721" s="92"/>
      <c r="C721" s="92"/>
      <c r="D721" s="104"/>
      <c r="E721" s="92"/>
      <c r="F721" s="92"/>
      <c r="G721" s="92"/>
      <c r="H721" s="92"/>
      <c r="I721" s="92"/>
      <c r="J721" s="92"/>
      <c r="K721" s="92"/>
      <c r="L721" s="92"/>
      <c r="M721" s="92"/>
      <c r="N721" s="92"/>
      <c r="O721" s="92"/>
      <c r="P721" s="92"/>
      <c r="Q721" s="92"/>
    </row>
    <row r="722" spans="1:17" ht="13.5" customHeight="1" x14ac:dyDescent="0.2">
      <c r="A722" s="92"/>
      <c r="B722" s="92"/>
      <c r="C722" s="92"/>
      <c r="D722" s="104"/>
      <c r="E722" s="92"/>
      <c r="F722" s="92"/>
      <c r="G722" s="92"/>
      <c r="H722" s="92"/>
      <c r="I722" s="92"/>
      <c r="J722" s="92"/>
      <c r="K722" s="92"/>
      <c r="L722" s="92"/>
      <c r="M722" s="92"/>
      <c r="N722" s="92"/>
      <c r="O722" s="92"/>
      <c r="P722" s="92"/>
      <c r="Q722" s="92"/>
    </row>
    <row r="723" spans="1:17" ht="13.5" customHeight="1" x14ac:dyDescent="0.2">
      <c r="A723" s="92"/>
      <c r="B723" s="92"/>
      <c r="C723" s="92"/>
      <c r="D723" s="104"/>
      <c r="E723" s="92"/>
      <c r="F723" s="92"/>
      <c r="G723" s="92"/>
      <c r="H723" s="92"/>
      <c r="I723" s="92"/>
      <c r="J723" s="92"/>
      <c r="K723" s="92"/>
      <c r="L723" s="92"/>
      <c r="M723" s="92"/>
      <c r="N723" s="92"/>
      <c r="O723" s="92"/>
      <c r="P723" s="92"/>
      <c r="Q723" s="92"/>
    </row>
    <row r="724" spans="1:17" ht="13.5" customHeight="1" x14ac:dyDescent="0.2">
      <c r="A724" s="92"/>
      <c r="B724" s="92"/>
      <c r="C724" s="92"/>
      <c r="D724" s="104"/>
      <c r="E724" s="92"/>
      <c r="F724" s="92"/>
      <c r="G724" s="92"/>
      <c r="H724" s="92"/>
      <c r="I724" s="92"/>
      <c r="J724" s="92"/>
      <c r="K724" s="92"/>
      <c r="L724" s="92"/>
      <c r="M724" s="92"/>
      <c r="N724" s="92"/>
      <c r="O724" s="92"/>
      <c r="P724" s="92"/>
      <c r="Q724" s="92"/>
    </row>
    <row r="725" spans="1:17" ht="13.5" customHeight="1" x14ac:dyDescent="0.2">
      <c r="A725" s="92"/>
      <c r="B725" s="92"/>
      <c r="C725" s="92"/>
      <c r="D725" s="104"/>
      <c r="E725" s="92"/>
      <c r="F725" s="92"/>
      <c r="G725" s="92"/>
      <c r="H725" s="92"/>
      <c r="I725" s="92"/>
      <c r="J725" s="92"/>
      <c r="K725" s="92"/>
      <c r="L725" s="92"/>
      <c r="M725" s="92"/>
      <c r="N725" s="92"/>
      <c r="O725" s="92"/>
      <c r="P725" s="92"/>
      <c r="Q725" s="92"/>
    </row>
    <row r="726" spans="1:17" ht="13.5" customHeight="1" x14ac:dyDescent="0.2">
      <c r="A726" s="92"/>
      <c r="B726" s="92"/>
      <c r="C726" s="92"/>
      <c r="D726" s="104"/>
      <c r="E726" s="92"/>
      <c r="F726" s="92"/>
      <c r="G726" s="92"/>
      <c r="H726" s="92"/>
      <c r="I726" s="92"/>
      <c r="J726" s="92"/>
      <c r="K726" s="92"/>
      <c r="L726" s="92"/>
      <c r="M726" s="92"/>
      <c r="N726" s="92"/>
      <c r="O726" s="92"/>
      <c r="P726" s="92"/>
      <c r="Q726" s="92"/>
    </row>
    <row r="727" spans="1:17" ht="13.5" customHeight="1" x14ac:dyDescent="0.2">
      <c r="A727" s="92"/>
      <c r="B727" s="92"/>
      <c r="C727" s="92"/>
      <c r="D727" s="104"/>
      <c r="E727" s="92"/>
      <c r="F727" s="92"/>
      <c r="G727" s="92"/>
      <c r="H727" s="92"/>
      <c r="I727" s="92"/>
      <c r="J727" s="92"/>
      <c r="K727" s="92"/>
      <c r="L727" s="92"/>
      <c r="M727" s="92"/>
      <c r="N727" s="92"/>
      <c r="O727" s="92"/>
      <c r="P727" s="92"/>
      <c r="Q727" s="92"/>
    </row>
    <row r="728" spans="1:17" ht="13.5" customHeight="1" x14ac:dyDescent="0.2">
      <c r="A728" s="92"/>
      <c r="B728" s="92"/>
      <c r="C728" s="92"/>
      <c r="D728" s="104"/>
      <c r="E728" s="92"/>
      <c r="F728" s="92"/>
      <c r="G728" s="92"/>
      <c r="H728" s="92"/>
      <c r="I728" s="92"/>
      <c r="J728" s="92"/>
      <c r="K728" s="92"/>
      <c r="L728" s="92"/>
      <c r="M728" s="92"/>
      <c r="N728" s="92"/>
      <c r="O728" s="92"/>
      <c r="P728" s="92"/>
      <c r="Q728" s="92"/>
    </row>
    <row r="729" spans="1:17" ht="13.5" customHeight="1" x14ac:dyDescent="0.2">
      <c r="A729" s="92"/>
      <c r="B729" s="92"/>
      <c r="C729" s="92"/>
      <c r="D729" s="104"/>
      <c r="E729" s="92"/>
      <c r="F729" s="92"/>
      <c r="G729" s="92"/>
      <c r="H729" s="92"/>
      <c r="I729" s="92"/>
      <c r="J729" s="92"/>
      <c r="K729" s="92"/>
      <c r="L729" s="92"/>
      <c r="M729" s="92"/>
      <c r="N729" s="92"/>
      <c r="O729" s="92"/>
      <c r="P729" s="92"/>
      <c r="Q729" s="92"/>
    </row>
    <row r="730" spans="1:17" ht="13.5" customHeight="1" x14ac:dyDescent="0.2">
      <c r="A730" s="92"/>
      <c r="B730" s="92"/>
      <c r="C730" s="92"/>
      <c r="D730" s="104"/>
      <c r="E730" s="92"/>
      <c r="F730" s="92"/>
      <c r="G730" s="92"/>
      <c r="H730" s="92"/>
      <c r="I730" s="92"/>
      <c r="J730" s="92"/>
      <c r="K730" s="92"/>
      <c r="L730" s="92"/>
      <c r="M730" s="92"/>
      <c r="N730" s="92"/>
      <c r="O730" s="92"/>
      <c r="P730" s="92"/>
      <c r="Q730" s="92"/>
    </row>
    <row r="731" spans="1:17" ht="13.5" customHeight="1" x14ac:dyDescent="0.2">
      <c r="A731" s="92"/>
      <c r="B731" s="92"/>
      <c r="C731" s="92"/>
      <c r="D731" s="104"/>
      <c r="E731" s="92"/>
      <c r="F731" s="92"/>
      <c r="G731" s="92"/>
      <c r="H731" s="92"/>
      <c r="I731" s="92"/>
      <c r="J731" s="92"/>
      <c r="K731" s="92"/>
      <c r="L731" s="92"/>
      <c r="M731" s="92"/>
      <c r="N731" s="92"/>
      <c r="O731" s="92"/>
      <c r="P731" s="92"/>
      <c r="Q731" s="92"/>
    </row>
    <row r="732" spans="1:17" ht="13.5" customHeight="1" x14ac:dyDescent="0.2">
      <c r="A732" s="92"/>
      <c r="B732" s="92"/>
      <c r="C732" s="92"/>
      <c r="D732" s="104"/>
      <c r="E732" s="92"/>
      <c r="F732" s="92"/>
      <c r="G732" s="92"/>
      <c r="H732" s="92"/>
      <c r="I732" s="92"/>
      <c r="J732" s="92"/>
      <c r="K732" s="92"/>
      <c r="L732" s="92"/>
      <c r="M732" s="92"/>
      <c r="N732" s="92"/>
      <c r="O732" s="92"/>
      <c r="P732" s="92"/>
      <c r="Q732" s="92"/>
    </row>
    <row r="733" spans="1:17" ht="13.5" customHeight="1" x14ac:dyDescent="0.2">
      <c r="A733" s="92"/>
      <c r="B733" s="92"/>
      <c r="C733" s="92"/>
      <c r="D733" s="104"/>
      <c r="E733" s="92"/>
      <c r="F733" s="92"/>
      <c r="G733" s="92"/>
      <c r="H733" s="92"/>
      <c r="I733" s="92"/>
      <c r="J733" s="92"/>
      <c r="K733" s="92"/>
      <c r="L733" s="92"/>
      <c r="M733" s="92"/>
      <c r="N733" s="92"/>
      <c r="O733" s="92"/>
      <c r="P733" s="92"/>
      <c r="Q733" s="92"/>
    </row>
    <row r="734" spans="1:17" ht="13.5" customHeight="1" x14ac:dyDescent="0.2">
      <c r="A734" s="92"/>
      <c r="B734" s="92"/>
      <c r="C734" s="92"/>
      <c r="D734" s="104"/>
      <c r="E734" s="92"/>
      <c r="F734" s="92"/>
      <c r="G734" s="92"/>
      <c r="H734" s="92"/>
      <c r="I734" s="92"/>
      <c r="J734" s="92"/>
      <c r="K734" s="92"/>
      <c r="L734" s="92"/>
      <c r="M734" s="92"/>
      <c r="N734" s="92"/>
      <c r="O734" s="92"/>
      <c r="P734" s="92"/>
      <c r="Q734" s="92"/>
    </row>
    <row r="735" spans="1:17" ht="13.5" customHeight="1" x14ac:dyDescent="0.2">
      <c r="A735" s="92"/>
      <c r="B735" s="92"/>
      <c r="C735" s="92"/>
      <c r="D735" s="104"/>
      <c r="E735" s="92"/>
      <c r="F735" s="92"/>
      <c r="G735" s="92"/>
      <c r="H735" s="92"/>
      <c r="I735" s="92"/>
      <c r="J735" s="92"/>
      <c r="K735" s="92"/>
      <c r="L735" s="92"/>
      <c r="M735" s="92"/>
      <c r="N735" s="92"/>
      <c r="O735" s="92"/>
      <c r="P735" s="92"/>
      <c r="Q735" s="92"/>
    </row>
    <row r="736" spans="1:17" ht="13.5" customHeight="1" x14ac:dyDescent="0.2">
      <c r="A736" s="92"/>
      <c r="B736" s="92"/>
      <c r="C736" s="92"/>
      <c r="D736" s="104"/>
      <c r="E736" s="92"/>
      <c r="F736" s="92"/>
      <c r="G736" s="92"/>
      <c r="H736" s="92"/>
      <c r="I736" s="92"/>
      <c r="J736" s="92"/>
      <c r="K736" s="92"/>
      <c r="L736" s="92"/>
      <c r="M736" s="92"/>
      <c r="N736" s="92"/>
      <c r="O736" s="92"/>
      <c r="P736" s="92"/>
      <c r="Q736" s="92"/>
    </row>
    <row r="737" spans="1:17" ht="13.5" customHeight="1" x14ac:dyDescent="0.2">
      <c r="A737" s="92"/>
      <c r="B737" s="92"/>
      <c r="C737" s="92"/>
      <c r="D737" s="104"/>
      <c r="E737" s="92"/>
      <c r="F737" s="92"/>
      <c r="G737" s="92"/>
      <c r="H737" s="92"/>
      <c r="I737" s="92"/>
      <c r="J737" s="92"/>
      <c r="K737" s="92"/>
      <c r="L737" s="92"/>
      <c r="M737" s="92"/>
      <c r="N737" s="92"/>
      <c r="O737" s="92"/>
      <c r="P737" s="92"/>
      <c r="Q737" s="92"/>
    </row>
    <row r="738" spans="1:17" ht="13.5" customHeight="1" x14ac:dyDescent="0.2">
      <c r="A738" s="92"/>
      <c r="B738" s="92"/>
      <c r="C738" s="92"/>
      <c r="D738" s="104"/>
      <c r="E738" s="92"/>
      <c r="F738" s="92"/>
      <c r="G738" s="92"/>
      <c r="H738" s="92"/>
      <c r="I738" s="92"/>
      <c r="J738" s="92"/>
      <c r="K738" s="92"/>
      <c r="L738" s="92"/>
      <c r="M738" s="92"/>
      <c r="N738" s="92"/>
      <c r="O738" s="92"/>
      <c r="P738" s="92"/>
      <c r="Q738" s="92"/>
    </row>
    <row r="739" spans="1:17" ht="13.5" customHeight="1" x14ac:dyDescent="0.2">
      <c r="A739" s="92"/>
      <c r="B739" s="92"/>
      <c r="C739" s="92"/>
      <c r="D739" s="104"/>
      <c r="E739" s="92"/>
      <c r="F739" s="92"/>
      <c r="G739" s="92"/>
      <c r="H739" s="92"/>
      <c r="I739" s="92"/>
      <c r="J739" s="92"/>
      <c r="K739" s="92"/>
      <c r="L739" s="92"/>
      <c r="M739" s="92"/>
      <c r="N739" s="92"/>
      <c r="O739" s="92"/>
      <c r="P739" s="92"/>
      <c r="Q739" s="92"/>
    </row>
    <row r="740" spans="1:17" ht="13.5" customHeight="1" x14ac:dyDescent="0.2">
      <c r="A740" s="92"/>
      <c r="B740" s="92"/>
      <c r="C740" s="92"/>
      <c r="D740" s="104"/>
      <c r="E740" s="92"/>
      <c r="F740" s="92"/>
      <c r="G740" s="92"/>
      <c r="H740" s="92"/>
      <c r="I740" s="92"/>
      <c r="J740" s="92"/>
      <c r="K740" s="92"/>
      <c r="L740" s="92"/>
      <c r="M740" s="92"/>
      <c r="N740" s="92"/>
      <c r="O740" s="92"/>
      <c r="P740" s="92"/>
      <c r="Q740" s="92"/>
    </row>
    <row r="741" spans="1:17" ht="13.5" customHeight="1" x14ac:dyDescent="0.2">
      <c r="A741" s="92"/>
      <c r="B741" s="92"/>
      <c r="C741" s="92"/>
      <c r="D741" s="104"/>
      <c r="E741" s="92"/>
      <c r="F741" s="92"/>
      <c r="G741" s="92"/>
      <c r="H741" s="92"/>
      <c r="I741" s="92"/>
      <c r="J741" s="92"/>
      <c r="K741" s="92"/>
      <c r="L741" s="92"/>
      <c r="M741" s="92"/>
      <c r="N741" s="92"/>
      <c r="O741" s="92"/>
      <c r="P741" s="92"/>
      <c r="Q741" s="92"/>
    </row>
    <row r="742" spans="1:17" ht="13.5" customHeight="1" x14ac:dyDescent="0.2">
      <c r="A742" s="92"/>
      <c r="B742" s="92"/>
      <c r="C742" s="92"/>
      <c r="D742" s="104"/>
      <c r="E742" s="92"/>
      <c r="F742" s="92"/>
      <c r="G742" s="92"/>
      <c r="H742" s="92"/>
      <c r="I742" s="92"/>
      <c r="J742" s="92"/>
      <c r="K742" s="92"/>
      <c r="L742" s="92"/>
      <c r="M742" s="92"/>
      <c r="N742" s="92"/>
      <c r="O742" s="92"/>
      <c r="P742" s="92"/>
      <c r="Q742" s="92"/>
    </row>
    <row r="743" spans="1:17" ht="13.5" customHeight="1" x14ac:dyDescent="0.2">
      <c r="A743" s="92"/>
      <c r="B743" s="92"/>
      <c r="C743" s="92"/>
      <c r="D743" s="104"/>
      <c r="E743" s="92"/>
      <c r="F743" s="92"/>
      <c r="G743" s="92"/>
      <c r="H743" s="92"/>
      <c r="I743" s="92"/>
      <c r="J743" s="92"/>
      <c r="K743" s="92"/>
      <c r="L743" s="92"/>
      <c r="M743" s="92"/>
      <c r="N743" s="92"/>
      <c r="O743" s="92"/>
      <c r="P743" s="92"/>
      <c r="Q743" s="92"/>
    </row>
    <row r="744" spans="1:17" ht="13.5" customHeight="1" x14ac:dyDescent="0.2">
      <c r="A744" s="92"/>
      <c r="B744" s="92"/>
      <c r="C744" s="92"/>
      <c r="D744" s="104"/>
      <c r="E744" s="92"/>
      <c r="F744" s="92"/>
      <c r="G744" s="92"/>
      <c r="H744" s="92"/>
      <c r="I744" s="92"/>
      <c r="J744" s="92"/>
      <c r="K744" s="92"/>
      <c r="L744" s="92"/>
      <c r="M744" s="92"/>
      <c r="N744" s="92"/>
      <c r="O744" s="92"/>
      <c r="P744" s="92"/>
      <c r="Q744" s="92"/>
    </row>
    <row r="745" spans="1:17" ht="13.5" customHeight="1" x14ac:dyDescent="0.2">
      <c r="A745" s="92"/>
      <c r="B745" s="92"/>
      <c r="C745" s="92"/>
      <c r="D745" s="104"/>
      <c r="E745" s="92"/>
      <c r="F745" s="92"/>
      <c r="G745" s="92"/>
      <c r="H745" s="92"/>
      <c r="I745" s="92"/>
      <c r="J745" s="92"/>
      <c r="K745" s="92"/>
      <c r="L745" s="92"/>
      <c r="M745" s="92"/>
      <c r="N745" s="92"/>
      <c r="O745" s="92"/>
      <c r="P745" s="92"/>
      <c r="Q745" s="92"/>
    </row>
    <row r="746" spans="1:17" ht="13.5" customHeight="1" x14ac:dyDescent="0.2">
      <c r="A746" s="92"/>
      <c r="B746" s="92"/>
      <c r="C746" s="92"/>
      <c r="D746" s="104"/>
      <c r="E746" s="92"/>
      <c r="F746" s="92"/>
      <c r="G746" s="92"/>
      <c r="H746" s="92"/>
      <c r="I746" s="92"/>
      <c r="J746" s="92"/>
      <c r="K746" s="92"/>
      <c r="L746" s="92"/>
      <c r="M746" s="92"/>
      <c r="N746" s="92"/>
      <c r="O746" s="92"/>
      <c r="P746" s="92"/>
      <c r="Q746" s="92"/>
    </row>
    <row r="747" spans="1:17" ht="13.5" customHeight="1" x14ac:dyDescent="0.2">
      <c r="A747" s="92"/>
      <c r="B747" s="92"/>
      <c r="C747" s="92"/>
      <c r="D747" s="104"/>
      <c r="E747" s="92"/>
      <c r="F747" s="92"/>
      <c r="G747" s="92"/>
      <c r="H747" s="92"/>
      <c r="I747" s="92"/>
      <c r="J747" s="92"/>
      <c r="K747" s="92"/>
      <c r="L747" s="92"/>
      <c r="M747" s="92"/>
      <c r="N747" s="92"/>
      <c r="O747" s="92"/>
      <c r="P747" s="92"/>
      <c r="Q747" s="92"/>
    </row>
    <row r="748" spans="1:17" ht="13.5" customHeight="1" x14ac:dyDescent="0.2">
      <c r="A748" s="92"/>
      <c r="B748" s="92"/>
      <c r="C748" s="92"/>
      <c r="D748" s="104"/>
      <c r="E748" s="92"/>
      <c r="F748" s="92"/>
      <c r="G748" s="92"/>
      <c r="H748" s="92"/>
      <c r="I748" s="92"/>
      <c r="J748" s="92"/>
      <c r="K748" s="92"/>
      <c r="L748" s="92"/>
      <c r="M748" s="92"/>
      <c r="N748" s="92"/>
      <c r="O748" s="92"/>
      <c r="P748" s="92"/>
      <c r="Q748" s="92"/>
    </row>
    <row r="749" spans="1:17" ht="13.5" customHeight="1" x14ac:dyDescent="0.2">
      <c r="A749" s="92"/>
      <c r="B749" s="92"/>
      <c r="C749" s="92"/>
      <c r="D749" s="104"/>
      <c r="E749" s="92"/>
      <c r="F749" s="92"/>
      <c r="G749" s="92"/>
      <c r="H749" s="92"/>
      <c r="I749" s="92"/>
      <c r="J749" s="92"/>
      <c r="K749" s="92"/>
      <c r="L749" s="92"/>
      <c r="M749" s="92"/>
      <c r="N749" s="92"/>
      <c r="O749" s="92"/>
      <c r="P749" s="92"/>
      <c r="Q749" s="92"/>
    </row>
    <row r="750" spans="1:17" ht="13.5" customHeight="1" x14ac:dyDescent="0.2">
      <c r="A750" s="92"/>
      <c r="B750" s="92"/>
      <c r="C750" s="92"/>
      <c r="D750" s="104"/>
      <c r="E750" s="92"/>
      <c r="F750" s="92"/>
      <c r="G750" s="92"/>
      <c r="H750" s="92"/>
      <c r="I750" s="92"/>
      <c r="J750" s="92"/>
      <c r="K750" s="92"/>
      <c r="L750" s="92"/>
      <c r="M750" s="92"/>
      <c r="N750" s="92"/>
      <c r="O750" s="92"/>
      <c r="P750" s="92"/>
      <c r="Q750" s="92"/>
    </row>
    <row r="751" spans="1:17" ht="13.5" customHeight="1" x14ac:dyDescent="0.2">
      <c r="A751" s="92"/>
      <c r="B751" s="92"/>
      <c r="C751" s="92"/>
      <c r="D751" s="104"/>
      <c r="E751" s="92"/>
      <c r="F751" s="92"/>
      <c r="G751" s="92"/>
      <c r="H751" s="92"/>
      <c r="I751" s="92"/>
      <c r="J751" s="92"/>
      <c r="K751" s="92"/>
      <c r="L751" s="92"/>
      <c r="M751" s="92"/>
      <c r="N751" s="92"/>
      <c r="O751" s="92"/>
      <c r="P751" s="92"/>
      <c r="Q751" s="92"/>
    </row>
    <row r="752" spans="1:17" ht="13.5" customHeight="1" x14ac:dyDescent="0.2">
      <c r="A752" s="92"/>
      <c r="B752" s="92"/>
      <c r="C752" s="92"/>
      <c r="D752" s="104"/>
      <c r="E752" s="92"/>
      <c r="F752" s="92"/>
      <c r="G752" s="92"/>
      <c r="H752" s="92"/>
      <c r="I752" s="92"/>
      <c r="J752" s="92"/>
      <c r="K752" s="92"/>
      <c r="L752" s="92"/>
      <c r="M752" s="92"/>
      <c r="N752" s="92"/>
      <c r="O752" s="92"/>
      <c r="P752" s="92"/>
      <c r="Q752" s="92"/>
    </row>
    <row r="753" spans="1:17" ht="13.5" customHeight="1" x14ac:dyDescent="0.2">
      <c r="A753" s="92"/>
      <c r="B753" s="92"/>
      <c r="C753" s="92"/>
      <c r="D753" s="104"/>
      <c r="E753" s="92"/>
      <c r="F753" s="92"/>
      <c r="G753" s="92"/>
      <c r="H753" s="92"/>
      <c r="I753" s="92"/>
      <c r="J753" s="92"/>
      <c r="K753" s="92"/>
      <c r="L753" s="92"/>
      <c r="M753" s="92"/>
      <c r="N753" s="92"/>
      <c r="O753" s="92"/>
      <c r="P753" s="92"/>
      <c r="Q753" s="92"/>
    </row>
    <row r="754" spans="1:17" ht="13.5" customHeight="1" x14ac:dyDescent="0.2">
      <c r="A754" s="92"/>
      <c r="B754" s="92"/>
      <c r="C754" s="92"/>
      <c r="D754" s="104"/>
      <c r="E754" s="92"/>
      <c r="F754" s="92"/>
      <c r="G754" s="92"/>
      <c r="H754" s="92"/>
      <c r="I754" s="92"/>
      <c r="J754" s="92"/>
      <c r="K754" s="92"/>
      <c r="L754" s="92"/>
      <c r="M754" s="92"/>
      <c r="N754" s="92"/>
      <c r="O754" s="92"/>
      <c r="P754" s="92"/>
      <c r="Q754" s="92"/>
    </row>
    <row r="755" spans="1:17" ht="13.5" customHeight="1" x14ac:dyDescent="0.2">
      <c r="A755" s="92"/>
      <c r="B755" s="92"/>
      <c r="C755" s="92"/>
      <c r="D755" s="104"/>
      <c r="E755" s="92"/>
      <c r="F755" s="92"/>
      <c r="G755" s="92"/>
      <c r="H755" s="92"/>
      <c r="I755" s="92"/>
      <c r="J755" s="92"/>
      <c r="K755" s="92"/>
      <c r="L755" s="92"/>
      <c r="M755" s="92"/>
      <c r="N755" s="92"/>
      <c r="O755" s="92"/>
      <c r="P755" s="92"/>
      <c r="Q755" s="92"/>
    </row>
    <row r="756" spans="1:17" ht="13.5" customHeight="1" x14ac:dyDescent="0.2">
      <c r="A756" s="92"/>
      <c r="B756" s="92"/>
      <c r="C756" s="92"/>
      <c r="D756" s="104"/>
      <c r="E756" s="92"/>
      <c r="F756" s="92"/>
      <c r="G756" s="92"/>
      <c r="H756" s="92"/>
      <c r="I756" s="92"/>
      <c r="J756" s="92"/>
      <c r="K756" s="92"/>
      <c r="L756" s="92"/>
      <c r="M756" s="92"/>
      <c r="N756" s="92"/>
      <c r="O756" s="92"/>
      <c r="P756" s="92"/>
      <c r="Q756" s="92"/>
    </row>
    <row r="757" spans="1:17" ht="13.5" customHeight="1" x14ac:dyDescent="0.2">
      <c r="A757" s="92"/>
      <c r="B757" s="92"/>
      <c r="C757" s="92"/>
      <c r="D757" s="104"/>
      <c r="E757" s="92"/>
      <c r="F757" s="92"/>
      <c r="G757" s="92"/>
      <c r="H757" s="92"/>
      <c r="I757" s="92"/>
      <c r="J757" s="92"/>
      <c r="K757" s="92"/>
      <c r="L757" s="92"/>
      <c r="M757" s="92"/>
      <c r="N757" s="92"/>
      <c r="O757" s="92"/>
      <c r="P757" s="92"/>
      <c r="Q757" s="92"/>
    </row>
    <row r="758" spans="1:17" ht="13.5" customHeight="1" x14ac:dyDescent="0.2">
      <c r="A758" s="92"/>
      <c r="B758" s="92"/>
      <c r="C758" s="92"/>
      <c r="D758" s="104"/>
      <c r="E758" s="92"/>
      <c r="F758" s="92"/>
      <c r="G758" s="92"/>
      <c r="H758" s="92"/>
      <c r="I758" s="92"/>
      <c r="J758" s="92"/>
      <c r="K758" s="92"/>
      <c r="L758" s="92"/>
      <c r="M758" s="92"/>
      <c r="N758" s="92"/>
      <c r="O758" s="92"/>
      <c r="P758" s="92"/>
      <c r="Q758" s="92"/>
    </row>
    <row r="759" spans="1:17" ht="13.5" customHeight="1" x14ac:dyDescent="0.2">
      <c r="A759" s="92"/>
      <c r="B759" s="92"/>
      <c r="C759" s="92"/>
      <c r="D759" s="104"/>
      <c r="E759" s="92"/>
      <c r="F759" s="92"/>
      <c r="G759" s="92"/>
      <c r="H759" s="92"/>
      <c r="I759" s="92"/>
      <c r="J759" s="92"/>
      <c r="K759" s="92"/>
      <c r="L759" s="92"/>
      <c r="M759" s="92"/>
      <c r="N759" s="92"/>
      <c r="O759" s="92"/>
      <c r="P759" s="92"/>
      <c r="Q759" s="92"/>
    </row>
    <row r="760" spans="1:17" ht="13.5" customHeight="1" x14ac:dyDescent="0.2">
      <c r="A760" s="92"/>
      <c r="B760" s="92"/>
      <c r="C760" s="92"/>
      <c r="D760" s="104"/>
      <c r="E760" s="92"/>
      <c r="F760" s="92"/>
      <c r="G760" s="92"/>
      <c r="H760" s="92"/>
      <c r="I760" s="92"/>
      <c r="J760" s="92"/>
      <c r="K760" s="92"/>
      <c r="L760" s="92"/>
      <c r="M760" s="92"/>
      <c r="N760" s="92"/>
      <c r="O760" s="92"/>
      <c r="P760" s="92"/>
      <c r="Q760" s="92"/>
    </row>
    <row r="761" spans="1:17" ht="13.5" customHeight="1" x14ac:dyDescent="0.2">
      <c r="A761" s="92"/>
      <c r="B761" s="92"/>
      <c r="C761" s="92"/>
      <c r="D761" s="104"/>
      <c r="E761" s="92"/>
      <c r="F761" s="92"/>
      <c r="G761" s="92"/>
      <c r="H761" s="92"/>
      <c r="I761" s="92"/>
      <c r="J761" s="92"/>
      <c r="K761" s="92"/>
      <c r="L761" s="92"/>
      <c r="M761" s="92"/>
      <c r="N761" s="92"/>
      <c r="O761" s="92"/>
      <c r="P761" s="92"/>
      <c r="Q761" s="92"/>
    </row>
    <row r="762" spans="1:17" ht="13.5" customHeight="1" x14ac:dyDescent="0.2">
      <c r="A762" s="92"/>
      <c r="B762" s="92"/>
      <c r="C762" s="92"/>
      <c r="D762" s="104"/>
      <c r="E762" s="92"/>
      <c r="F762" s="92"/>
      <c r="G762" s="92"/>
      <c r="H762" s="92"/>
      <c r="I762" s="92"/>
      <c r="J762" s="92"/>
      <c r="K762" s="92"/>
      <c r="L762" s="92"/>
      <c r="M762" s="92"/>
      <c r="N762" s="92"/>
      <c r="O762" s="92"/>
      <c r="P762" s="92"/>
      <c r="Q762" s="92"/>
    </row>
    <row r="763" spans="1:17" ht="13.5" customHeight="1" x14ac:dyDescent="0.2">
      <c r="A763" s="92"/>
      <c r="B763" s="92"/>
      <c r="C763" s="92"/>
      <c r="D763" s="104"/>
      <c r="E763" s="92"/>
      <c r="F763" s="92"/>
      <c r="G763" s="92"/>
      <c r="H763" s="92"/>
      <c r="I763" s="92"/>
      <c r="J763" s="92"/>
      <c r="K763" s="92"/>
      <c r="L763" s="92"/>
      <c r="M763" s="92"/>
      <c r="N763" s="92"/>
      <c r="O763" s="92"/>
      <c r="P763" s="92"/>
      <c r="Q763" s="92"/>
    </row>
    <row r="764" spans="1:17" ht="13.5" customHeight="1" x14ac:dyDescent="0.2">
      <c r="A764" s="92"/>
      <c r="B764" s="92"/>
      <c r="C764" s="92"/>
      <c r="D764" s="104"/>
      <c r="E764" s="92"/>
      <c r="F764" s="92"/>
      <c r="G764" s="92"/>
      <c r="H764" s="92"/>
      <c r="I764" s="92"/>
      <c r="J764" s="92"/>
      <c r="K764" s="92"/>
      <c r="L764" s="92"/>
      <c r="M764" s="92"/>
      <c r="N764" s="92"/>
      <c r="O764" s="92"/>
      <c r="P764" s="92"/>
      <c r="Q764" s="92"/>
    </row>
    <row r="765" spans="1:17" ht="13.5" customHeight="1" x14ac:dyDescent="0.2">
      <c r="A765" s="92"/>
      <c r="B765" s="92"/>
      <c r="C765" s="92"/>
      <c r="D765" s="104"/>
      <c r="E765" s="92"/>
      <c r="F765" s="92"/>
      <c r="G765" s="92"/>
      <c r="H765" s="92"/>
      <c r="I765" s="92"/>
      <c r="J765" s="92"/>
      <c r="K765" s="92"/>
      <c r="L765" s="92"/>
      <c r="M765" s="92"/>
      <c r="N765" s="92"/>
      <c r="O765" s="92"/>
      <c r="P765" s="92"/>
      <c r="Q765" s="92"/>
    </row>
    <row r="766" spans="1:17" ht="13.5" customHeight="1" x14ac:dyDescent="0.2">
      <c r="A766" s="92"/>
      <c r="B766" s="92"/>
      <c r="C766" s="92"/>
      <c r="D766" s="104"/>
      <c r="E766" s="92"/>
      <c r="F766" s="92"/>
      <c r="G766" s="92"/>
      <c r="H766" s="92"/>
      <c r="I766" s="92"/>
      <c r="J766" s="92"/>
      <c r="K766" s="92"/>
      <c r="L766" s="92"/>
      <c r="M766" s="92"/>
      <c r="N766" s="92"/>
      <c r="O766" s="92"/>
      <c r="P766" s="92"/>
      <c r="Q766" s="92"/>
    </row>
    <row r="767" spans="1:17" ht="13.5" customHeight="1" x14ac:dyDescent="0.2">
      <c r="A767" s="92"/>
      <c r="B767" s="92"/>
      <c r="C767" s="92"/>
      <c r="D767" s="104"/>
      <c r="E767" s="92"/>
      <c r="F767" s="92"/>
      <c r="G767" s="92"/>
      <c r="H767" s="92"/>
      <c r="I767" s="92"/>
      <c r="J767" s="92"/>
      <c r="K767" s="92"/>
      <c r="L767" s="92"/>
      <c r="M767" s="92"/>
      <c r="N767" s="92"/>
      <c r="O767" s="92"/>
      <c r="P767" s="92"/>
      <c r="Q767" s="92"/>
    </row>
    <row r="768" spans="1:17" ht="13.5" customHeight="1" x14ac:dyDescent="0.2">
      <c r="A768" s="92"/>
      <c r="B768" s="92"/>
      <c r="C768" s="92"/>
      <c r="D768" s="104"/>
      <c r="E768" s="92"/>
      <c r="F768" s="92"/>
      <c r="G768" s="92"/>
      <c r="H768" s="92"/>
      <c r="I768" s="92"/>
      <c r="J768" s="92"/>
      <c r="K768" s="92"/>
      <c r="L768" s="92"/>
      <c r="M768" s="92"/>
      <c r="N768" s="92"/>
      <c r="O768" s="92"/>
      <c r="P768" s="92"/>
      <c r="Q768" s="92"/>
    </row>
    <row r="769" spans="1:17" ht="13.5" customHeight="1" x14ac:dyDescent="0.2">
      <c r="A769" s="92"/>
      <c r="B769" s="92"/>
      <c r="C769" s="92"/>
      <c r="D769" s="104"/>
      <c r="E769" s="92"/>
      <c r="F769" s="92"/>
      <c r="G769" s="92"/>
      <c r="H769" s="92"/>
      <c r="I769" s="92"/>
      <c r="J769" s="92"/>
      <c r="K769" s="92"/>
      <c r="L769" s="92"/>
      <c r="M769" s="92"/>
      <c r="N769" s="92"/>
      <c r="O769" s="92"/>
      <c r="P769" s="92"/>
      <c r="Q769" s="92"/>
    </row>
    <row r="770" spans="1:17" ht="13.5" customHeight="1" x14ac:dyDescent="0.2">
      <c r="A770" s="92"/>
      <c r="B770" s="92"/>
      <c r="C770" s="92"/>
      <c r="D770" s="104"/>
      <c r="E770" s="92"/>
      <c r="F770" s="92"/>
      <c r="G770" s="92"/>
      <c r="H770" s="92"/>
      <c r="I770" s="92"/>
      <c r="J770" s="92"/>
      <c r="K770" s="92"/>
      <c r="L770" s="92"/>
      <c r="M770" s="92"/>
      <c r="N770" s="92"/>
      <c r="O770" s="92"/>
      <c r="P770" s="92"/>
      <c r="Q770" s="92"/>
    </row>
    <row r="771" spans="1:17" ht="13.5" customHeight="1" x14ac:dyDescent="0.2">
      <c r="A771" s="92"/>
      <c r="B771" s="92"/>
      <c r="C771" s="92"/>
      <c r="D771" s="104"/>
      <c r="E771" s="92"/>
      <c r="F771" s="92"/>
      <c r="G771" s="92"/>
      <c r="H771" s="92"/>
      <c r="I771" s="92"/>
      <c r="J771" s="92"/>
      <c r="K771" s="92"/>
      <c r="L771" s="92"/>
      <c r="M771" s="92"/>
      <c r="N771" s="92"/>
      <c r="O771" s="92"/>
      <c r="P771" s="92"/>
      <c r="Q771" s="92"/>
    </row>
    <row r="772" spans="1:17" ht="13.5" customHeight="1" x14ac:dyDescent="0.2">
      <c r="A772" s="92"/>
      <c r="B772" s="92"/>
      <c r="C772" s="92"/>
      <c r="D772" s="104"/>
      <c r="E772" s="92"/>
      <c r="F772" s="92"/>
      <c r="G772" s="92"/>
      <c r="H772" s="92"/>
      <c r="I772" s="92"/>
      <c r="J772" s="92"/>
      <c r="K772" s="92"/>
      <c r="L772" s="92"/>
      <c r="M772" s="92"/>
      <c r="N772" s="92"/>
      <c r="O772" s="92"/>
      <c r="P772" s="92"/>
      <c r="Q772" s="92"/>
    </row>
    <row r="773" spans="1:17" ht="13.5" customHeight="1" x14ac:dyDescent="0.2">
      <c r="A773" s="92"/>
      <c r="B773" s="92"/>
      <c r="C773" s="92"/>
      <c r="D773" s="104"/>
      <c r="E773" s="92"/>
      <c r="F773" s="92"/>
      <c r="G773" s="92"/>
      <c r="H773" s="92"/>
      <c r="I773" s="92"/>
      <c r="J773" s="92"/>
      <c r="K773" s="92"/>
      <c r="L773" s="92"/>
      <c r="M773" s="92"/>
      <c r="N773" s="92"/>
      <c r="O773" s="92"/>
      <c r="P773" s="92"/>
      <c r="Q773" s="92"/>
    </row>
    <row r="774" spans="1:17" ht="13.5" customHeight="1" x14ac:dyDescent="0.2">
      <c r="A774" s="92"/>
      <c r="B774" s="92"/>
      <c r="C774" s="92"/>
      <c r="D774" s="104"/>
      <c r="E774" s="92"/>
      <c r="F774" s="92"/>
      <c r="G774" s="92"/>
      <c r="H774" s="92"/>
      <c r="I774" s="92"/>
      <c r="J774" s="92"/>
      <c r="K774" s="92"/>
      <c r="L774" s="92"/>
      <c r="M774" s="92"/>
      <c r="N774" s="92"/>
      <c r="O774" s="92"/>
      <c r="P774" s="92"/>
      <c r="Q774" s="92"/>
    </row>
    <row r="775" spans="1:17" ht="13.5" customHeight="1" x14ac:dyDescent="0.2">
      <c r="A775" s="92"/>
      <c r="B775" s="92"/>
      <c r="C775" s="92"/>
      <c r="D775" s="104"/>
      <c r="E775" s="92"/>
      <c r="F775" s="92"/>
      <c r="G775" s="92"/>
      <c r="H775" s="92"/>
      <c r="I775" s="92"/>
      <c r="J775" s="92"/>
      <c r="K775" s="92"/>
      <c r="L775" s="92"/>
      <c r="M775" s="92"/>
      <c r="N775" s="92"/>
      <c r="O775" s="92"/>
      <c r="P775" s="92"/>
      <c r="Q775" s="92"/>
    </row>
    <row r="776" spans="1:17" ht="13.5" customHeight="1" x14ac:dyDescent="0.2">
      <c r="A776" s="92"/>
      <c r="B776" s="92"/>
      <c r="C776" s="92"/>
      <c r="D776" s="104"/>
      <c r="E776" s="92"/>
      <c r="F776" s="92"/>
      <c r="G776" s="92"/>
      <c r="H776" s="92"/>
      <c r="I776" s="92"/>
      <c r="J776" s="92"/>
      <c r="K776" s="92"/>
      <c r="L776" s="92"/>
      <c r="M776" s="92"/>
      <c r="N776" s="92"/>
      <c r="O776" s="92"/>
      <c r="P776" s="92"/>
      <c r="Q776" s="92"/>
    </row>
    <row r="777" spans="1:17" ht="13.5" customHeight="1" x14ac:dyDescent="0.2">
      <c r="A777" s="92"/>
      <c r="B777" s="92"/>
      <c r="C777" s="92"/>
      <c r="D777" s="104"/>
      <c r="E777" s="92"/>
      <c r="F777" s="92"/>
      <c r="G777" s="92"/>
      <c r="H777" s="92"/>
      <c r="I777" s="92"/>
      <c r="J777" s="92"/>
      <c r="K777" s="92"/>
      <c r="L777" s="92"/>
      <c r="M777" s="92"/>
      <c r="N777" s="92"/>
      <c r="O777" s="92"/>
      <c r="P777" s="92"/>
      <c r="Q777" s="92"/>
    </row>
    <row r="778" spans="1:17" ht="13.5" customHeight="1" x14ac:dyDescent="0.2">
      <c r="A778" s="92"/>
      <c r="B778" s="92"/>
      <c r="C778" s="92"/>
      <c r="D778" s="104"/>
      <c r="E778" s="92"/>
      <c r="F778" s="92"/>
      <c r="G778" s="92"/>
      <c r="H778" s="92"/>
      <c r="I778" s="92"/>
      <c r="J778" s="92"/>
      <c r="K778" s="92"/>
      <c r="L778" s="92"/>
      <c r="M778" s="92"/>
      <c r="N778" s="92"/>
      <c r="O778" s="92"/>
      <c r="P778" s="92"/>
      <c r="Q778" s="92"/>
    </row>
    <row r="779" spans="1:17" ht="13.5" customHeight="1" x14ac:dyDescent="0.2">
      <c r="A779" s="92"/>
      <c r="B779" s="92"/>
      <c r="C779" s="92"/>
      <c r="D779" s="104"/>
      <c r="E779" s="92"/>
      <c r="F779" s="92"/>
      <c r="G779" s="92"/>
      <c r="H779" s="92"/>
      <c r="I779" s="92"/>
      <c r="J779" s="92"/>
      <c r="K779" s="92"/>
      <c r="L779" s="92"/>
      <c r="M779" s="92"/>
      <c r="N779" s="92"/>
      <c r="O779" s="92"/>
      <c r="P779" s="92"/>
      <c r="Q779" s="92"/>
    </row>
    <row r="780" spans="1:17" ht="13.5" customHeight="1" x14ac:dyDescent="0.2">
      <c r="A780" s="92"/>
      <c r="B780" s="92"/>
      <c r="C780" s="92"/>
      <c r="D780" s="104"/>
      <c r="E780" s="92"/>
      <c r="F780" s="92"/>
      <c r="G780" s="92"/>
      <c r="H780" s="92"/>
      <c r="I780" s="92"/>
      <c r="J780" s="92"/>
      <c r="K780" s="92"/>
      <c r="L780" s="92"/>
      <c r="M780" s="92"/>
      <c r="N780" s="92"/>
      <c r="O780" s="92"/>
      <c r="P780" s="92"/>
      <c r="Q780" s="92"/>
    </row>
    <row r="781" spans="1:17" ht="13.5" customHeight="1" x14ac:dyDescent="0.2">
      <c r="A781" s="92"/>
      <c r="B781" s="92"/>
      <c r="C781" s="92"/>
      <c r="D781" s="104"/>
      <c r="E781" s="92"/>
      <c r="F781" s="92"/>
      <c r="G781" s="92"/>
      <c r="H781" s="92"/>
      <c r="I781" s="92"/>
      <c r="J781" s="92"/>
      <c r="K781" s="92"/>
      <c r="L781" s="92"/>
      <c r="M781" s="92"/>
      <c r="N781" s="92"/>
      <c r="O781" s="92"/>
      <c r="P781" s="92"/>
      <c r="Q781" s="92"/>
    </row>
    <row r="782" spans="1:17" ht="13.5" customHeight="1" x14ac:dyDescent="0.2">
      <c r="A782" s="92"/>
      <c r="B782" s="92"/>
      <c r="C782" s="92"/>
      <c r="D782" s="104"/>
      <c r="E782" s="92"/>
      <c r="F782" s="92"/>
      <c r="G782" s="92"/>
      <c r="H782" s="92"/>
      <c r="I782" s="92"/>
      <c r="J782" s="92"/>
      <c r="K782" s="92"/>
      <c r="L782" s="92"/>
      <c r="M782" s="92"/>
      <c r="N782" s="92"/>
      <c r="O782" s="92"/>
      <c r="P782" s="92"/>
      <c r="Q782" s="92"/>
    </row>
    <row r="783" spans="1:17" ht="13.5" customHeight="1" x14ac:dyDescent="0.2">
      <c r="A783" s="92"/>
      <c r="B783" s="92"/>
      <c r="C783" s="92"/>
      <c r="D783" s="104"/>
      <c r="E783" s="92"/>
      <c r="F783" s="92"/>
      <c r="G783" s="92"/>
      <c r="H783" s="92"/>
      <c r="I783" s="92"/>
      <c r="J783" s="92"/>
      <c r="K783" s="92"/>
      <c r="L783" s="92"/>
      <c r="M783" s="92"/>
      <c r="N783" s="92"/>
      <c r="O783" s="92"/>
      <c r="P783" s="92"/>
      <c r="Q783" s="92"/>
    </row>
    <row r="784" spans="1:17" ht="13.5" customHeight="1" x14ac:dyDescent="0.2">
      <c r="A784" s="92"/>
      <c r="B784" s="92"/>
      <c r="C784" s="92"/>
      <c r="D784" s="104"/>
      <c r="E784" s="92"/>
      <c r="F784" s="92"/>
      <c r="G784" s="92"/>
      <c r="H784" s="92"/>
      <c r="I784" s="92"/>
      <c r="J784" s="92"/>
      <c r="K784" s="92"/>
      <c r="L784" s="92"/>
      <c r="M784" s="92"/>
      <c r="N784" s="92"/>
      <c r="O784" s="92"/>
      <c r="P784" s="92"/>
      <c r="Q784" s="92"/>
    </row>
    <row r="785" spans="1:17" ht="13.5" customHeight="1" x14ac:dyDescent="0.2">
      <c r="A785" s="92"/>
      <c r="B785" s="92"/>
      <c r="C785" s="92"/>
      <c r="D785" s="104"/>
      <c r="E785" s="92"/>
      <c r="F785" s="92"/>
      <c r="G785" s="92"/>
      <c r="H785" s="92"/>
      <c r="I785" s="92"/>
      <c r="J785" s="92"/>
      <c r="K785" s="92"/>
      <c r="L785" s="92"/>
      <c r="M785" s="92"/>
      <c r="N785" s="92"/>
      <c r="O785" s="92"/>
      <c r="P785" s="92"/>
      <c r="Q785" s="92"/>
    </row>
    <row r="786" spans="1:17" ht="13.5" customHeight="1" x14ac:dyDescent="0.2">
      <c r="A786" s="92"/>
      <c r="B786" s="92"/>
      <c r="C786" s="92"/>
      <c r="D786" s="104"/>
      <c r="E786" s="92"/>
      <c r="F786" s="92"/>
      <c r="G786" s="92"/>
      <c r="H786" s="92"/>
      <c r="I786" s="92"/>
      <c r="J786" s="92"/>
      <c r="K786" s="92"/>
      <c r="L786" s="92"/>
      <c r="M786" s="92"/>
      <c r="N786" s="92"/>
      <c r="O786" s="92"/>
      <c r="P786" s="92"/>
      <c r="Q786" s="92"/>
    </row>
    <row r="787" spans="1:17" ht="13.5" customHeight="1" x14ac:dyDescent="0.2">
      <c r="A787" s="92"/>
      <c r="B787" s="92"/>
      <c r="C787" s="92"/>
      <c r="D787" s="104"/>
      <c r="E787" s="92"/>
      <c r="F787" s="92"/>
      <c r="G787" s="92"/>
      <c r="H787" s="92"/>
      <c r="I787" s="92"/>
      <c r="J787" s="92"/>
      <c r="K787" s="92"/>
      <c r="L787" s="92"/>
      <c r="M787" s="92"/>
      <c r="N787" s="92"/>
      <c r="O787" s="92"/>
      <c r="P787" s="92"/>
      <c r="Q787" s="92"/>
    </row>
    <row r="788" spans="1:17" ht="13.5" customHeight="1" x14ac:dyDescent="0.2">
      <c r="A788" s="92"/>
      <c r="B788" s="92"/>
      <c r="C788" s="92"/>
      <c r="D788" s="104"/>
      <c r="E788" s="92"/>
      <c r="F788" s="92"/>
      <c r="G788" s="92"/>
      <c r="H788" s="92"/>
      <c r="I788" s="92"/>
      <c r="J788" s="92"/>
      <c r="K788" s="92"/>
      <c r="L788" s="92"/>
      <c r="M788" s="92"/>
      <c r="N788" s="92"/>
      <c r="O788" s="92"/>
      <c r="P788" s="92"/>
      <c r="Q788" s="92"/>
    </row>
    <row r="789" spans="1:17" ht="13.5" customHeight="1" x14ac:dyDescent="0.2">
      <c r="A789" s="92"/>
      <c r="B789" s="92"/>
      <c r="C789" s="92"/>
      <c r="D789" s="104"/>
      <c r="E789" s="92"/>
      <c r="F789" s="92"/>
      <c r="G789" s="92"/>
      <c r="H789" s="92"/>
      <c r="I789" s="92"/>
      <c r="J789" s="92"/>
      <c r="K789" s="92"/>
      <c r="L789" s="92"/>
      <c r="M789" s="92"/>
      <c r="N789" s="92"/>
      <c r="O789" s="92"/>
      <c r="P789" s="92"/>
      <c r="Q789" s="92"/>
    </row>
    <row r="790" spans="1:17" ht="13.5" customHeight="1" x14ac:dyDescent="0.2">
      <c r="A790" s="92"/>
      <c r="B790" s="92"/>
      <c r="C790" s="92"/>
      <c r="D790" s="104"/>
      <c r="E790" s="92"/>
      <c r="F790" s="92"/>
      <c r="G790" s="92"/>
      <c r="H790" s="92"/>
      <c r="I790" s="92"/>
      <c r="J790" s="92"/>
      <c r="K790" s="92"/>
      <c r="L790" s="92"/>
      <c r="M790" s="92"/>
      <c r="N790" s="92"/>
      <c r="O790" s="92"/>
      <c r="P790" s="92"/>
      <c r="Q790" s="92"/>
    </row>
    <row r="791" spans="1:17" ht="13.5" customHeight="1" x14ac:dyDescent="0.2">
      <c r="A791" s="92"/>
      <c r="B791" s="92"/>
      <c r="C791" s="92"/>
      <c r="D791" s="104"/>
      <c r="E791" s="92"/>
      <c r="F791" s="92"/>
      <c r="G791" s="92"/>
      <c r="H791" s="92"/>
      <c r="I791" s="92"/>
      <c r="J791" s="92"/>
      <c r="K791" s="92"/>
      <c r="L791" s="92"/>
      <c r="M791" s="92"/>
      <c r="N791" s="92"/>
      <c r="O791" s="92"/>
      <c r="P791" s="92"/>
      <c r="Q791" s="92"/>
    </row>
    <row r="792" spans="1:17" ht="13.5" customHeight="1" x14ac:dyDescent="0.2">
      <c r="A792" s="92"/>
      <c r="B792" s="92"/>
      <c r="C792" s="92"/>
      <c r="D792" s="104"/>
      <c r="E792" s="92"/>
      <c r="F792" s="92"/>
      <c r="G792" s="92"/>
      <c r="H792" s="92"/>
      <c r="I792" s="92"/>
      <c r="J792" s="92"/>
      <c r="K792" s="92"/>
      <c r="L792" s="92"/>
      <c r="M792" s="92"/>
      <c r="N792" s="92"/>
      <c r="O792" s="92"/>
      <c r="P792" s="92"/>
      <c r="Q792" s="92"/>
    </row>
    <row r="793" spans="1:17" ht="13.5" customHeight="1" x14ac:dyDescent="0.2">
      <c r="A793" s="92"/>
      <c r="B793" s="92"/>
      <c r="C793" s="92"/>
      <c r="D793" s="104"/>
      <c r="E793" s="92"/>
      <c r="F793" s="92"/>
      <c r="G793" s="92"/>
      <c r="H793" s="92"/>
      <c r="I793" s="92"/>
      <c r="J793" s="92"/>
      <c r="K793" s="92"/>
      <c r="L793" s="92"/>
      <c r="M793" s="92"/>
      <c r="N793" s="92"/>
      <c r="O793" s="92"/>
      <c r="P793" s="92"/>
      <c r="Q793" s="92"/>
    </row>
    <row r="794" spans="1:17" ht="13.5" customHeight="1" x14ac:dyDescent="0.2">
      <c r="A794" s="92"/>
      <c r="B794" s="92"/>
      <c r="C794" s="92"/>
      <c r="D794" s="104"/>
      <c r="E794" s="92"/>
      <c r="F794" s="92"/>
      <c r="G794" s="92"/>
      <c r="H794" s="92"/>
      <c r="I794" s="92"/>
      <c r="J794" s="92"/>
      <c r="K794" s="92"/>
      <c r="L794" s="92"/>
      <c r="M794" s="92"/>
      <c r="N794" s="92"/>
      <c r="O794" s="92"/>
      <c r="P794" s="92"/>
      <c r="Q794" s="92"/>
    </row>
    <row r="795" spans="1:17" ht="13.5" customHeight="1" x14ac:dyDescent="0.2">
      <c r="A795" s="92"/>
      <c r="B795" s="92"/>
      <c r="C795" s="92"/>
      <c r="D795" s="104"/>
      <c r="E795" s="92"/>
      <c r="F795" s="92"/>
      <c r="G795" s="92"/>
      <c r="H795" s="92"/>
      <c r="I795" s="92"/>
      <c r="J795" s="92"/>
      <c r="K795" s="92"/>
      <c r="L795" s="92"/>
      <c r="M795" s="92"/>
      <c r="N795" s="92"/>
      <c r="O795" s="92"/>
      <c r="P795" s="92"/>
      <c r="Q795" s="92"/>
    </row>
    <row r="796" spans="1:17" ht="13.5" customHeight="1" x14ac:dyDescent="0.2">
      <c r="A796" s="92"/>
      <c r="B796" s="92"/>
      <c r="C796" s="92"/>
      <c r="D796" s="104"/>
      <c r="E796" s="92"/>
      <c r="F796" s="92"/>
      <c r="G796" s="92"/>
      <c r="H796" s="92"/>
      <c r="I796" s="92"/>
      <c r="J796" s="92"/>
      <c r="K796" s="92"/>
      <c r="L796" s="92"/>
      <c r="M796" s="92"/>
      <c r="N796" s="92"/>
      <c r="O796" s="92"/>
      <c r="P796" s="92"/>
      <c r="Q796" s="92"/>
    </row>
    <row r="797" spans="1:17" ht="13.5" customHeight="1" x14ac:dyDescent="0.2">
      <c r="A797" s="92"/>
      <c r="B797" s="92"/>
      <c r="C797" s="92"/>
      <c r="D797" s="104"/>
      <c r="E797" s="92"/>
      <c r="F797" s="92"/>
      <c r="G797" s="92"/>
      <c r="H797" s="92"/>
      <c r="I797" s="92"/>
      <c r="J797" s="92"/>
      <c r="K797" s="92"/>
      <c r="L797" s="92"/>
      <c r="M797" s="92"/>
      <c r="N797" s="92"/>
      <c r="O797" s="92"/>
      <c r="P797" s="92"/>
      <c r="Q797" s="92"/>
    </row>
    <row r="798" spans="1:17" ht="13.5" customHeight="1" x14ac:dyDescent="0.2">
      <c r="A798" s="92"/>
      <c r="B798" s="92"/>
      <c r="C798" s="92"/>
      <c r="D798" s="104"/>
      <c r="E798" s="92"/>
      <c r="F798" s="92"/>
      <c r="G798" s="92"/>
      <c r="H798" s="92"/>
      <c r="I798" s="92"/>
      <c r="J798" s="92"/>
      <c r="K798" s="92"/>
      <c r="L798" s="92"/>
      <c r="M798" s="92"/>
      <c r="N798" s="92"/>
      <c r="O798" s="92"/>
      <c r="P798" s="92"/>
      <c r="Q798" s="92"/>
    </row>
    <row r="799" spans="1:17" ht="13.5" customHeight="1" x14ac:dyDescent="0.2">
      <c r="A799" s="92"/>
      <c r="B799" s="92"/>
      <c r="C799" s="92"/>
      <c r="D799" s="104"/>
      <c r="E799" s="92"/>
      <c r="F799" s="92"/>
      <c r="G799" s="92"/>
      <c r="H799" s="92"/>
      <c r="I799" s="92"/>
      <c r="J799" s="92"/>
      <c r="K799" s="92"/>
      <c r="L799" s="92"/>
      <c r="M799" s="92"/>
      <c r="N799" s="92"/>
      <c r="O799" s="92"/>
      <c r="P799" s="92"/>
      <c r="Q799" s="92"/>
    </row>
    <row r="800" spans="1:17" ht="13.5" customHeight="1" x14ac:dyDescent="0.2">
      <c r="A800" s="92"/>
      <c r="B800" s="92"/>
      <c r="C800" s="92"/>
      <c r="D800" s="104"/>
      <c r="E800" s="92"/>
      <c r="F800" s="92"/>
      <c r="G800" s="92"/>
      <c r="H800" s="92"/>
      <c r="I800" s="92"/>
      <c r="J800" s="92"/>
      <c r="K800" s="92"/>
      <c r="L800" s="92"/>
      <c r="M800" s="92"/>
      <c r="N800" s="92"/>
      <c r="O800" s="92"/>
      <c r="P800" s="92"/>
      <c r="Q800" s="92"/>
    </row>
    <row r="801" spans="1:17" ht="13.5" customHeight="1" x14ac:dyDescent="0.2">
      <c r="A801" s="92"/>
      <c r="B801" s="92"/>
      <c r="C801" s="92"/>
      <c r="D801" s="104"/>
      <c r="E801" s="92"/>
      <c r="F801" s="92"/>
      <c r="G801" s="92"/>
      <c r="H801" s="92"/>
      <c r="I801" s="92"/>
      <c r="J801" s="92"/>
      <c r="K801" s="92"/>
      <c r="L801" s="92"/>
      <c r="M801" s="92"/>
      <c r="N801" s="92"/>
      <c r="O801" s="92"/>
      <c r="P801" s="92"/>
      <c r="Q801" s="92"/>
    </row>
    <row r="802" spans="1:17" ht="13.5" customHeight="1" x14ac:dyDescent="0.2">
      <c r="A802" s="92"/>
      <c r="B802" s="92"/>
      <c r="C802" s="92"/>
      <c r="D802" s="104"/>
      <c r="E802" s="92"/>
      <c r="F802" s="92"/>
      <c r="G802" s="92"/>
      <c r="H802" s="92"/>
      <c r="I802" s="92"/>
      <c r="J802" s="92"/>
      <c r="K802" s="92"/>
      <c r="L802" s="92"/>
      <c r="M802" s="92"/>
      <c r="N802" s="92"/>
      <c r="O802" s="92"/>
      <c r="P802" s="92"/>
      <c r="Q802" s="92"/>
    </row>
    <row r="803" spans="1:17" ht="13.5" customHeight="1" x14ac:dyDescent="0.2">
      <c r="A803" s="92"/>
      <c r="B803" s="92"/>
      <c r="C803" s="92"/>
      <c r="D803" s="104"/>
      <c r="E803" s="92"/>
      <c r="F803" s="92"/>
      <c r="G803" s="92"/>
      <c r="H803" s="92"/>
      <c r="I803" s="92"/>
      <c r="J803" s="92"/>
      <c r="K803" s="92"/>
      <c r="L803" s="92"/>
      <c r="M803" s="92"/>
      <c r="N803" s="92"/>
      <c r="O803" s="92"/>
      <c r="P803" s="92"/>
      <c r="Q803" s="92"/>
    </row>
    <row r="804" spans="1:17" ht="13.5" customHeight="1" x14ac:dyDescent="0.2">
      <c r="A804" s="92"/>
      <c r="B804" s="92"/>
      <c r="C804" s="92"/>
      <c r="D804" s="104"/>
      <c r="E804" s="92"/>
      <c r="F804" s="92"/>
      <c r="G804" s="92"/>
      <c r="H804" s="92"/>
      <c r="I804" s="92"/>
      <c r="J804" s="92"/>
      <c r="K804" s="92"/>
      <c r="L804" s="92"/>
      <c r="M804" s="92"/>
      <c r="N804" s="92"/>
      <c r="O804" s="92"/>
      <c r="P804" s="92"/>
      <c r="Q804" s="92"/>
    </row>
    <row r="805" spans="1:17" ht="13.5" customHeight="1" x14ac:dyDescent="0.2">
      <c r="A805" s="92"/>
      <c r="B805" s="92"/>
      <c r="C805" s="92"/>
      <c r="D805" s="104"/>
      <c r="E805" s="92"/>
      <c r="F805" s="92"/>
      <c r="G805" s="92"/>
      <c r="H805" s="92"/>
      <c r="I805" s="92"/>
      <c r="J805" s="92"/>
      <c r="K805" s="92"/>
      <c r="L805" s="92"/>
      <c r="M805" s="92"/>
      <c r="N805" s="92"/>
      <c r="O805" s="92"/>
      <c r="P805" s="92"/>
      <c r="Q805" s="92"/>
    </row>
    <row r="806" spans="1:17" ht="13.5" customHeight="1" x14ac:dyDescent="0.2">
      <c r="A806" s="92"/>
      <c r="B806" s="92"/>
      <c r="C806" s="92"/>
      <c r="D806" s="104"/>
      <c r="E806" s="92"/>
      <c r="F806" s="92"/>
      <c r="G806" s="92"/>
      <c r="H806" s="92"/>
      <c r="I806" s="92"/>
      <c r="J806" s="92"/>
      <c r="K806" s="92"/>
      <c r="L806" s="92"/>
      <c r="M806" s="92"/>
      <c r="N806" s="92"/>
      <c r="O806" s="92"/>
      <c r="P806" s="92"/>
      <c r="Q806" s="92"/>
    </row>
    <row r="807" spans="1:17" ht="13.5" customHeight="1" x14ac:dyDescent="0.2">
      <c r="A807" s="92"/>
      <c r="B807" s="92"/>
      <c r="C807" s="92"/>
      <c r="D807" s="104"/>
      <c r="E807" s="92"/>
      <c r="F807" s="92"/>
      <c r="G807" s="92"/>
      <c r="H807" s="92"/>
      <c r="I807" s="92"/>
      <c r="J807" s="92"/>
      <c r="K807" s="92"/>
      <c r="L807" s="92"/>
      <c r="M807" s="92"/>
      <c r="N807" s="92"/>
      <c r="O807" s="92"/>
      <c r="P807" s="92"/>
      <c r="Q807" s="92"/>
    </row>
    <row r="808" spans="1:17" ht="13.5" customHeight="1" x14ac:dyDescent="0.2">
      <c r="A808" s="92"/>
      <c r="B808" s="92"/>
      <c r="C808" s="92"/>
      <c r="D808" s="104"/>
      <c r="E808" s="92"/>
      <c r="F808" s="92"/>
      <c r="G808" s="92"/>
      <c r="H808" s="92"/>
      <c r="I808" s="92"/>
      <c r="J808" s="92"/>
      <c r="K808" s="92"/>
      <c r="L808" s="92"/>
      <c r="M808" s="92"/>
      <c r="N808" s="92"/>
      <c r="O808" s="92"/>
      <c r="P808" s="92"/>
      <c r="Q808" s="92"/>
    </row>
    <row r="809" spans="1:17" ht="13.5" customHeight="1" x14ac:dyDescent="0.2">
      <c r="A809" s="92"/>
      <c r="B809" s="92"/>
      <c r="C809" s="92"/>
      <c r="D809" s="104"/>
      <c r="E809" s="92"/>
      <c r="F809" s="92"/>
      <c r="G809" s="92"/>
      <c r="H809" s="92"/>
      <c r="I809" s="92"/>
      <c r="J809" s="92"/>
      <c r="K809" s="92"/>
      <c r="L809" s="92"/>
      <c r="M809" s="92"/>
      <c r="N809" s="92"/>
      <c r="O809" s="92"/>
      <c r="P809" s="92"/>
      <c r="Q809" s="92"/>
    </row>
    <row r="810" spans="1:17" ht="13.5" customHeight="1" x14ac:dyDescent="0.2">
      <c r="A810" s="92"/>
      <c r="B810" s="92"/>
      <c r="C810" s="92"/>
      <c r="D810" s="104"/>
      <c r="E810" s="92"/>
      <c r="F810" s="92"/>
      <c r="G810" s="92"/>
      <c r="H810" s="92"/>
      <c r="I810" s="92"/>
      <c r="J810" s="92"/>
      <c r="K810" s="92"/>
      <c r="L810" s="92"/>
      <c r="M810" s="92"/>
      <c r="N810" s="92"/>
      <c r="O810" s="92"/>
      <c r="P810" s="92"/>
      <c r="Q810" s="92"/>
    </row>
    <row r="811" spans="1:17" ht="13.5" customHeight="1" x14ac:dyDescent="0.2">
      <c r="A811" s="92"/>
      <c r="B811" s="92"/>
      <c r="C811" s="92"/>
      <c r="D811" s="104"/>
      <c r="E811" s="92"/>
      <c r="F811" s="92"/>
      <c r="G811" s="92"/>
      <c r="H811" s="92"/>
      <c r="I811" s="92"/>
      <c r="J811" s="92"/>
      <c r="K811" s="92"/>
      <c r="L811" s="92"/>
      <c r="M811" s="92"/>
      <c r="N811" s="92"/>
      <c r="O811" s="92"/>
      <c r="P811" s="92"/>
      <c r="Q811" s="92"/>
    </row>
    <row r="812" spans="1:17" ht="13.5" customHeight="1" x14ac:dyDescent="0.2">
      <c r="A812" s="92"/>
      <c r="B812" s="92"/>
      <c r="C812" s="92"/>
      <c r="D812" s="104"/>
      <c r="E812" s="92"/>
      <c r="F812" s="92"/>
      <c r="G812" s="92"/>
      <c r="H812" s="92"/>
      <c r="I812" s="92"/>
      <c r="J812" s="92"/>
      <c r="K812" s="92"/>
      <c r="L812" s="92"/>
      <c r="M812" s="92"/>
      <c r="N812" s="92"/>
      <c r="O812" s="92"/>
      <c r="P812" s="92"/>
      <c r="Q812" s="92"/>
    </row>
    <row r="813" spans="1:17" ht="13.5" customHeight="1" x14ac:dyDescent="0.2">
      <c r="A813" s="92"/>
      <c r="B813" s="92"/>
      <c r="C813" s="92"/>
      <c r="D813" s="104"/>
      <c r="E813" s="92"/>
      <c r="F813" s="92"/>
      <c r="G813" s="92"/>
      <c r="H813" s="92"/>
      <c r="I813" s="92"/>
      <c r="J813" s="92"/>
      <c r="K813" s="92"/>
      <c r="L813" s="92"/>
      <c r="M813" s="92"/>
      <c r="N813" s="92"/>
      <c r="O813" s="92"/>
      <c r="P813" s="92"/>
      <c r="Q813" s="92"/>
    </row>
    <row r="814" spans="1:17" ht="13.5" customHeight="1" x14ac:dyDescent="0.2">
      <c r="A814" s="92"/>
      <c r="B814" s="92"/>
      <c r="C814" s="92"/>
      <c r="D814" s="104"/>
      <c r="E814" s="92"/>
      <c r="F814" s="92"/>
      <c r="G814" s="92"/>
      <c r="H814" s="92"/>
      <c r="I814" s="92"/>
      <c r="J814" s="92"/>
      <c r="K814" s="92"/>
      <c r="L814" s="92"/>
      <c r="M814" s="92"/>
      <c r="N814" s="92"/>
      <c r="O814" s="92"/>
      <c r="P814" s="92"/>
      <c r="Q814" s="92"/>
    </row>
    <row r="815" spans="1:17" ht="13.5" customHeight="1" x14ac:dyDescent="0.2">
      <c r="A815" s="92"/>
      <c r="B815" s="92"/>
      <c r="C815" s="92"/>
      <c r="D815" s="104"/>
      <c r="E815" s="92"/>
      <c r="F815" s="92"/>
      <c r="G815" s="92"/>
      <c r="H815" s="92"/>
      <c r="I815" s="92"/>
      <c r="J815" s="92"/>
      <c r="K815" s="92"/>
      <c r="L815" s="92"/>
      <c r="M815" s="92"/>
      <c r="N815" s="92"/>
      <c r="O815" s="92"/>
      <c r="P815" s="92"/>
      <c r="Q815" s="92"/>
    </row>
    <row r="816" spans="1:17" ht="13.5" customHeight="1" x14ac:dyDescent="0.2">
      <c r="A816" s="92"/>
      <c r="B816" s="92"/>
      <c r="C816" s="92"/>
      <c r="D816" s="104"/>
      <c r="E816" s="92"/>
      <c r="F816" s="92"/>
      <c r="G816" s="92"/>
      <c r="H816" s="92"/>
      <c r="I816" s="92"/>
      <c r="J816" s="92"/>
      <c r="K816" s="92"/>
      <c r="L816" s="92"/>
      <c r="M816" s="92"/>
      <c r="N816" s="92"/>
      <c r="O816" s="92"/>
      <c r="P816" s="92"/>
      <c r="Q816" s="92"/>
    </row>
    <row r="817" spans="1:17" ht="13.5" customHeight="1" x14ac:dyDescent="0.2">
      <c r="A817" s="92"/>
      <c r="B817" s="92"/>
      <c r="C817" s="92"/>
      <c r="D817" s="104"/>
      <c r="E817" s="92"/>
      <c r="F817" s="92"/>
      <c r="G817" s="92"/>
      <c r="H817" s="92"/>
      <c r="I817" s="92"/>
      <c r="J817" s="92"/>
      <c r="K817" s="92"/>
      <c r="L817" s="92"/>
      <c r="M817" s="92"/>
      <c r="N817" s="92"/>
      <c r="O817" s="92"/>
      <c r="P817" s="92"/>
      <c r="Q817" s="92"/>
    </row>
    <row r="818" spans="1:17" ht="13.5" customHeight="1" x14ac:dyDescent="0.2">
      <c r="A818" s="92"/>
      <c r="B818" s="92"/>
      <c r="C818" s="92"/>
      <c r="D818" s="104"/>
      <c r="E818" s="92"/>
      <c r="F818" s="92"/>
      <c r="G818" s="92"/>
      <c r="H818" s="92"/>
      <c r="I818" s="92"/>
      <c r="J818" s="92"/>
      <c r="K818" s="92"/>
      <c r="L818" s="92"/>
      <c r="M818" s="92"/>
      <c r="N818" s="92"/>
      <c r="O818" s="92"/>
      <c r="P818" s="92"/>
      <c r="Q818" s="92"/>
    </row>
    <row r="819" spans="1:17" ht="13.5" customHeight="1" x14ac:dyDescent="0.2">
      <c r="A819" s="92"/>
      <c r="B819" s="92"/>
      <c r="C819" s="92"/>
      <c r="D819" s="104"/>
      <c r="E819" s="92"/>
      <c r="F819" s="92"/>
      <c r="G819" s="92"/>
      <c r="H819" s="92"/>
      <c r="I819" s="92"/>
      <c r="J819" s="92"/>
      <c r="K819" s="92"/>
      <c r="L819" s="92"/>
      <c r="M819" s="92"/>
      <c r="N819" s="92"/>
      <c r="O819" s="92"/>
      <c r="P819" s="92"/>
      <c r="Q819" s="92"/>
    </row>
    <row r="820" spans="1:17" ht="13.5" customHeight="1" x14ac:dyDescent="0.2">
      <c r="A820" s="92"/>
      <c r="B820" s="92"/>
      <c r="C820" s="92"/>
      <c r="D820" s="104"/>
      <c r="E820" s="92"/>
      <c r="F820" s="92"/>
      <c r="G820" s="92"/>
      <c r="H820" s="92"/>
      <c r="I820" s="92"/>
      <c r="J820" s="92"/>
      <c r="K820" s="92"/>
      <c r="L820" s="92"/>
      <c r="M820" s="92"/>
      <c r="N820" s="92"/>
      <c r="O820" s="92"/>
      <c r="P820" s="92"/>
      <c r="Q820" s="92"/>
    </row>
    <row r="821" spans="1:17" ht="13.5" customHeight="1" x14ac:dyDescent="0.2">
      <c r="A821" s="92"/>
      <c r="B821" s="92"/>
      <c r="C821" s="92"/>
      <c r="D821" s="104"/>
      <c r="E821" s="92"/>
      <c r="F821" s="92"/>
      <c r="G821" s="92"/>
      <c r="H821" s="92"/>
      <c r="I821" s="92"/>
      <c r="J821" s="92"/>
      <c r="K821" s="92"/>
      <c r="L821" s="92"/>
      <c r="M821" s="92"/>
      <c r="N821" s="92"/>
      <c r="O821" s="92"/>
      <c r="P821" s="92"/>
      <c r="Q821" s="92"/>
    </row>
    <row r="822" spans="1:17" ht="13.5" customHeight="1" x14ac:dyDescent="0.2">
      <c r="A822" s="92"/>
      <c r="B822" s="92"/>
      <c r="C822" s="92"/>
      <c r="D822" s="104"/>
      <c r="E822" s="92"/>
      <c r="F822" s="92"/>
      <c r="G822" s="92"/>
      <c r="H822" s="92"/>
      <c r="I822" s="92"/>
      <c r="J822" s="92"/>
      <c r="K822" s="92"/>
      <c r="L822" s="92"/>
      <c r="M822" s="92"/>
      <c r="N822" s="92"/>
      <c r="O822" s="92"/>
      <c r="P822" s="92"/>
      <c r="Q822" s="92"/>
    </row>
    <row r="823" spans="1:17" ht="13.5" customHeight="1" x14ac:dyDescent="0.2">
      <c r="A823" s="92"/>
      <c r="B823" s="92"/>
      <c r="C823" s="92"/>
      <c r="D823" s="104"/>
      <c r="E823" s="92"/>
      <c r="F823" s="92"/>
      <c r="G823" s="92"/>
      <c r="H823" s="92"/>
      <c r="I823" s="92"/>
      <c r="J823" s="92"/>
      <c r="K823" s="92"/>
      <c r="L823" s="92"/>
      <c r="M823" s="92"/>
      <c r="N823" s="92"/>
      <c r="O823" s="92"/>
      <c r="P823" s="92"/>
      <c r="Q823" s="92"/>
    </row>
    <row r="824" spans="1:17" ht="13.5" customHeight="1" x14ac:dyDescent="0.2">
      <c r="A824" s="92"/>
      <c r="B824" s="92"/>
      <c r="C824" s="92"/>
      <c r="D824" s="104"/>
      <c r="E824" s="92"/>
      <c r="F824" s="92"/>
      <c r="G824" s="92"/>
      <c r="H824" s="92"/>
      <c r="I824" s="92"/>
      <c r="J824" s="92"/>
      <c r="K824" s="92"/>
      <c r="L824" s="92"/>
      <c r="M824" s="92"/>
      <c r="N824" s="92"/>
      <c r="O824" s="92"/>
      <c r="P824" s="92"/>
      <c r="Q824" s="92"/>
    </row>
    <row r="825" spans="1:17" ht="13.5" customHeight="1" x14ac:dyDescent="0.2">
      <c r="A825" s="92"/>
      <c r="B825" s="92"/>
      <c r="C825" s="92"/>
      <c r="D825" s="104"/>
      <c r="E825" s="92"/>
      <c r="F825" s="92"/>
      <c r="G825" s="92"/>
      <c r="H825" s="92"/>
      <c r="I825" s="92"/>
      <c r="J825" s="92"/>
      <c r="K825" s="92"/>
      <c r="L825" s="92"/>
      <c r="M825" s="92"/>
      <c r="N825" s="92"/>
      <c r="O825" s="92"/>
      <c r="P825" s="92"/>
      <c r="Q825" s="92"/>
    </row>
    <row r="826" spans="1:17" ht="13.5" customHeight="1" x14ac:dyDescent="0.2">
      <c r="A826" s="92"/>
      <c r="B826" s="92"/>
      <c r="C826" s="92"/>
      <c r="D826" s="104"/>
      <c r="E826" s="92"/>
      <c r="F826" s="92"/>
      <c r="G826" s="92"/>
      <c r="H826" s="92"/>
      <c r="I826" s="92"/>
      <c r="J826" s="92"/>
      <c r="K826" s="92"/>
      <c r="L826" s="92"/>
      <c r="M826" s="92"/>
      <c r="N826" s="92"/>
      <c r="O826" s="92"/>
      <c r="P826" s="92"/>
      <c r="Q826" s="92"/>
    </row>
    <row r="827" spans="1:17" ht="13.5" customHeight="1" x14ac:dyDescent="0.2">
      <c r="A827" s="92"/>
      <c r="B827" s="92"/>
      <c r="C827" s="92"/>
      <c r="D827" s="104"/>
      <c r="E827" s="92"/>
      <c r="F827" s="92"/>
      <c r="G827" s="92"/>
      <c r="H827" s="92"/>
      <c r="I827" s="92"/>
      <c r="J827" s="92"/>
      <c r="K827" s="92"/>
      <c r="L827" s="92"/>
      <c r="M827" s="92"/>
      <c r="N827" s="92"/>
      <c r="O827" s="92"/>
      <c r="P827" s="92"/>
      <c r="Q827" s="92"/>
    </row>
    <row r="828" spans="1:17" ht="13.5" customHeight="1" x14ac:dyDescent="0.2">
      <c r="A828" s="92"/>
      <c r="B828" s="92"/>
      <c r="C828" s="92"/>
      <c r="D828" s="104"/>
      <c r="E828" s="92"/>
      <c r="F828" s="92"/>
      <c r="G828" s="92"/>
      <c r="H828" s="92"/>
      <c r="I828" s="92"/>
      <c r="J828" s="92"/>
      <c r="K828" s="92"/>
      <c r="L828" s="92"/>
      <c r="M828" s="92"/>
      <c r="N828" s="92"/>
      <c r="O828" s="92"/>
      <c r="P828" s="92"/>
      <c r="Q828" s="92"/>
    </row>
    <row r="829" spans="1:17" ht="13.5" customHeight="1" x14ac:dyDescent="0.2">
      <c r="A829" s="92"/>
      <c r="B829" s="92"/>
      <c r="C829" s="92"/>
      <c r="D829" s="104"/>
      <c r="E829" s="92"/>
      <c r="F829" s="92"/>
      <c r="G829" s="92"/>
      <c r="H829" s="92"/>
      <c r="I829" s="92"/>
      <c r="J829" s="92"/>
      <c r="K829" s="92"/>
      <c r="L829" s="92"/>
      <c r="M829" s="92"/>
      <c r="N829" s="92"/>
      <c r="O829" s="92"/>
      <c r="P829" s="92"/>
      <c r="Q829" s="92"/>
    </row>
    <row r="830" spans="1:17" ht="13.5" customHeight="1" x14ac:dyDescent="0.2">
      <c r="A830" s="92"/>
      <c r="B830" s="92"/>
      <c r="C830" s="92"/>
      <c r="D830" s="104"/>
      <c r="E830" s="92"/>
      <c r="F830" s="92"/>
      <c r="G830" s="92"/>
      <c r="H830" s="92"/>
      <c r="I830" s="92"/>
      <c r="J830" s="92"/>
      <c r="K830" s="92"/>
      <c r="L830" s="92"/>
      <c r="M830" s="92"/>
      <c r="N830" s="92"/>
      <c r="O830" s="92"/>
      <c r="P830" s="92"/>
      <c r="Q830" s="92"/>
    </row>
    <row r="831" spans="1:17" ht="13.5" customHeight="1" x14ac:dyDescent="0.2">
      <c r="A831" s="92"/>
      <c r="B831" s="92"/>
      <c r="C831" s="92"/>
      <c r="D831" s="104"/>
      <c r="E831" s="92"/>
      <c r="F831" s="92"/>
      <c r="G831" s="92"/>
      <c r="H831" s="92"/>
      <c r="I831" s="92"/>
      <c r="J831" s="92"/>
      <c r="K831" s="92"/>
      <c r="L831" s="92"/>
      <c r="M831" s="92"/>
      <c r="N831" s="92"/>
      <c r="O831" s="92"/>
      <c r="P831" s="92"/>
      <c r="Q831" s="92"/>
    </row>
    <row r="832" spans="1:17" ht="13.5" customHeight="1" x14ac:dyDescent="0.2">
      <c r="A832" s="92"/>
      <c r="B832" s="92"/>
      <c r="C832" s="92"/>
      <c r="D832" s="104"/>
      <c r="E832" s="92"/>
      <c r="F832" s="92"/>
      <c r="G832" s="92"/>
      <c r="H832" s="92"/>
      <c r="I832" s="92"/>
      <c r="J832" s="92"/>
      <c r="K832" s="92"/>
      <c r="L832" s="92"/>
      <c r="M832" s="92"/>
      <c r="N832" s="92"/>
      <c r="O832" s="92"/>
      <c r="P832" s="92"/>
      <c r="Q832" s="92"/>
    </row>
    <row r="833" spans="1:17" ht="13.5" customHeight="1" x14ac:dyDescent="0.2">
      <c r="A833" s="92"/>
      <c r="B833" s="92"/>
      <c r="C833" s="92"/>
      <c r="D833" s="104"/>
      <c r="E833" s="92"/>
      <c r="F833" s="92"/>
      <c r="G833" s="92"/>
      <c r="H833" s="92"/>
      <c r="I833" s="92"/>
      <c r="J833" s="92"/>
      <c r="K833" s="92"/>
      <c r="L833" s="92"/>
      <c r="M833" s="92"/>
      <c r="N833" s="92"/>
      <c r="O833" s="92"/>
      <c r="P833" s="92"/>
      <c r="Q833" s="92"/>
    </row>
    <row r="834" spans="1:17" ht="13.5" customHeight="1" x14ac:dyDescent="0.2">
      <c r="A834" s="92"/>
      <c r="B834" s="92"/>
      <c r="C834" s="92"/>
      <c r="D834" s="104"/>
      <c r="E834" s="92"/>
      <c r="F834" s="92"/>
      <c r="G834" s="92"/>
      <c r="H834" s="92"/>
      <c r="I834" s="92"/>
      <c r="J834" s="92"/>
      <c r="K834" s="92"/>
      <c r="L834" s="92"/>
      <c r="M834" s="92"/>
      <c r="N834" s="92"/>
      <c r="O834" s="92"/>
      <c r="P834" s="92"/>
      <c r="Q834" s="92"/>
    </row>
    <row r="835" spans="1:17" ht="13.5" customHeight="1" x14ac:dyDescent="0.2">
      <c r="A835" s="92"/>
      <c r="B835" s="92"/>
      <c r="C835" s="92"/>
      <c r="D835" s="104"/>
      <c r="E835" s="92"/>
      <c r="F835" s="92"/>
      <c r="G835" s="92"/>
      <c r="H835" s="92"/>
      <c r="I835" s="92"/>
      <c r="J835" s="92"/>
      <c r="K835" s="92"/>
      <c r="L835" s="92"/>
      <c r="M835" s="92"/>
      <c r="N835" s="92"/>
      <c r="O835" s="92"/>
      <c r="P835" s="92"/>
      <c r="Q835" s="92"/>
    </row>
    <row r="836" spans="1:17" ht="13.5" customHeight="1" x14ac:dyDescent="0.2">
      <c r="A836" s="92"/>
      <c r="B836" s="92"/>
      <c r="C836" s="92"/>
      <c r="D836" s="104"/>
      <c r="E836" s="92"/>
      <c r="F836" s="92"/>
      <c r="G836" s="92"/>
      <c r="H836" s="92"/>
      <c r="I836" s="92"/>
      <c r="J836" s="92"/>
      <c r="K836" s="92"/>
      <c r="L836" s="92"/>
      <c r="M836" s="92"/>
      <c r="N836" s="92"/>
      <c r="O836" s="92"/>
      <c r="P836" s="92"/>
      <c r="Q836" s="92"/>
    </row>
    <row r="837" spans="1:17" ht="13.5" customHeight="1" x14ac:dyDescent="0.2">
      <c r="A837" s="92"/>
      <c r="B837" s="92"/>
      <c r="C837" s="92"/>
      <c r="D837" s="104"/>
      <c r="E837" s="92"/>
      <c r="F837" s="92"/>
      <c r="G837" s="92"/>
      <c r="H837" s="92"/>
      <c r="I837" s="92"/>
      <c r="J837" s="92"/>
      <c r="K837" s="92"/>
      <c r="L837" s="92"/>
      <c r="M837" s="92"/>
      <c r="N837" s="92"/>
      <c r="O837" s="92"/>
      <c r="P837" s="92"/>
      <c r="Q837" s="92"/>
    </row>
    <row r="838" spans="1:17" ht="13.5" customHeight="1" x14ac:dyDescent="0.2">
      <c r="A838" s="92"/>
      <c r="B838" s="92"/>
      <c r="C838" s="92"/>
      <c r="D838" s="104"/>
      <c r="E838" s="92"/>
      <c r="F838" s="92"/>
      <c r="G838" s="92"/>
      <c r="H838" s="92"/>
      <c r="I838" s="92"/>
      <c r="J838" s="92"/>
      <c r="K838" s="92"/>
      <c r="L838" s="92"/>
      <c r="M838" s="92"/>
      <c r="N838" s="92"/>
      <c r="O838" s="92"/>
      <c r="P838" s="92"/>
      <c r="Q838" s="92"/>
    </row>
    <row r="839" spans="1:17" ht="13.5" customHeight="1" x14ac:dyDescent="0.2">
      <c r="A839" s="92"/>
      <c r="B839" s="92"/>
      <c r="C839" s="92"/>
      <c r="D839" s="104"/>
      <c r="E839" s="92"/>
      <c r="F839" s="92"/>
      <c r="G839" s="92"/>
      <c r="H839" s="92"/>
      <c r="I839" s="92"/>
      <c r="J839" s="92"/>
      <c r="K839" s="92"/>
      <c r="L839" s="92"/>
      <c r="M839" s="92"/>
      <c r="N839" s="92"/>
      <c r="O839" s="92"/>
      <c r="P839" s="92"/>
      <c r="Q839" s="92"/>
    </row>
    <row r="840" spans="1:17" ht="13.5" customHeight="1" x14ac:dyDescent="0.2">
      <c r="A840" s="92"/>
      <c r="B840" s="92"/>
      <c r="C840" s="92"/>
      <c r="D840" s="104"/>
      <c r="E840" s="92"/>
      <c r="F840" s="92"/>
      <c r="G840" s="92"/>
      <c r="H840" s="92"/>
      <c r="I840" s="92"/>
      <c r="J840" s="92"/>
      <c r="K840" s="92"/>
      <c r="L840" s="92"/>
      <c r="M840" s="92"/>
      <c r="N840" s="92"/>
      <c r="O840" s="92"/>
      <c r="P840" s="92"/>
      <c r="Q840" s="92"/>
    </row>
    <row r="841" spans="1:17" ht="13.5" customHeight="1" x14ac:dyDescent="0.2">
      <c r="A841" s="92"/>
      <c r="B841" s="92"/>
      <c r="C841" s="92"/>
      <c r="D841" s="104"/>
      <c r="E841" s="92"/>
      <c r="F841" s="92"/>
      <c r="G841" s="92"/>
      <c r="H841" s="92"/>
      <c r="I841" s="92"/>
      <c r="J841" s="92"/>
      <c r="K841" s="92"/>
      <c r="L841" s="92"/>
      <c r="M841" s="92"/>
      <c r="N841" s="92"/>
      <c r="O841" s="92"/>
      <c r="P841" s="92"/>
      <c r="Q841" s="92"/>
    </row>
    <row r="842" spans="1:17" ht="13.5" customHeight="1" x14ac:dyDescent="0.2">
      <c r="A842" s="92"/>
      <c r="B842" s="92"/>
      <c r="C842" s="92"/>
      <c r="D842" s="104"/>
      <c r="E842" s="92"/>
      <c r="F842" s="92"/>
      <c r="G842" s="92"/>
      <c r="H842" s="92"/>
      <c r="I842" s="92"/>
      <c r="J842" s="92"/>
      <c r="K842" s="92"/>
      <c r="L842" s="92"/>
      <c r="M842" s="92"/>
      <c r="N842" s="92"/>
      <c r="O842" s="92"/>
      <c r="P842" s="92"/>
      <c r="Q842" s="92"/>
    </row>
    <row r="843" spans="1:17" ht="13.5" customHeight="1" x14ac:dyDescent="0.2">
      <c r="A843" s="92"/>
      <c r="B843" s="92"/>
      <c r="C843" s="92"/>
      <c r="D843" s="104"/>
      <c r="E843" s="92"/>
      <c r="F843" s="92"/>
      <c r="G843" s="92"/>
      <c r="H843" s="92"/>
      <c r="I843" s="92"/>
      <c r="J843" s="92"/>
      <c r="K843" s="92"/>
      <c r="L843" s="92"/>
      <c r="M843" s="92"/>
      <c r="N843" s="92"/>
      <c r="O843" s="92"/>
      <c r="P843" s="92"/>
      <c r="Q843" s="92"/>
    </row>
    <row r="844" spans="1:17" ht="13.5" customHeight="1" x14ac:dyDescent="0.2">
      <c r="A844" s="92"/>
      <c r="B844" s="92"/>
      <c r="C844" s="92"/>
      <c r="D844" s="104"/>
      <c r="E844" s="92"/>
      <c r="F844" s="92"/>
      <c r="G844" s="92"/>
      <c r="H844" s="92"/>
      <c r="I844" s="92"/>
      <c r="J844" s="92"/>
      <c r="K844" s="92"/>
      <c r="L844" s="92"/>
      <c r="M844" s="92"/>
      <c r="N844" s="92"/>
      <c r="O844" s="92"/>
      <c r="P844" s="92"/>
      <c r="Q844" s="92"/>
    </row>
    <row r="845" spans="1:17" ht="13.5" customHeight="1" x14ac:dyDescent="0.2">
      <c r="A845" s="92"/>
      <c r="B845" s="92"/>
      <c r="C845" s="92"/>
      <c r="D845" s="104"/>
      <c r="E845" s="92"/>
      <c r="F845" s="92"/>
      <c r="G845" s="92"/>
      <c r="H845" s="92"/>
      <c r="I845" s="92"/>
      <c r="J845" s="92"/>
      <c r="K845" s="92"/>
      <c r="L845" s="92"/>
      <c r="M845" s="92"/>
      <c r="N845" s="92"/>
      <c r="O845" s="92"/>
      <c r="P845" s="92"/>
      <c r="Q845" s="92"/>
    </row>
    <row r="846" spans="1:17" ht="13.5" customHeight="1" x14ac:dyDescent="0.2">
      <c r="A846" s="92"/>
      <c r="B846" s="92"/>
      <c r="C846" s="92"/>
      <c r="D846" s="104"/>
      <c r="E846" s="92"/>
      <c r="F846" s="92"/>
      <c r="G846" s="92"/>
      <c r="H846" s="92"/>
      <c r="I846" s="92"/>
      <c r="J846" s="92"/>
      <c r="K846" s="92"/>
      <c r="L846" s="92"/>
      <c r="M846" s="92"/>
      <c r="N846" s="92"/>
      <c r="O846" s="92"/>
      <c r="P846" s="92"/>
      <c r="Q846" s="92"/>
    </row>
    <row r="847" spans="1:17" ht="13.5" customHeight="1" x14ac:dyDescent="0.2">
      <c r="A847" s="92"/>
      <c r="B847" s="92"/>
      <c r="C847" s="92"/>
      <c r="D847" s="104"/>
      <c r="E847" s="92"/>
      <c r="F847" s="92"/>
      <c r="G847" s="92"/>
      <c r="H847" s="92"/>
      <c r="I847" s="92"/>
      <c r="J847" s="92"/>
      <c r="K847" s="92"/>
      <c r="L847" s="92"/>
      <c r="M847" s="92"/>
      <c r="N847" s="92"/>
      <c r="O847" s="92"/>
      <c r="P847" s="92"/>
      <c r="Q847" s="92"/>
    </row>
    <row r="848" spans="1:17" ht="13.5" customHeight="1" x14ac:dyDescent="0.2">
      <c r="A848" s="92"/>
      <c r="B848" s="92"/>
      <c r="C848" s="92"/>
      <c r="D848" s="104"/>
      <c r="E848" s="92"/>
      <c r="F848" s="92"/>
      <c r="G848" s="92"/>
      <c r="H848" s="92"/>
      <c r="I848" s="92"/>
      <c r="J848" s="92"/>
      <c r="K848" s="92"/>
      <c r="L848" s="92"/>
      <c r="M848" s="92"/>
      <c r="N848" s="92"/>
      <c r="O848" s="92"/>
      <c r="P848" s="92"/>
      <c r="Q848" s="92"/>
    </row>
    <row r="849" spans="1:17" ht="13.5" customHeight="1" x14ac:dyDescent="0.2">
      <c r="A849" s="92"/>
      <c r="B849" s="92"/>
      <c r="C849" s="92"/>
      <c r="D849" s="104"/>
      <c r="E849" s="92"/>
      <c r="F849" s="92"/>
      <c r="G849" s="92"/>
      <c r="H849" s="92"/>
      <c r="I849" s="92"/>
      <c r="J849" s="92"/>
      <c r="K849" s="92"/>
      <c r="L849" s="92"/>
      <c r="M849" s="92"/>
      <c r="N849" s="92"/>
      <c r="O849" s="92"/>
      <c r="P849" s="92"/>
      <c r="Q849" s="92"/>
    </row>
    <row r="850" spans="1:17" ht="13.5" customHeight="1" x14ac:dyDescent="0.2">
      <c r="A850" s="92"/>
      <c r="B850" s="92"/>
      <c r="C850" s="92"/>
      <c r="D850" s="104"/>
      <c r="E850" s="92"/>
      <c r="F850" s="92"/>
      <c r="G850" s="92"/>
      <c r="H850" s="92"/>
      <c r="I850" s="92"/>
      <c r="J850" s="92"/>
      <c r="K850" s="92"/>
      <c r="L850" s="92"/>
      <c r="M850" s="92"/>
      <c r="N850" s="92"/>
      <c r="O850" s="92"/>
      <c r="P850" s="92"/>
      <c r="Q850" s="92"/>
    </row>
    <row r="851" spans="1:17" ht="13.5" customHeight="1" x14ac:dyDescent="0.2">
      <c r="A851" s="92"/>
      <c r="B851" s="92"/>
      <c r="C851" s="92"/>
      <c r="D851" s="104"/>
      <c r="E851" s="92"/>
      <c r="F851" s="92"/>
      <c r="G851" s="92"/>
      <c r="H851" s="92"/>
      <c r="I851" s="92"/>
      <c r="J851" s="92"/>
      <c r="K851" s="92"/>
      <c r="L851" s="92"/>
      <c r="M851" s="92"/>
      <c r="N851" s="92"/>
      <c r="O851" s="92"/>
      <c r="P851" s="92"/>
      <c r="Q851" s="92"/>
    </row>
    <row r="852" spans="1:17" ht="13.5" customHeight="1" x14ac:dyDescent="0.2">
      <c r="A852" s="92"/>
      <c r="B852" s="92"/>
      <c r="C852" s="92"/>
      <c r="D852" s="104"/>
      <c r="E852" s="92"/>
      <c r="F852" s="92"/>
      <c r="G852" s="92"/>
      <c r="H852" s="92"/>
      <c r="I852" s="92"/>
      <c r="J852" s="92"/>
      <c r="K852" s="92"/>
      <c r="L852" s="92"/>
      <c r="M852" s="92"/>
      <c r="N852" s="92"/>
      <c r="O852" s="92"/>
      <c r="P852" s="92"/>
      <c r="Q852" s="92"/>
    </row>
    <row r="853" spans="1:17" ht="13.5" customHeight="1" x14ac:dyDescent="0.2">
      <c r="A853" s="92"/>
      <c r="B853" s="92"/>
      <c r="C853" s="92"/>
      <c r="D853" s="104"/>
      <c r="E853" s="92"/>
      <c r="F853" s="92"/>
      <c r="G853" s="92"/>
      <c r="H853" s="92"/>
      <c r="I853" s="92"/>
      <c r="J853" s="92"/>
      <c r="K853" s="92"/>
      <c r="L853" s="92"/>
      <c r="M853" s="92"/>
      <c r="N853" s="92"/>
      <c r="O853" s="92"/>
      <c r="P853" s="92"/>
      <c r="Q853" s="92"/>
    </row>
    <row r="854" spans="1:17" ht="13.5" customHeight="1" x14ac:dyDescent="0.2">
      <c r="A854" s="92"/>
      <c r="B854" s="92"/>
      <c r="C854" s="92"/>
      <c r="D854" s="104"/>
      <c r="E854" s="92"/>
      <c r="F854" s="92"/>
      <c r="G854" s="92"/>
      <c r="H854" s="92"/>
      <c r="I854" s="92"/>
      <c r="J854" s="92"/>
      <c r="K854" s="92"/>
      <c r="L854" s="92"/>
      <c r="M854" s="92"/>
      <c r="N854" s="92"/>
      <c r="O854" s="92"/>
      <c r="P854" s="92"/>
      <c r="Q854" s="92"/>
    </row>
    <row r="855" spans="1:17" ht="13.5" customHeight="1" x14ac:dyDescent="0.2">
      <c r="A855" s="92"/>
      <c r="B855" s="92"/>
      <c r="C855" s="92"/>
      <c r="D855" s="104"/>
      <c r="E855" s="92"/>
      <c r="F855" s="92"/>
      <c r="G855" s="92"/>
      <c r="H855" s="92"/>
      <c r="I855" s="92"/>
      <c r="J855" s="92"/>
      <c r="K855" s="92"/>
      <c r="L855" s="92"/>
      <c r="M855" s="92"/>
      <c r="N855" s="92"/>
      <c r="O855" s="92"/>
      <c r="P855" s="92"/>
      <c r="Q855" s="92"/>
    </row>
    <row r="856" spans="1:17" ht="13.5" customHeight="1" x14ac:dyDescent="0.2">
      <c r="A856" s="92"/>
      <c r="B856" s="92"/>
      <c r="C856" s="92"/>
      <c r="D856" s="104"/>
      <c r="E856" s="92"/>
      <c r="F856" s="92"/>
      <c r="G856" s="92"/>
      <c r="H856" s="92"/>
      <c r="I856" s="92"/>
      <c r="J856" s="92"/>
      <c r="K856" s="92"/>
      <c r="L856" s="92"/>
      <c r="M856" s="92"/>
      <c r="N856" s="92"/>
      <c r="O856" s="92"/>
      <c r="P856" s="92"/>
      <c r="Q856" s="92"/>
    </row>
    <row r="857" spans="1:17" ht="13.5" customHeight="1" x14ac:dyDescent="0.2">
      <c r="A857" s="92"/>
      <c r="B857" s="92"/>
      <c r="C857" s="92"/>
      <c r="D857" s="104"/>
      <c r="E857" s="92"/>
      <c r="F857" s="92"/>
      <c r="G857" s="92"/>
      <c r="H857" s="92"/>
      <c r="I857" s="92"/>
      <c r="J857" s="92"/>
      <c r="K857" s="92"/>
      <c r="L857" s="92"/>
      <c r="M857" s="92"/>
      <c r="N857" s="92"/>
      <c r="O857" s="92"/>
      <c r="P857" s="92"/>
      <c r="Q857" s="92"/>
    </row>
    <row r="858" spans="1:17" ht="13.5" customHeight="1" x14ac:dyDescent="0.2">
      <c r="A858" s="92"/>
      <c r="B858" s="92"/>
      <c r="C858" s="92"/>
      <c r="D858" s="104"/>
      <c r="E858" s="92"/>
      <c r="F858" s="92"/>
      <c r="G858" s="92"/>
      <c r="H858" s="92"/>
      <c r="I858" s="92"/>
      <c r="J858" s="92"/>
      <c r="K858" s="92"/>
      <c r="L858" s="92"/>
      <c r="M858" s="92"/>
      <c r="N858" s="92"/>
      <c r="O858" s="92"/>
      <c r="P858" s="92"/>
      <c r="Q858" s="92"/>
    </row>
    <row r="859" spans="1:17" ht="13.5" customHeight="1" x14ac:dyDescent="0.2">
      <c r="A859" s="92"/>
      <c r="B859" s="92"/>
      <c r="C859" s="92"/>
      <c r="D859" s="104"/>
      <c r="E859" s="92"/>
      <c r="F859" s="92"/>
      <c r="G859" s="92"/>
      <c r="H859" s="92"/>
      <c r="I859" s="92"/>
      <c r="J859" s="92"/>
      <c r="K859" s="92"/>
      <c r="L859" s="92"/>
      <c r="M859" s="92"/>
      <c r="N859" s="92"/>
      <c r="O859" s="92"/>
      <c r="P859" s="92"/>
      <c r="Q859" s="92"/>
    </row>
    <row r="860" spans="1:17" ht="13.5" customHeight="1" x14ac:dyDescent="0.2">
      <c r="A860" s="92"/>
      <c r="B860" s="92"/>
      <c r="C860" s="92"/>
      <c r="D860" s="104"/>
      <c r="E860" s="92"/>
      <c r="F860" s="92"/>
      <c r="G860" s="92"/>
      <c r="H860" s="92"/>
      <c r="I860" s="92"/>
      <c r="J860" s="92"/>
      <c r="K860" s="92"/>
      <c r="L860" s="92"/>
      <c r="M860" s="92"/>
      <c r="N860" s="92"/>
      <c r="O860" s="92"/>
      <c r="P860" s="92"/>
      <c r="Q860" s="92"/>
    </row>
    <row r="861" spans="1:17" ht="13.5" customHeight="1" x14ac:dyDescent="0.2">
      <c r="A861" s="92"/>
      <c r="B861" s="92"/>
      <c r="C861" s="92"/>
      <c r="D861" s="104"/>
      <c r="E861" s="92"/>
      <c r="F861" s="92"/>
      <c r="G861" s="92"/>
      <c r="H861" s="92"/>
      <c r="I861" s="92"/>
      <c r="J861" s="92"/>
      <c r="K861" s="92"/>
      <c r="L861" s="92"/>
      <c r="M861" s="92"/>
      <c r="N861" s="92"/>
      <c r="O861" s="92"/>
      <c r="P861" s="92"/>
      <c r="Q861" s="92"/>
    </row>
    <row r="862" spans="1:17" ht="13.5" customHeight="1" x14ac:dyDescent="0.2">
      <c r="A862" s="92"/>
      <c r="B862" s="92"/>
      <c r="C862" s="92"/>
      <c r="D862" s="104"/>
      <c r="E862" s="92"/>
      <c r="F862" s="92"/>
      <c r="G862" s="92"/>
      <c r="H862" s="92"/>
      <c r="I862" s="92"/>
      <c r="J862" s="92"/>
      <c r="K862" s="92"/>
      <c r="L862" s="92"/>
      <c r="M862" s="92"/>
      <c r="N862" s="92"/>
      <c r="O862" s="92"/>
      <c r="P862" s="92"/>
      <c r="Q862" s="92"/>
    </row>
    <row r="863" spans="1:17" ht="13.5" customHeight="1" x14ac:dyDescent="0.2">
      <c r="A863" s="92"/>
      <c r="B863" s="92"/>
      <c r="C863" s="92"/>
      <c r="D863" s="104"/>
      <c r="E863" s="92"/>
      <c r="F863" s="92"/>
      <c r="G863" s="92"/>
      <c r="H863" s="92"/>
      <c r="I863" s="92"/>
      <c r="J863" s="92"/>
      <c r="K863" s="92"/>
      <c r="L863" s="92"/>
      <c r="M863" s="92"/>
      <c r="N863" s="92"/>
      <c r="O863" s="92"/>
      <c r="P863" s="92"/>
      <c r="Q863" s="92"/>
    </row>
    <row r="864" spans="1:17" ht="13.5" customHeight="1" x14ac:dyDescent="0.2">
      <c r="A864" s="92"/>
      <c r="B864" s="92"/>
      <c r="C864" s="92"/>
      <c r="D864" s="104"/>
      <c r="E864" s="92"/>
      <c r="F864" s="92"/>
      <c r="G864" s="92"/>
      <c r="H864" s="92"/>
      <c r="I864" s="92"/>
      <c r="J864" s="92"/>
      <c r="K864" s="92"/>
      <c r="L864" s="92"/>
      <c r="M864" s="92"/>
      <c r="N864" s="92"/>
      <c r="O864" s="92"/>
      <c r="P864" s="92"/>
      <c r="Q864" s="92"/>
    </row>
    <row r="865" spans="1:17" ht="13.5" customHeight="1" x14ac:dyDescent="0.2">
      <c r="A865" s="92"/>
      <c r="B865" s="92"/>
      <c r="C865" s="92"/>
      <c r="D865" s="104"/>
      <c r="E865" s="92"/>
      <c r="F865" s="92"/>
      <c r="G865" s="92"/>
      <c r="H865" s="92"/>
      <c r="I865" s="92"/>
      <c r="J865" s="92"/>
      <c r="K865" s="92"/>
      <c r="L865" s="92"/>
      <c r="M865" s="92"/>
      <c r="N865" s="92"/>
      <c r="O865" s="92"/>
      <c r="P865" s="92"/>
      <c r="Q865" s="92"/>
    </row>
    <row r="866" spans="1:17" ht="13.5" customHeight="1" x14ac:dyDescent="0.2">
      <c r="A866" s="92"/>
      <c r="B866" s="92"/>
      <c r="C866" s="92"/>
      <c r="D866" s="104"/>
      <c r="E866" s="92"/>
      <c r="F866" s="92"/>
      <c r="G866" s="92"/>
      <c r="H866" s="92"/>
      <c r="I866" s="92"/>
      <c r="J866" s="92"/>
      <c r="K866" s="92"/>
      <c r="L866" s="92"/>
      <c r="M866" s="92"/>
      <c r="N866" s="92"/>
      <c r="O866" s="92"/>
      <c r="P866" s="92"/>
      <c r="Q866" s="92"/>
    </row>
    <row r="867" spans="1:17" ht="13.5" customHeight="1" x14ac:dyDescent="0.2">
      <c r="A867" s="92"/>
      <c r="B867" s="92"/>
      <c r="C867" s="92"/>
      <c r="D867" s="104"/>
      <c r="E867" s="92"/>
      <c r="F867" s="92"/>
      <c r="G867" s="92"/>
      <c r="H867" s="92"/>
      <c r="I867" s="92"/>
      <c r="J867" s="92"/>
      <c r="K867" s="92"/>
      <c r="L867" s="92"/>
      <c r="M867" s="92"/>
      <c r="N867" s="92"/>
      <c r="O867" s="92"/>
      <c r="P867" s="92"/>
      <c r="Q867" s="92"/>
    </row>
    <row r="868" spans="1:17" ht="13.5" customHeight="1" x14ac:dyDescent="0.2">
      <c r="A868" s="92"/>
      <c r="B868" s="92"/>
      <c r="C868" s="92"/>
      <c r="D868" s="104"/>
      <c r="E868" s="92"/>
      <c r="F868" s="92"/>
      <c r="G868" s="92"/>
      <c r="H868" s="92"/>
      <c r="I868" s="92"/>
      <c r="J868" s="92"/>
      <c r="K868" s="92"/>
      <c r="L868" s="92"/>
      <c r="M868" s="92"/>
      <c r="N868" s="92"/>
      <c r="O868" s="92"/>
      <c r="P868" s="92"/>
      <c r="Q868" s="92"/>
    </row>
    <row r="869" spans="1:17" ht="13.5" customHeight="1" x14ac:dyDescent="0.2">
      <c r="A869" s="92"/>
      <c r="B869" s="92"/>
      <c r="C869" s="92"/>
      <c r="D869" s="104"/>
      <c r="E869" s="92"/>
      <c r="F869" s="92"/>
      <c r="G869" s="92"/>
      <c r="H869" s="92"/>
      <c r="I869" s="92"/>
      <c r="J869" s="92"/>
      <c r="K869" s="92"/>
      <c r="L869" s="92"/>
      <c r="M869" s="92"/>
      <c r="N869" s="92"/>
      <c r="O869" s="92"/>
      <c r="P869" s="92"/>
      <c r="Q869" s="92"/>
    </row>
    <row r="870" spans="1:17" ht="13.5" customHeight="1" x14ac:dyDescent="0.2">
      <c r="A870" s="92"/>
      <c r="B870" s="92"/>
      <c r="C870" s="92"/>
      <c r="D870" s="104"/>
      <c r="E870" s="92"/>
      <c r="F870" s="92"/>
      <c r="G870" s="92"/>
      <c r="H870" s="92"/>
      <c r="I870" s="92"/>
      <c r="J870" s="92"/>
      <c r="K870" s="92"/>
      <c r="L870" s="92"/>
      <c r="M870" s="92"/>
      <c r="N870" s="92"/>
      <c r="O870" s="92"/>
      <c r="P870" s="92"/>
      <c r="Q870" s="92"/>
    </row>
    <row r="871" spans="1:17" ht="13.5" customHeight="1" x14ac:dyDescent="0.2">
      <c r="A871" s="92"/>
      <c r="B871" s="92"/>
      <c r="C871" s="92"/>
      <c r="D871" s="104"/>
      <c r="E871" s="92"/>
      <c r="F871" s="92"/>
      <c r="G871" s="92"/>
      <c r="H871" s="92"/>
      <c r="I871" s="92"/>
      <c r="J871" s="92"/>
      <c r="K871" s="92"/>
      <c r="L871" s="92"/>
      <c r="M871" s="92"/>
      <c r="N871" s="92"/>
      <c r="O871" s="92"/>
      <c r="P871" s="92"/>
      <c r="Q871" s="92"/>
    </row>
    <row r="872" spans="1:17" ht="13.5" customHeight="1" x14ac:dyDescent="0.2">
      <c r="A872" s="92"/>
      <c r="B872" s="92"/>
      <c r="C872" s="92"/>
      <c r="D872" s="104"/>
      <c r="E872" s="92"/>
      <c r="F872" s="92"/>
      <c r="G872" s="92"/>
      <c r="H872" s="92"/>
      <c r="I872" s="92"/>
      <c r="J872" s="92"/>
      <c r="K872" s="92"/>
      <c r="L872" s="92"/>
      <c r="M872" s="92"/>
      <c r="N872" s="92"/>
      <c r="O872" s="92"/>
      <c r="P872" s="92"/>
      <c r="Q872" s="92"/>
    </row>
    <row r="873" spans="1:17" ht="13.5" customHeight="1" x14ac:dyDescent="0.2">
      <c r="A873" s="92"/>
      <c r="B873" s="92"/>
      <c r="C873" s="92"/>
      <c r="D873" s="104"/>
      <c r="E873" s="92"/>
      <c r="F873" s="92"/>
      <c r="G873" s="92"/>
      <c r="H873" s="92"/>
      <c r="I873" s="92"/>
      <c r="J873" s="92"/>
      <c r="K873" s="92"/>
      <c r="L873" s="92"/>
      <c r="M873" s="92"/>
      <c r="N873" s="92"/>
      <c r="O873" s="92"/>
      <c r="P873" s="92"/>
      <c r="Q873" s="92"/>
    </row>
    <row r="874" spans="1:17" ht="13.5" customHeight="1" x14ac:dyDescent="0.2">
      <c r="A874" s="92"/>
      <c r="B874" s="92"/>
      <c r="C874" s="92"/>
      <c r="D874" s="104"/>
      <c r="E874" s="92"/>
      <c r="F874" s="92"/>
      <c r="G874" s="92"/>
      <c r="H874" s="92"/>
      <c r="I874" s="92"/>
      <c r="J874" s="92"/>
      <c r="K874" s="92"/>
      <c r="L874" s="92"/>
      <c r="M874" s="92"/>
      <c r="N874" s="92"/>
      <c r="O874" s="92"/>
      <c r="P874" s="92"/>
      <c r="Q874" s="92"/>
    </row>
    <row r="875" spans="1:17" ht="13.5" customHeight="1" x14ac:dyDescent="0.2">
      <c r="A875" s="92"/>
      <c r="B875" s="92"/>
      <c r="C875" s="92"/>
      <c r="D875" s="104"/>
      <c r="E875" s="92"/>
      <c r="F875" s="92"/>
      <c r="G875" s="92"/>
      <c r="H875" s="92"/>
      <c r="I875" s="92"/>
      <c r="J875" s="92"/>
      <c r="K875" s="92"/>
      <c r="L875" s="92"/>
      <c r="M875" s="92"/>
      <c r="N875" s="92"/>
      <c r="O875" s="92"/>
      <c r="P875" s="92"/>
      <c r="Q875" s="92"/>
    </row>
    <row r="876" spans="1:17" ht="13.5" customHeight="1" x14ac:dyDescent="0.2">
      <c r="A876" s="92"/>
      <c r="B876" s="92"/>
      <c r="C876" s="92"/>
      <c r="D876" s="104"/>
      <c r="E876" s="92"/>
      <c r="F876" s="92"/>
      <c r="G876" s="92"/>
      <c r="H876" s="92"/>
      <c r="I876" s="92"/>
      <c r="J876" s="92"/>
      <c r="K876" s="92"/>
      <c r="L876" s="92"/>
      <c r="M876" s="92"/>
      <c r="N876" s="92"/>
      <c r="O876" s="92"/>
      <c r="P876" s="92"/>
      <c r="Q876" s="92"/>
    </row>
    <row r="877" spans="1:17" ht="13.5" customHeight="1" x14ac:dyDescent="0.2">
      <c r="A877" s="92"/>
      <c r="B877" s="92"/>
      <c r="C877" s="92"/>
      <c r="D877" s="104"/>
      <c r="E877" s="92"/>
      <c r="F877" s="92"/>
      <c r="G877" s="92"/>
      <c r="H877" s="92"/>
      <c r="I877" s="92"/>
      <c r="J877" s="92"/>
      <c r="K877" s="92"/>
      <c r="L877" s="92"/>
      <c r="M877" s="92"/>
      <c r="N877" s="92"/>
      <c r="O877" s="92"/>
      <c r="P877" s="92"/>
      <c r="Q877" s="92"/>
    </row>
    <row r="878" spans="1:17" ht="13.5" customHeight="1" x14ac:dyDescent="0.2">
      <c r="A878" s="92"/>
      <c r="B878" s="92"/>
      <c r="C878" s="92"/>
      <c r="D878" s="104"/>
      <c r="E878" s="92"/>
      <c r="F878" s="92"/>
      <c r="G878" s="92"/>
      <c r="H878" s="92"/>
      <c r="I878" s="92"/>
      <c r="J878" s="92"/>
      <c r="K878" s="92"/>
      <c r="L878" s="92"/>
      <c r="M878" s="92"/>
      <c r="N878" s="92"/>
      <c r="O878" s="92"/>
      <c r="P878" s="92"/>
      <c r="Q878" s="92"/>
    </row>
    <row r="879" spans="1:17" ht="13.5" customHeight="1" x14ac:dyDescent="0.2">
      <c r="A879" s="92"/>
      <c r="B879" s="92"/>
      <c r="C879" s="92"/>
      <c r="D879" s="104"/>
      <c r="E879" s="92"/>
      <c r="F879" s="92"/>
      <c r="G879" s="92"/>
      <c r="H879" s="92"/>
      <c r="I879" s="92"/>
      <c r="J879" s="92"/>
      <c r="K879" s="92"/>
      <c r="L879" s="92"/>
      <c r="M879" s="92"/>
      <c r="N879" s="92"/>
      <c r="O879" s="92"/>
      <c r="P879" s="92"/>
      <c r="Q879" s="92"/>
    </row>
    <row r="880" spans="1:17" ht="13.5" customHeight="1" x14ac:dyDescent="0.2">
      <c r="A880" s="92"/>
      <c r="B880" s="92"/>
      <c r="C880" s="92"/>
      <c r="D880" s="104"/>
      <c r="E880" s="92"/>
      <c r="F880" s="92"/>
      <c r="G880" s="92"/>
      <c r="H880" s="92"/>
      <c r="I880" s="92"/>
      <c r="J880" s="92"/>
      <c r="K880" s="92"/>
      <c r="L880" s="92"/>
      <c r="M880" s="92"/>
      <c r="N880" s="92"/>
      <c r="O880" s="92"/>
      <c r="P880" s="92"/>
      <c r="Q880" s="92"/>
    </row>
    <row r="881" spans="1:17" ht="13.5" customHeight="1" x14ac:dyDescent="0.2">
      <c r="A881" s="92"/>
      <c r="B881" s="92"/>
      <c r="C881" s="92"/>
      <c r="D881" s="104"/>
      <c r="E881" s="92"/>
      <c r="F881" s="92"/>
      <c r="G881" s="92"/>
      <c r="H881" s="92"/>
      <c r="I881" s="92"/>
      <c r="J881" s="92"/>
      <c r="K881" s="92"/>
      <c r="L881" s="92"/>
      <c r="M881" s="92"/>
      <c r="N881" s="92"/>
      <c r="O881" s="92"/>
      <c r="P881" s="92"/>
      <c r="Q881" s="92"/>
    </row>
    <row r="882" spans="1:17" ht="13.5" customHeight="1" x14ac:dyDescent="0.2">
      <c r="A882" s="92"/>
      <c r="B882" s="92"/>
      <c r="C882" s="92"/>
      <c r="D882" s="104"/>
      <c r="E882" s="92"/>
      <c r="F882" s="92"/>
      <c r="G882" s="92"/>
      <c r="H882" s="92"/>
      <c r="I882" s="92"/>
      <c r="J882" s="92"/>
      <c r="K882" s="92"/>
      <c r="L882" s="92"/>
      <c r="M882" s="92"/>
      <c r="N882" s="92"/>
      <c r="O882" s="92"/>
      <c r="P882" s="92"/>
      <c r="Q882" s="92"/>
    </row>
    <row r="883" spans="1:17" ht="13.5" customHeight="1" x14ac:dyDescent="0.2">
      <c r="A883" s="92"/>
      <c r="B883" s="92"/>
      <c r="C883" s="92"/>
      <c r="D883" s="104"/>
      <c r="E883" s="92"/>
      <c r="F883" s="92"/>
      <c r="G883" s="92"/>
      <c r="H883" s="92"/>
      <c r="I883" s="92"/>
      <c r="J883" s="92"/>
      <c r="K883" s="92"/>
      <c r="L883" s="92"/>
      <c r="M883" s="92"/>
      <c r="N883" s="92"/>
      <c r="O883" s="92"/>
      <c r="P883" s="92"/>
      <c r="Q883" s="92"/>
    </row>
    <row r="884" spans="1:17" ht="13.5" customHeight="1" x14ac:dyDescent="0.2">
      <c r="A884" s="92"/>
      <c r="B884" s="92"/>
      <c r="C884" s="92"/>
      <c r="D884" s="104"/>
      <c r="E884" s="92"/>
      <c r="F884" s="92"/>
      <c r="G884" s="92"/>
      <c r="H884" s="92"/>
      <c r="I884" s="92"/>
      <c r="J884" s="92"/>
      <c r="K884" s="92"/>
      <c r="L884" s="92"/>
      <c r="M884" s="92"/>
      <c r="N884" s="92"/>
      <c r="O884" s="92"/>
      <c r="P884" s="92"/>
      <c r="Q884" s="92"/>
    </row>
    <row r="885" spans="1:17" ht="13.5" customHeight="1" x14ac:dyDescent="0.2">
      <c r="A885" s="92"/>
      <c r="B885" s="92"/>
      <c r="C885" s="92"/>
      <c r="D885" s="104"/>
      <c r="E885" s="92"/>
      <c r="F885" s="92"/>
      <c r="G885" s="92"/>
      <c r="H885" s="92"/>
      <c r="I885" s="92"/>
      <c r="J885" s="92"/>
      <c r="K885" s="92"/>
      <c r="L885" s="92"/>
      <c r="M885" s="92"/>
      <c r="N885" s="92"/>
      <c r="O885" s="92"/>
      <c r="P885" s="92"/>
      <c r="Q885" s="92"/>
    </row>
    <row r="886" spans="1:17" ht="13.5" customHeight="1" x14ac:dyDescent="0.2">
      <c r="A886" s="92"/>
      <c r="B886" s="92"/>
      <c r="C886" s="92"/>
      <c r="D886" s="104"/>
      <c r="E886" s="92"/>
      <c r="F886" s="92"/>
      <c r="G886" s="92"/>
      <c r="H886" s="92"/>
      <c r="I886" s="92"/>
      <c r="J886" s="92"/>
      <c r="K886" s="92"/>
      <c r="L886" s="92"/>
      <c r="M886" s="92"/>
      <c r="N886" s="92"/>
      <c r="O886" s="92"/>
      <c r="P886" s="92"/>
      <c r="Q886" s="92"/>
    </row>
    <row r="887" spans="1:17" ht="13.5" customHeight="1" x14ac:dyDescent="0.2">
      <c r="A887" s="92"/>
      <c r="B887" s="92"/>
      <c r="C887" s="92"/>
      <c r="D887" s="104"/>
      <c r="E887" s="92"/>
      <c r="F887" s="92"/>
      <c r="G887" s="92"/>
      <c r="H887" s="92"/>
      <c r="I887" s="92"/>
      <c r="J887" s="92"/>
      <c r="K887" s="92"/>
      <c r="L887" s="92"/>
      <c r="M887" s="92"/>
      <c r="N887" s="92"/>
      <c r="O887" s="92"/>
      <c r="P887" s="92"/>
      <c r="Q887" s="92"/>
    </row>
    <row r="888" spans="1:17" ht="13.5" customHeight="1" x14ac:dyDescent="0.2">
      <c r="A888" s="92"/>
      <c r="B888" s="92"/>
      <c r="C888" s="92"/>
      <c r="D888" s="104"/>
      <c r="E888" s="92"/>
      <c r="F888" s="92"/>
      <c r="G888" s="92"/>
      <c r="H888" s="92"/>
      <c r="I888" s="92"/>
      <c r="J888" s="92"/>
      <c r="K888" s="92"/>
      <c r="L888" s="92"/>
      <c r="M888" s="92"/>
      <c r="N888" s="92"/>
      <c r="O888" s="92"/>
      <c r="P888" s="92"/>
      <c r="Q888" s="92"/>
    </row>
    <row r="889" spans="1:17" ht="13.5" customHeight="1" x14ac:dyDescent="0.2">
      <c r="A889" s="92"/>
      <c r="B889" s="92"/>
      <c r="C889" s="92"/>
      <c r="D889" s="104"/>
      <c r="E889" s="92"/>
      <c r="F889" s="92"/>
      <c r="G889" s="92"/>
      <c r="H889" s="92"/>
      <c r="I889" s="92"/>
      <c r="J889" s="92"/>
      <c r="K889" s="92"/>
      <c r="L889" s="92"/>
      <c r="M889" s="92"/>
      <c r="N889" s="92"/>
      <c r="O889" s="92"/>
      <c r="P889" s="92"/>
      <c r="Q889" s="92"/>
    </row>
    <row r="890" spans="1:17" ht="13.5" customHeight="1" x14ac:dyDescent="0.2">
      <c r="A890" s="92"/>
      <c r="B890" s="92"/>
      <c r="C890" s="92"/>
      <c r="D890" s="104"/>
      <c r="E890" s="92"/>
      <c r="F890" s="92"/>
      <c r="G890" s="92"/>
      <c r="H890" s="92"/>
      <c r="I890" s="92"/>
      <c r="J890" s="92"/>
      <c r="K890" s="92"/>
      <c r="L890" s="92"/>
      <c r="M890" s="92"/>
      <c r="N890" s="92"/>
      <c r="O890" s="92"/>
      <c r="P890" s="92"/>
      <c r="Q890" s="92"/>
    </row>
    <row r="891" spans="1:17" ht="13.5" customHeight="1" x14ac:dyDescent="0.2">
      <c r="A891" s="92"/>
      <c r="B891" s="92"/>
      <c r="C891" s="92"/>
      <c r="D891" s="104"/>
      <c r="E891" s="92"/>
      <c r="F891" s="92"/>
      <c r="G891" s="92"/>
      <c r="H891" s="92"/>
      <c r="I891" s="92"/>
      <c r="J891" s="92"/>
      <c r="K891" s="92"/>
      <c r="L891" s="92"/>
      <c r="M891" s="92"/>
      <c r="N891" s="92"/>
      <c r="O891" s="92"/>
      <c r="P891" s="92"/>
      <c r="Q891" s="92"/>
    </row>
    <row r="892" spans="1:17" ht="13.5" customHeight="1" x14ac:dyDescent="0.2">
      <c r="A892" s="92"/>
      <c r="B892" s="92"/>
      <c r="C892" s="92"/>
      <c r="D892" s="104"/>
      <c r="E892" s="92"/>
      <c r="F892" s="92"/>
      <c r="G892" s="92"/>
      <c r="H892" s="92"/>
      <c r="I892" s="92"/>
      <c r="J892" s="92"/>
      <c r="K892" s="92"/>
      <c r="L892" s="92"/>
      <c r="M892" s="92"/>
      <c r="N892" s="92"/>
      <c r="O892" s="92"/>
      <c r="P892" s="92"/>
      <c r="Q892" s="92"/>
    </row>
    <row r="893" spans="1:17" ht="13.5" customHeight="1" x14ac:dyDescent="0.2">
      <c r="A893" s="92"/>
      <c r="B893" s="92"/>
      <c r="C893" s="92"/>
      <c r="D893" s="104"/>
      <c r="E893" s="92"/>
      <c r="F893" s="92"/>
      <c r="G893" s="92"/>
      <c r="H893" s="92"/>
      <c r="I893" s="92"/>
      <c r="J893" s="92"/>
      <c r="K893" s="92"/>
      <c r="L893" s="92"/>
      <c r="M893" s="92"/>
      <c r="N893" s="92"/>
      <c r="O893" s="92"/>
      <c r="P893" s="92"/>
      <c r="Q893" s="92"/>
    </row>
    <row r="894" spans="1:17" ht="13.5" customHeight="1" x14ac:dyDescent="0.2">
      <c r="A894" s="92"/>
      <c r="B894" s="92"/>
      <c r="C894" s="92"/>
      <c r="D894" s="104"/>
      <c r="E894" s="92"/>
      <c r="F894" s="92"/>
      <c r="G894" s="92"/>
      <c r="H894" s="92"/>
      <c r="I894" s="92"/>
      <c r="J894" s="92"/>
      <c r="K894" s="92"/>
      <c r="L894" s="92"/>
      <c r="M894" s="92"/>
      <c r="N894" s="92"/>
      <c r="O894" s="92"/>
      <c r="P894" s="92"/>
      <c r="Q894" s="92"/>
    </row>
    <row r="895" spans="1:17" ht="13.5" customHeight="1" x14ac:dyDescent="0.2">
      <c r="A895" s="92"/>
      <c r="B895" s="92"/>
      <c r="C895" s="92"/>
      <c r="D895" s="104"/>
      <c r="E895" s="92"/>
      <c r="F895" s="92"/>
      <c r="G895" s="92"/>
      <c r="H895" s="92"/>
      <c r="I895" s="92"/>
      <c r="J895" s="92"/>
      <c r="K895" s="92"/>
      <c r="L895" s="92"/>
      <c r="M895" s="92"/>
      <c r="N895" s="92"/>
      <c r="O895" s="92"/>
      <c r="P895" s="92"/>
      <c r="Q895" s="92"/>
    </row>
    <row r="896" spans="1:17" ht="13.5" customHeight="1" x14ac:dyDescent="0.2">
      <c r="A896" s="92"/>
      <c r="B896" s="92"/>
      <c r="C896" s="92"/>
      <c r="D896" s="104"/>
      <c r="E896" s="92"/>
      <c r="F896" s="92"/>
      <c r="G896" s="92"/>
      <c r="H896" s="92"/>
      <c r="I896" s="92"/>
      <c r="J896" s="92"/>
      <c r="K896" s="92"/>
      <c r="L896" s="92"/>
      <c r="M896" s="92"/>
      <c r="N896" s="92"/>
      <c r="O896" s="92"/>
      <c r="P896" s="92"/>
      <c r="Q896" s="92"/>
    </row>
    <row r="897" spans="1:17" ht="13.5" customHeight="1" x14ac:dyDescent="0.2">
      <c r="A897" s="92"/>
      <c r="B897" s="92"/>
      <c r="C897" s="92"/>
      <c r="D897" s="104"/>
      <c r="E897" s="92"/>
      <c r="F897" s="92"/>
      <c r="G897" s="92"/>
      <c r="H897" s="92"/>
      <c r="I897" s="92"/>
      <c r="J897" s="92"/>
      <c r="K897" s="92"/>
      <c r="L897" s="92"/>
      <c r="M897" s="92"/>
      <c r="N897" s="92"/>
      <c r="O897" s="92"/>
      <c r="P897" s="92"/>
      <c r="Q897" s="92"/>
    </row>
    <row r="898" spans="1:17" ht="13.5" customHeight="1" x14ac:dyDescent="0.2">
      <c r="A898" s="92"/>
      <c r="B898" s="92"/>
      <c r="C898" s="92"/>
      <c r="D898" s="104"/>
      <c r="E898" s="92"/>
      <c r="F898" s="92"/>
      <c r="G898" s="92"/>
      <c r="H898" s="92"/>
      <c r="I898" s="92"/>
      <c r="J898" s="92"/>
      <c r="K898" s="92"/>
      <c r="L898" s="92"/>
      <c r="M898" s="92"/>
      <c r="N898" s="92"/>
      <c r="O898" s="92"/>
      <c r="P898" s="92"/>
      <c r="Q898" s="92"/>
    </row>
    <row r="899" spans="1:17" ht="13.5" customHeight="1" x14ac:dyDescent="0.2">
      <c r="A899" s="92"/>
      <c r="B899" s="92"/>
      <c r="C899" s="92"/>
      <c r="D899" s="104"/>
      <c r="E899" s="92"/>
      <c r="F899" s="92"/>
      <c r="G899" s="92"/>
      <c r="H899" s="92"/>
      <c r="I899" s="92"/>
      <c r="J899" s="92"/>
      <c r="K899" s="92"/>
      <c r="L899" s="92"/>
      <c r="M899" s="92"/>
      <c r="N899" s="92"/>
      <c r="O899" s="92"/>
      <c r="P899" s="92"/>
      <c r="Q899" s="92"/>
    </row>
    <row r="900" spans="1:17" ht="13.5" customHeight="1" x14ac:dyDescent="0.2">
      <c r="A900" s="92"/>
      <c r="B900" s="92"/>
      <c r="C900" s="92"/>
      <c r="D900" s="104"/>
      <c r="E900" s="92"/>
      <c r="F900" s="92"/>
      <c r="G900" s="92"/>
      <c r="H900" s="92"/>
      <c r="I900" s="92"/>
      <c r="J900" s="92"/>
      <c r="K900" s="92"/>
      <c r="L900" s="92"/>
      <c r="M900" s="92"/>
      <c r="N900" s="92"/>
      <c r="O900" s="92"/>
      <c r="P900" s="92"/>
      <c r="Q900" s="92"/>
    </row>
    <row r="901" spans="1:17" ht="13.5" customHeight="1" x14ac:dyDescent="0.2">
      <c r="A901" s="92"/>
      <c r="B901" s="92"/>
      <c r="C901" s="92"/>
      <c r="D901" s="104"/>
      <c r="E901" s="92"/>
      <c r="F901" s="92"/>
      <c r="G901" s="92"/>
      <c r="H901" s="92"/>
      <c r="I901" s="92"/>
      <c r="J901" s="92"/>
      <c r="K901" s="92"/>
      <c r="L901" s="92"/>
      <c r="M901" s="92"/>
      <c r="N901" s="92"/>
      <c r="O901" s="92"/>
      <c r="P901" s="92"/>
      <c r="Q901" s="92"/>
    </row>
    <row r="902" spans="1:17" ht="13.5" customHeight="1" x14ac:dyDescent="0.2">
      <c r="A902" s="92"/>
      <c r="B902" s="92"/>
      <c r="C902" s="92"/>
      <c r="D902" s="104"/>
      <c r="E902" s="92"/>
      <c r="F902" s="92"/>
      <c r="G902" s="92"/>
      <c r="H902" s="92"/>
      <c r="I902" s="92"/>
      <c r="J902" s="92"/>
      <c r="K902" s="92"/>
      <c r="L902" s="92"/>
      <c r="M902" s="92"/>
      <c r="N902" s="92"/>
      <c r="O902" s="92"/>
      <c r="P902" s="92"/>
      <c r="Q902" s="92"/>
    </row>
    <row r="903" spans="1:17" ht="13.5" customHeight="1" x14ac:dyDescent="0.2">
      <c r="A903" s="92"/>
      <c r="B903" s="92"/>
      <c r="C903" s="92"/>
      <c r="D903" s="104"/>
      <c r="E903" s="92"/>
      <c r="F903" s="92"/>
      <c r="G903" s="92"/>
      <c r="H903" s="92"/>
      <c r="I903" s="92"/>
      <c r="J903" s="92"/>
      <c r="K903" s="92"/>
      <c r="L903" s="92"/>
      <c r="M903" s="92"/>
      <c r="N903" s="92"/>
      <c r="O903" s="92"/>
      <c r="P903" s="92"/>
      <c r="Q903" s="92"/>
    </row>
    <row r="904" spans="1:17" ht="13.5" customHeight="1" x14ac:dyDescent="0.2">
      <c r="A904" s="92"/>
      <c r="B904" s="92"/>
      <c r="C904" s="92"/>
      <c r="D904" s="104"/>
      <c r="E904" s="92"/>
      <c r="F904" s="92"/>
      <c r="G904" s="92"/>
      <c r="H904" s="92"/>
      <c r="I904" s="92"/>
      <c r="J904" s="92"/>
      <c r="K904" s="92"/>
      <c r="L904" s="92"/>
      <c r="M904" s="92"/>
      <c r="N904" s="92"/>
      <c r="O904" s="92"/>
      <c r="P904" s="92"/>
      <c r="Q904" s="92"/>
    </row>
    <row r="905" spans="1:17" ht="13.5" customHeight="1" x14ac:dyDescent="0.2">
      <c r="A905" s="92"/>
      <c r="B905" s="92"/>
      <c r="C905" s="92"/>
      <c r="D905" s="104"/>
      <c r="E905" s="92"/>
      <c r="F905" s="92"/>
      <c r="G905" s="92"/>
      <c r="H905" s="92"/>
      <c r="I905" s="92"/>
      <c r="J905" s="92"/>
      <c r="K905" s="92"/>
      <c r="L905" s="92"/>
      <c r="M905" s="92"/>
      <c r="N905" s="92"/>
      <c r="O905" s="92"/>
      <c r="P905" s="92"/>
      <c r="Q905" s="92"/>
    </row>
    <row r="906" spans="1:17" ht="13.5" customHeight="1" x14ac:dyDescent="0.2">
      <c r="A906" s="92"/>
      <c r="B906" s="92"/>
      <c r="C906" s="92"/>
      <c r="D906" s="104"/>
      <c r="E906" s="92"/>
      <c r="F906" s="92"/>
      <c r="G906" s="92"/>
      <c r="H906" s="92"/>
      <c r="I906" s="92"/>
      <c r="J906" s="92"/>
      <c r="K906" s="92"/>
      <c r="L906" s="92"/>
      <c r="M906" s="92"/>
      <c r="N906" s="92"/>
      <c r="O906" s="92"/>
      <c r="P906" s="92"/>
      <c r="Q906" s="92"/>
    </row>
    <row r="907" spans="1:17" ht="13.5" customHeight="1" x14ac:dyDescent="0.2">
      <c r="A907" s="92"/>
      <c r="B907" s="92"/>
      <c r="C907" s="92"/>
      <c r="D907" s="104"/>
      <c r="E907" s="92"/>
      <c r="F907" s="92"/>
      <c r="G907" s="92"/>
      <c r="H907" s="92"/>
      <c r="I907" s="92"/>
      <c r="J907" s="92"/>
      <c r="K907" s="92"/>
      <c r="L907" s="92"/>
      <c r="M907" s="92"/>
      <c r="N907" s="92"/>
      <c r="O907" s="92"/>
      <c r="P907" s="92"/>
      <c r="Q907" s="92"/>
    </row>
    <row r="908" spans="1:17" ht="13.5" customHeight="1" x14ac:dyDescent="0.2">
      <c r="A908" s="92"/>
      <c r="B908" s="92"/>
      <c r="C908" s="92"/>
      <c r="D908" s="104"/>
      <c r="E908" s="92"/>
      <c r="F908" s="92"/>
      <c r="G908" s="92"/>
      <c r="H908" s="92"/>
      <c r="I908" s="92"/>
      <c r="J908" s="92"/>
      <c r="K908" s="92"/>
      <c r="L908" s="92"/>
      <c r="M908" s="92"/>
      <c r="N908" s="92"/>
      <c r="O908" s="92"/>
      <c r="P908" s="92"/>
      <c r="Q908" s="92"/>
    </row>
    <row r="909" spans="1:17" ht="13.5" customHeight="1" x14ac:dyDescent="0.2">
      <c r="A909" s="92"/>
      <c r="B909" s="92"/>
      <c r="C909" s="92"/>
      <c r="D909" s="104"/>
      <c r="E909" s="92"/>
      <c r="F909" s="92"/>
      <c r="G909" s="92"/>
      <c r="H909" s="92"/>
      <c r="I909" s="92"/>
      <c r="J909" s="92"/>
      <c r="K909" s="92"/>
      <c r="L909" s="92"/>
      <c r="M909" s="92"/>
      <c r="N909" s="92"/>
      <c r="O909" s="92"/>
      <c r="P909" s="92"/>
      <c r="Q909" s="92"/>
    </row>
    <row r="910" spans="1:17" ht="13.5" customHeight="1" x14ac:dyDescent="0.2">
      <c r="A910" s="92"/>
      <c r="B910" s="92"/>
      <c r="C910" s="92"/>
      <c r="D910" s="104"/>
      <c r="E910" s="92"/>
      <c r="F910" s="92"/>
      <c r="G910" s="92"/>
      <c r="H910" s="92"/>
      <c r="I910" s="92"/>
      <c r="J910" s="92"/>
      <c r="K910" s="92"/>
      <c r="L910" s="92"/>
      <c r="M910" s="92"/>
      <c r="N910" s="92"/>
      <c r="O910" s="92"/>
      <c r="P910" s="92"/>
      <c r="Q910" s="92"/>
    </row>
    <row r="911" spans="1:17" ht="13.5" customHeight="1" x14ac:dyDescent="0.2">
      <c r="A911" s="92"/>
      <c r="B911" s="92"/>
      <c r="C911" s="92"/>
      <c r="D911" s="104"/>
      <c r="E911" s="92"/>
      <c r="F911" s="92"/>
      <c r="G911" s="92"/>
      <c r="H911" s="92"/>
      <c r="I911" s="92"/>
      <c r="J911" s="92"/>
      <c r="K911" s="92"/>
      <c r="L911" s="92"/>
      <c r="M911" s="92"/>
      <c r="N911" s="92"/>
      <c r="O911" s="92"/>
      <c r="P911" s="92"/>
      <c r="Q911" s="92"/>
    </row>
    <row r="912" spans="1:17" ht="13.5" customHeight="1" x14ac:dyDescent="0.2">
      <c r="A912" s="92"/>
      <c r="B912" s="92"/>
      <c r="C912" s="92"/>
      <c r="D912" s="104"/>
      <c r="E912" s="92"/>
      <c r="F912" s="92"/>
      <c r="G912" s="92"/>
      <c r="H912" s="92"/>
      <c r="I912" s="92"/>
      <c r="J912" s="92"/>
      <c r="K912" s="92"/>
      <c r="L912" s="92"/>
      <c r="M912" s="92"/>
      <c r="N912" s="92"/>
      <c r="O912" s="92"/>
      <c r="P912" s="92"/>
      <c r="Q912" s="92"/>
    </row>
    <row r="913" spans="1:17" ht="13.5" customHeight="1" x14ac:dyDescent="0.2">
      <c r="A913" s="92"/>
      <c r="B913" s="92"/>
      <c r="C913" s="92"/>
      <c r="D913" s="104"/>
      <c r="E913" s="92"/>
      <c r="F913" s="92"/>
      <c r="G913" s="92"/>
      <c r="H913" s="92"/>
      <c r="I913" s="92"/>
      <c r="J913" s="92"/>
      <c r="K913" s="92"/>
      <c r="L913" s="92"/>
      <c r="M913" s="92"/>
      <c r="N913" s="92"/>
      <c r="O913" s="92"/>
      <c r="P913" s="92"/>
      <c r="Q913" s="92"/>
    </row>
    <row r="914" spans="1:17" ht="13.5" customHeight="1" x14ac:dyDescent="0.2">
      <c r="A914" s="92"/>
      <c r="B914" s="92"/>
      <c r="C914" s="92"/>
      <c r="D914" s="104"/>
      <c r="E914" s="92"/>
      <c r="F914" s="92"/>
      <c r="G914" s="92"/>
      <c r="H914" s="92"/>
      <c r="I914" s="92"/>
      <c r="J914" s="92"/>
      <c r="K914" s="92"/>
      <c r="L914" s="92"/>
      <c r="M914" s="92"/>
      <c r="N914" s="92"/>
      <c r="O914" s="92"/>
      <c r="P914" s="92"/>
      <c r="Q914" s="92"/>
    </row>
    <row r="915" spans="1:17" ht="13.5" customHeight="1" x14ac:dyDescent="0.2">
      <c r="A915" s="92"/>
      <c r="B915" s="92"/>
      <c r="C915" s="92"/>
      <c r="D915" s="104"/>
      <c r="E915" s="92"/>
      <c r="F915" s="92"/>
      <c r="G915" s="92"/>
      <c r="H915" s="92"/>
      <c r="I915" s="92"/>
      <c r="J915" s="92"/>
      <c r="K915" s="92"/>
      <c r="L915" s="92"/>
      <c r="M915" s="92"/>
      <c r="N915" s="92"/>
      <c r="O915" s="92"/>
      <c r="P915" s="92"/>
      <c r="Q915" s="92"/>
    </row>
    <row r="916" spans="1:17" ht="13.5" customHeight="1" x14ac:dyDescent="0.2">
      <c r="A916" s="92"/>
      <c r="B916" s="92"/>
      <c r="C916" s="92"/>
      <c r="D916" s="104"/>
      <c r="E916" s="92"/>
      <c r="F916" s="92"/>
      <c r="G916" s="92"/>
      <c r="H916" s="92"/>
      <c r="I916" s="92"/>
      <c r="J916" s="92"/>
      <c r="K916" s="92"/>
      <c r="L916" s="92"/>
      <c r="M916" s="92"/>
      <c r="N916" s="92"/>
      <c r="O916" s="92"/>
      <c r="P916" s="92"/>
      <c r="Q916" s="92"/>
    </row>
    <row r="917" spans="1:17" ht="13.5" customHeight="1" x14ac:dyDescent="0.2">
      <c r="A917" s="92"/>
      <c r="B917" s="92"/>
      <c r="C917" s="92"/>
      <c r="D917" s="104"/>
      <c r="E917" s="92"/>
      <c r="F917" s="92"/>
      <c r="G917" s="92"/>
      <c r="H917" s="92"/>
      <c r="I917" s="92"/>
      <c r="J917" s="92"/>
      <c r="K917" s="92"/>
      <c r="L917" s="92"/>
      <c r="M917" s="92"/>
      <c r="N917" s="92"/>
      <c r="O917" s="92"/>
      <c r="P917" s="92"/>
      <c r="Q917" s="92"/>
    </row>
    <row r="918" spans="1:17" ht="13.5" customHeight="1" x14ac:dyDescent="0.2">
      <c r="A918" s="92"/>
      <c r="B918" s="92"/>
      <c r="C918" s="92"/>
      <c r="D918" s="104"/>
      <c r="E918" s="92"/>
      <c r="F918" s="92"/>
      <c r="G918" s="92"/>
      <c r="H918" s="92"/>
      <c r="I918" s="92"/>
      <c r="J918" s="92"/>
      <c r="K918" s="92"/>
      <c r="L918" s="92"/>
      <c r="M918" s="92"/>
      <c r="N918" s="92"/>
      <c r="O918" s="92"/>
      <c r="P918" s="92"/>
      <c r="Q918" s="92"/>
    </row>
    <row r="919" spans="1:17" ht="13.5" customHeight="1" x14ac:dyDescent="0.2">
      <c r="A919" s="92"/>
      <c r="B919" s="92"/>
      <c r="C919" s="92"/>
      <c r="D919" s="104"/>
      <c r="E919" s="92"/>
      <c r="F919" s="92"/>
      <c r="G919" s="92"/>
      <c r="H919" s="92"/>
      <c r="I919" s="92"/>
      <c r="J919" s="92"/>
      <c r="K919" s="92"/>
      <c r="L919" s="92"/>
      <c r="M919" s="92"/>
      <c r="N919" s="92"/>
      <c r="O919" s="92"/>
      <c r="P919" s="92"/>
      <c r="Q919" s="92"/>
    </row>
    <row r="920" spans="1:17" ht="13.5" customHeight="1" x14ac:dyDescent="0.2">
      <c r="A920" s="92"/>
      <c r="B920" s="92"/>
      <c r="C920" s="92"/>
      <c r="D920" s="104"/>
      <c r="E920" s="92"/>
      <c r="F920" s="92"/>
      <c r="G920" s="92"/>
      <c r="H920" s="92"/>
      <c r="I920" s="92"/>
      <c r="J920" s="92"/>
      <c r="K920" s="92"/>
      <c r="L920" s="92"/>
      <c r="M920" s="92"/>
      <c r="N920" s="92"/>
      <c r="O920" s="92"/>
      <c r="P920" s="92"/>
      <c r="Q920" s="92"/>
    </row>
    <row r="921" spans="1:17" ht="13.5" customHeight="1" x14ac:dyDescent="0.2">
      <c r="A921" s="92"/>
      <c r="B921" s="92"/>
      <c r="C921" s="92"/>
      <c r="D921" s="104"/>
      <c r="E921" s="92"/>
      <c r="F921" s="92"/>
      <c r="G921" s="92"/>
      <c r="H921" s="92"/>
      <c r="I921" s="92"/>
      <c r="J921" s="92"/>
      <c r="K921" s="92"/>
      <c r="L921" s="92"/>
      <c r="M921" s="92"/>
      <c r="N921" s="92"/>
      <c r="O921" s="92"/>
      <c r="P921" s="92"/>
      <c r="Q921" s="92"/>
    </row>
    <row r="922" spans="1:17" ht="13.5" customHeight="1" x14ac:dyDescent="0.2">
      <c r="A922" s="92"/>
      <c r="B922" s="92"/>
      <c r="C922" s="92"/>
      <c r="D922" s="104"/>
      <c r="E922" s="92"/>
      <c r="F922" s="92"/>
      <c r="G922" s="92"/>
      <c r="H922" s="92"/>
      <c r="I922" s="92"/>
      <c r="J922" s="92"/>
      <c r="K922" s="92"/>
      <c r="L922" s="92"/>
      <c r="M922" s="92"/>
      <c r="N922" s="92"/>
      <c r="O922" s="92"/>
      <c r="P922" s="92"/>
      <c r="Q922" s="92"/>
    </row>
    <row r="923" spans="1:17" ht="13.5" customHeight="1" x14ac:dyDescent="0.2">
      <c r="A923" s="92"/>
      <c r="B923" s="92"/>
      <c r="C923" s="92"/>
      <c r="D923" s="104"/>
      <c r="E923" s="92"/>
      <c r="F923" s="92"/>
      <c r="G923" s="92"/>
      <c r="H923" s="92"/>
      <c r="I923" s="92"/>
      <c r="J923" s="92"/>
      <c r="K923" s="92"/>
      <c r="L923" s="92"/>
      <c r="M923" s="92"/>
      <c r="N923" s="92"/>
      <c r="O923" s="92"/>
      <c r="P923" s="92"/>
      <c r="Q923" s="92"/>
    </row>
    <row r="924" spans="1:17" ht="13.5" customHeight="1" x14ac:dyDescent="0.2">
      <c r="A924" s="92"/>
      <c r="B924" s="92"/>
      <c r="C924" s="92"/>
      <c r="D924" s="104"/>
      <c r="E924" s="92"/>
      <c r="F924" s="92"/>
      <c r="G924" s="92"/>
      <c r="H924" s="92"/>
      <c r="I924" s="92"/>
      <c r="J924" s="92"/>
      <c r="K924" s="92"/>
      <c r="L924" s="92"/>
      <c r="M924" s="92"/>
      <c r="N924" s="92"/>
      <c r="O924" s="92"/>
      <c r="P924" s="92"/>
      <c r="Q924" s="92"/>
    </row>
    <row r="925" spans="1:17" ht="13.5" customHeight="1" x14ac:dyDescent="0.2">
      <c r="A925" s="92"/>
      <c r="B925" s="92"/>
      <c r="C925" s="92"/>
      <c r="D925" s="104"/>
      <c r="E925" s="92"/>
      <c r="F925" s="92"/>
      <c r="G925" s="92"/>
      <c r="H925" s="92"/>
      <c r="I925" s="92"/>
      <c r="J925" s="92"/>
      <c r="K925" s="92"/>
      <c r="L925" s="92"/>
      <c r="M925" s="92"/>
      <c r="N925" s="92"/>
      <c r="O925" s="92"/>
      <c r="P925" s="92"/>
      <c r="Q925" s="92"/>
    </row>
    <row r="926" spans="1:17" ht="13.5" customHeight="1" x14ac:dyDescent="0.2">
      <c r="A926" s="92"/>
      <c r="B926" s="92"/>
      <c r="C926" s="92"/>
      <c r="D926" s="104"/>
      <c r="E926" s="92"/>
      <c r="F926" s="92"/>
      <c r="G926" s="92"/>
      <c r="H926" s="92"/>
      <c r="I926" s="92"/>
      <c r="J926" s="92"/>
      <c r="K926" s="92"/>
      <c r="L926" s="92"/>
      <c r="M926" s="92"/>
      <c r="N926" s="92"/>
      <c r="O926" s="92"/>
      <c r="P926" s="92"/>
      <c r="Q926" s="92"/>
    </row>
    <row r="927" spans="1:17" ht="13.5" customHeight="1" x14ac:dyDescent="0.2">
      <c r="A927" s="92"/>
      <c r="B927" s="92"/>
      <c r="C927" s="92"/>
      <c r="D927" s="104"/>
      <c r="E927" s="92"/>
      <c r="F927" s="92"/>
      <c r="G927" s="92"/>
      <c r="H927" s="92"/>
      <c r="I927" s="92"/>
      <c r="J927" s="92"/>
      <c r="K927" s="92"/>
      <c r="L927" s="92"/>
      <c r="M927" s="92"/>
      <c r="N927" s="92"/>
      <c r="O927" s="92"/>
      <c r="P927" s="92"/>
      <c r="Q927" s="92"/>
    </row>
    <row r="928" spans="1:17" ht="13.5" customHeight="1" x14ac:dyDescent="0.2">
      <c r="A928" s="92"/>
      <c r="B928" s="92"/>
      <c r="C928" s="92"/>
      <c r="D928" s="104"/>
      <c r="E928" s="92"/>
      <c r="F928" s="92"/>
      <c r="G928" s="92"/>
      <c r="H928" s="92"/>
      <c r="I928" s="92"/>
      <c r="J928" s="92"/>
      <c r="K928" s="92"/>
      <c r="L928" s="92"/>
      <c r="M928" s="92"/>
      <c r="N928" s="92"/>
      <c r="O928" s="92"/>
      <c r="P928" s="92"/>
      <c r="Q928" s="92"/>
    </row>
    <row r="929" spans="1:17" ht="13.5" customHeight="1" x14ac:dyDescent="0.2">
      <c r="A929" s="92"/>
      <c r="B929" s="92"/>
      <c r="C929" s="92"/>
      <c r="D929" s="104"/>
      <c r="E929" s="92"/>
      <c r="F929" s="92"/>
      <c r="G929" s="92"/>
      <c r="H929" s="92"/>
      <c r="I929" s="92"/>
      <c r="J929" s="92"/>
      <c r="K929" s="92"/>
      <c r="L929" s="92"/>
      <c r="M929" s="92"/>
      <c r="N929" s="92"/>
      <c r="O929" s="92"/>
      <c r="P929" s="92"/>
      <c r="Q929" s="92"/>
    </row>
    <row r="930" spans="1:17" ht="13.5" customHeight="1" x14ac:dyDescent="0.2">
      <c r="A930" s="92"/>
      <c r="B930" s="92"/>
      <c r="C930" s="92"/>
      <c r="D930" s="104"/>
      <c r="E930" s="92"/>
      <c r="F930" s="92"/>
      <c r="G930" s="92"/>
      <c r="H930" s="92"/>
      <c r="I930" s="92"/>
      <c r="J930" s="92"/>
      <c r="K930" s="92"/>
      <c r="L930" s="92"/>
      <c r="M930" s="92"/>
      <c r="N930" s="92"/>
      <c r="O930" s="92"/>
      <c r="P930" s="92"/>
      <c r="Q930" s="92"/>
    </row>
    <row r="931" spans="1:17" ht="13.5" customHeight="1" x14ac:dyDescent="0.2">
      <c r="A931" s="92"/>
      <c r="B931" s="92"/>
      <c r="C931" s="92"/>
      <c r="D931" s="104"/>
      <c r="E931" s="92"/>
      <c r="F931" s="92"/>
      <c r="G931" s="92"/>
      <c r="H931" s="92"/>
      <c r="I931" s="92"/>
      <c r="J931" s="92"/>
      <c r="K931" s="92"/>
      <c r="L931" s="92"/>
      <c r="M931" s="92"/>
      <c r="N931" s="92"/>
      <c r="O931" s="92"/>
      <c r="P931" s="92"/>
      <c r="Q931" s="92"/>
    </row>
    <row r="932" spans="1:17" ht="13.5" customHeight="1" x14ac:dyDescent="0.2">
      <c r="A932" s="92"/>
      <c r="B932" s="92"/>
      <c r="C932" s="92"/>
      <c r="D932" s="104"/>
      <c r="E932" s="92"/>
      <c r="F932" s="92"/>
      <c r="G932" s="92"/>
      <c r="H932" s="92"/>
      <c r="I932" s="92"/>
      <c r="J932" s="92"/>
      <c r="K932" s="92"/>
      <c r="L932" s="92"/>
      <c r="M932" s="92"/>
      <c r="N932" s="92"/>
      <c r="O932" s="92"/>
      <c r="P932" s="92"/>
      <c r="Q932" s="92"/>
    </row>
    <row r="933" spans="1:17" ht="13.5" customHeight="1" x14ac:dyDescent="0.2">
      <c r="A933" s="92"/>
      <c r="B933" s="92"/>
      <c r="C933" s="92"/>
      <c r="D933" s="104"/>
      <c r="E933" s="92"/>
      <c r="F933" s="92"/>
      <c r="G933" s="92"/>
      <c r="H933" s="92"/>
      <c r="I933" s="92"/>
      <c r="J933" s="92"/>
      <c r="K933" s="92"/>
      <c r="L933" s="92"/>
      <c r="M933" s="92"/>
      <c r="N933" s="92"/>
      <c r="O933" s="92"/>
      <c r="P933" s="92"/>
      <c r="Q933" s="92"/>
    </row>
    <row r="934" spans="1:17" ht="13.5" customHeight="1" x14ac:dyDescent="0.2">
      <c r="A934" s="92"/>
      <c r="B934" s="92"/>
      <c r="C934" s="92"/>
      <c r="D934" s="104"/>
      <c r="E934" s="92"/>
      <c r="F934" s="92"/>
      <c r="G934" s="92"/>
      <c r="H934" s="92"/>
      <c r="I934" s="92"/>
      <c r="J934" s="92"/>
      <c r="K934" s="92"/>
      <c r="L934" s="92"/>
      <c r="M934" s="92"/>
      <c r="N934" s="92"/>
      <c r="O934" s="92"/>
      <c r="P934" s="92"/>
      <c r="Q934" s="92"/>
    </row>
    <row r="935" spans="1:17" ht="13.5" customHeight="1" x14ac:dyDescent="0.2">
      <c r="A935" s="92"/>
      <c r="B935" s="92"/>
      <c r="C935" s="92"/>
      <c r="D935" s="104"/>
      <c r="E935" s="92"/>
      <c r="F935" s="92"/>
      <c r="G935" s="92"/>
      <c r="H935" s="92"/>
      <c r="I935" s="92"/>
      <c r="J935" s="92"/>
      <c r="K935" s="92"/>
      <c r="L935" s="92"/>
      <c r="M935" s="92"/>
      <c r="N935" s="92"/>
      <c r="O935" s="92"/>
      <c r="P935" s="92"/>
      <c r="Q935" s="92"/>
    </row>
    <row r="936" spans="1:17" ht="13.5" customHeight="1" x14ac:dyDescent="0.2">
      <c r="A936" s="92"/>
      <c r="B936" s="92"/>
      <c r="C936" s="92"/>
      <c r="D936" s="104"/>
      <c r="E936" s="92"/>
      <c r="F936" s="92"/>
      <c r="G936" s="92"/>
      <c r="H936" s="92"/>
      <c r="I936" s="92"/>
      <c r="J936" s="92"/>
      <c r="K936" s="92"/>
      <c r="L936" s="92"/>
      <c r="M936" s="92"/>
      <c r="N936" s="92"/>
      <c r="O936" s="92"/>
      <c r="P936" s="92"/>
      <c r="Q936" s="92"/>
    </row>
    <row r="937" spans="1:17" ht="13.5" customHeight="1" x14ac:dyDescent="0.2">
      <c r="A937" s="92"/>
      <c r="B937" s="92"/>
      <c r="C937" s="92"/>
      <c r="D937" s="104"/>
      <c r="E937" s="92"/>
      <c r="F937" s="92"/>
      <c r="G937" s="92"/>
      <c r="H937" s="92"/>
      <c r="I937" s="92"/>
      <c r="J937" s="92"/>
      <c r="K937" s="92"/>
      <c r="L937" s="92"/>
      <c r="M937" s="92"/>
      <c r="N937" s="92"/>
      <c r="O937" s="92"/>
      <c r="P937" s="92"/>
      <c r="Q937" s="92"/>
    </row>
    <row r="938" spans="1:17" ht="13.5" customHeight="1" x14ac:dyDescent="0.2">
      <c r="A938" s="92"/>
      <c r="B938" s="92"/>
      <c r="C938" s="92"/>
      <c r="D938" s="104"/>
      <c r="E938" s="92"/>
      <c r="F938" s="92"/>
      <c r="G938" s="92"/>
      <c r="H938" s="92"/>
      <c r="I938" s="92"/>
      <c r="J938" s="92"/>
      <c r="K938" s="92"/>
      <c r="L938" s="92"/>
      <c r="M938" s="92"/>
      <c r="N938" s="92"/>
      <c r="O938" s="92"/>
      <c r="P938" s="92"/>
      <c r="Q938" s="92"/>
    </row>
    <row r="939" spans="1:17" ht="13.5" customHeight="1" x14ac:dyDescent="0.2">
      <c r="A939" s="92"/>
      <c r="B939" s="92"/>
      <c r="C939" s="92"/>
      <c r="D939" s="104"/>
      <c r="E939" s="92"/>
      <c r="F939" s="92"/>
      <c r="G939" s="92"/>
      <c r="H939" s="92"/>
      <c r="I939" s="92"/>
      <c r="J939" s="92"/>
      <c r="K939" s="92"/>
      <c r="L939" s="92"/>
      <c r="M939" s="92"/>
      <c r="N939" s="92"/>
      <c r="O939" s="92"/>
      <c r="P939" s="92"/>
      <c r="Q939" s="92"/>
    </row>
    <row r="940" spans="1:17" ht="13.5" customHeight="1" x14ac:dyDescent="0.2">
      <c r="A940" s="92"/>
      <c r="B940" s="92"/>
      <c r="C940" s="92"/>
      <c r="D940" s="104"/>
      <c r="E940" s="92"/>
      <c r="F940" s="92"/>
      <c r="G940" s="92"/>
      <c r="H940" s="92"/>
      <c r="I940" s="92"/>
      <c r="J940" s="92"/>
      <c r="K940" s="92"/>
      <c r="L940" s="92"/>
      <c r="M940" s="92"/>
      <c r="N940" s="92"/>
      <c r="O940" s="92"/>
      <c r="P940" s="92"/>
      <c r="Q940" s="92"/>
    </row>
    <row r="941" spans="1:17" ht="13.5" customHeight="1" x14ac:dyDescent="0.2">
      <c r="A941" s="92"/>
      <c r="B941" s="92"/>
      <c r="C941" s="92"/>
      <c r="D941" s="104"/>
      <c r="E941" s="92"/>
      <c r="F941" s="92"/>
      <c r="G941" s="92"/>
      <c r="H941" s="92"/>
      <c r="I941" s="92"/>
      <c r="J941" s="92"/>
      <c r="K941" s="92"/>
      <c r="L941" s="92"/>
      <c r="M941" s="92"/>
      <c r="N941" s="92"/>
      <c r="O941" s="92"/>
      <c r="P941" s="92"/>
      <c r="Q941" s="92"/>
    </row>
    <row r="942" spans="1:17" ht="13.5" customHeight="1" x14ac:dyDescent="0.2">
      <c r="A942" s="92"/>
      <c r="B942" s="92"/>
      <c r="C942" s="92"/>
      <c r="D942" s="104"/>
      <c r="E942" s="92"/>
      <c r="F942" s="92"/>
      <c r="G942" s="92"/>
      <c r="H942" s="92"/>
      <c r="I942" s="92"/>
      <c r="J942" s="92"/>
      <c r="K942" s="92"/>
      <c r="L942" s="92"/>
      <c r="M942" s="92"/>
      <c r="N942" s="92"/>
      <c r="O942" s="92"/>
      <c r="P942" s="92"/>
      <c r="Q942" s="92"/>
    </row>
    <row r="943" spans="1:17" ht="13.5" customHeight="1" x14ac:dyDescent="0.2">
      <c r="A943" s="92"/>
      <c r="B943" s="92"/>
      <c r="C943" s="92"/>
      <c r="D943" s="104"/>
      <c r="E943" s="92"/>
      <c r="F943" s="92"/>
      <c r="G943" s="92"/>
      <c r="H943" s="92"/>
      <c r="I943" s="92"/>
      <c r="J943" s="92"/>
      <c r="K943" s="92"/>
      <c r="L943" s="92"/>
      <c r="M943" s="92"/>
      <c r="N943" s="92"/>
      <c r="O943" s="92"/>
      <c r="P943" s="92"/>
      <c r="Q943" s="92"/>
    </row>
    <row r="944" spans="1:17" ht="13.5" customHeight="1" x14ac:dyDescent="0.2">
      <c r="A944" s="92"/>
      <c r="B944" s="92"/>
      <c r="C944" s="92"/>
      <c r="D944" s="104"/>
      <c r="E944" s="92"/>
      <c r="F944" s="92"/>
      <c r="G944" s="92"/>
      <c r="H944" s="92"/>
      <c r="I944" s="92"/>
      <c r="J944" s="92"/>
      <c r="K944" s="92"/>
      <c r="L944" s="92"/>
      <c r="M944" s="92"/>
      <c r="N944" s="92"/>
      <c r="O944" s="92"/>
      <c r="P944" s="92"/>
      <c r="Q944" s="92"/>
    </row>
    <row r="945" spans="1:17" ht="13.5" customHeight="1" x14ac:dyDescent="0.2">
      <c r="A945" s="92"/>
      <c r="B945" s="92"/>
      <c r="C945" s="92"/>
      <c r="D945" s="104"/>
      <c r="E945" s="92"/>
      <c r="F945" s="92"/>
      <c r="G945" s="92"/>
      <c r="H945" s="92"/>
      <c r="I945" s="92"/>
      <c r="J945" s="92"/>
      <c r="K945" s="92"/>
      <c r="L945" s="92"/>
      <c r="M945" s="92"/>
      <c r="N945" s="92"/>
      <c r="O945" s="92"/>
      <c r="P945" s="92"/>
      <c r="Q945" s="92"/>
    </row>
    <row r="946" spans="1:17" ht="13.5" customHeight="1" x14ac:dyDescent="0.2">
      <c r="A946" s="92"/>
      <c r="B946" s="92"/>
      <c r="C946" s="92"/>
      <c r="D946" s="104"/>
      <c r="E946" s="92"/>
      <c r="F946" s="92"/>
      <c r="G946" s="92"/>
      <c r="H946" s="92"/>
      <c r="I946" s="92"/>
      <c r="J946" s="92"/>
      <c r="K946" s="92"/>
      <c r="L946" s="92"/>
      <c r="M946" s="92"/>
      <c r="N946" s="92"/>
      <c r="O946" s="92"/>
      <c r="P946" s="92"/>
      <c r="Q946" s="92"/>
    </row>
    <row r="947" spans="1:17" ht="13.5" customHeight="1" x14ac:dyDescent="0.2">
      <c r="A947" s="92"/>
      <c r="B947" s="92"/>
      <c r="C947" s="92"/>
      <c r="D947" s="104"/>
      <c r="E947" s="92"/>
      <c r="F947" s="92"/>
      <c r="G947" s="92"/>
      <c r="H947" s="92"/>
      <c r="I947" s="92"/>
      <c r="J947" s="92"/>
      <c r="K947" s="92"/>
      <c r="L947" s="92"/>
      <c r="M947" s="92"/>
      <c r="N947" s="92"/>
      <c r="O947" s="92"/>
      <c r="P947" s="92"/>
      <c r="Q947" s="92"/>
    </row>
    <row r="948" spans="1:17" ht="13.5" customHeight="1" x14ac:dyDescent="0.2">
      <c r="A948" s="92"/>
      <c r="B948" s="92"/>
      <c r="C948" s="92"/>
      <c r="D948" s="104"/>
      <c r="E948" s="92"/>
      <c r="F948" s="92"/>
      <c r="G948" s="92"/>
      <c r="H948" s="92"/>
      <c r="I948" s="92"/>
      <c r="J948" s="92"/>
      <c r="K948" s="92"/>
      <c r="L948" s="92"/>
      <c r="M948" s="92"/>
      <c r="N948" s="92"/>
      <c r="O948" s="92"/>
      <c r="P948" s="92"/>
      <c r="Q948" s="92"/>
    </row>
    <row r="949" spans="1:17" ht="13.5" customHeight="1" x14ac:dyDescent="0.2">
      <c r="A949" s="92"/>
      <c r="B949" s="92"/>
      <c r="C949" s="92"/>
      <c r="D949" s="104"/>
      <c r="E949" s="92"/>
      <c r="F949" s="92"/>
      <c r="G949" s="92"/>
      <c r="H949" s="92"/>
      <c r="I949" s="92"/>
      <c r="J949" s="92"/>
      <c r="K949" s="92"/>
      <c r="L949" s="92"/>
      <c r="M949" s="92"/>
      <c r="N949" s="92"/>
      <c r="O949" s="92"/>
      <c r="P949" s="92"/>
      <c r="Q949" s="92"/>
    </row>
    <row r="950" spans="1:17" ht="13.5" customHeight="1" x14ac:dyDescent="0.2">
      <c r="A950" s="92"/>
      <c r="B950" s="92"/>
      <c r="C950" s="92"/>
      <c r="D950" s="104"/>
      <c r="E950" s="92"/>
      <c r="F950" s="92"/>
      <c r="G950" s="92"/>
      <c r="H950" s="92"/>
      <c r="I950" s="92"/>
      <c r="J950" s="92"/>
      <c r="K950" s="92"/>
      <c r="L950" s="92"/>
      <c r="M950" s="92"/>
      <c r="N950" s="92"/>
      <c r="O950" s="92"/>
      <c r="P950" s="92"/>
      <c r="Q950" s="92"/>
    </row>
    <row r="951" spans="1:17" ht="13.5" customHeight="1" x14ac:dyDescent="0.2">
      <c r="A951" s="92"/>
      <c r="B951" s="92"/>
      <c r="C951" s="92"/>
      <c r="D951" s="104"/>
      <c r="E951" s="92"/>
      <c r="F951" s="92"/>
      <c r="G951" s="92"/>
      <c r="H951" s="92"/>
      <c r="I951" s="92"/>
      <c r="J951" s="92"/>
      <c r="K951" s="92"/>
      <c r="L951" s="92"/>
      <c r="M951" s="92"/>
      <c r="N951" s="92"/>
      <c r="O951" s="92"/>
      <c r="P951" s="92"/>
      <c r="Q951" s="92"/>
    </row>
    <row r="952" spans="1:17" ht="13.5" customHeight="1" x14ac:dyDescent="0.2">
      <c r="A952" s="92"/>
      <c r="B952" s="92"/>
      <c r="C952" s="92"/>
      <c r="D952" s="104"/>
      <c r="E952" s="92"/>
      <c r="F952" s="92"/>
      <c r="G952" s="92"/>
      <c r="H952" s="92"/>
      <c r="I952" s="92"/>
      <c r="J952" s="92"/>
      <c r="K952" s="92"/>
      <c r="L952" s="92"/>
      <c r="M952" s="92"/>
      <c r="N952" s="92"/>
      <c r="O952" s="92"/>
      <c r="P952" s="92"/>
      <c r="Q952" s="92"/>
    </row>
    <row r="953" spans="1:17" ht="13.5" customHeight="1" x14ac:dyDescent="0.2">
      <c r="A953" s="92"/>
      <c r="B953" s="92"/>
      <c r="C953" s="92"/>
      <c r="D953" s="104"/>
      <c r="E953" s="92"/>
      <c r="F953" s="92"/>
      <c r="G953" s="92"/>
      <c r="H953" s="92"/>
      <c r="I953" s="92"/>
      <c r="J953" s="92"/>
      <c r="K953" s="92"/>
      <c r="L953" s="92"/>
      <c r="M953" s="92"/>
      <c r="N953" s="92"/>
      <c r="O953" s="92"/>
      <c r="P953" s="92"/>
      <c r="Q953" s="92"/>
    </row>
    <row r="954" spans="1:17" ht="13.5" customHeight="1" x14ac:dyDescent="0.2">
      <c r="A954" s="92"/>
      <c r="B954" s="92"/>
      <c r="C954" s="92"/>
      <c r="D954" s="104"/>
      <c r="E954" s="92"/>
      <c r="F954" s="92"/>
      <c r="G954" s="92"/>
      <c r="H954" s="92"/>
      <c r="I954" s="92"/>
      <c r="J954" s="92"/>
      <c r="K954" s="92"/>
      <c r="L954" s="92"/>
      <c r="M954" s="92"/>
      <c r="N954" s="92"/>
      <c r="O954" s="92"/>
      <c r="P954" s="92"/>
      <c r="Q954" s="92"/>
    </row>
    <row r="955" spans="1:17" ht="13.5" customHeight="1" x14ac:dyDescent="0.2">
      <c r="A955" s="92"/>
      <c r="B955" s="92"/>
      <c r="C955" s="92"/>
      <c r="D955" s="104"/>
      <c r="E955" s="92"/>
      <c r="F955" s="92"/>
      <c r="G955" s="92"/>
      <c r="H955" s="92"/>
      <c r="I955" s="92"/>
      <c r="J955" s="92"/>
      <c r="K955" s="92"/>
      <c r="L955" s="92"/>
      <c r="M955" s="92"/>
      <c r="N955" s="92"/>
      <c r="O955" s="92"/>
      <c r="P955" s="92"/>
      <c r="Q955" s="92"/>
    </row>
    <row r="956" spans="1:17" ht="13.5" customHeight="1" x14ac:dyDescent="0.2">
      <c r="A956" s="92"/>
      <c r="B956" s="92"/>
      <c r="C956" s="92"/>
      <c r="D956" s="104"/>
      <c r="E956" s="92"/>
      <c r="F956" s="92"/>
      <c r="G956" s="92"/>
      <c r="H956" s="92"/>
      <c r="I956" s="92"/>
      <c r="J956" s="92"/>
      <c r="K956" s="92"/>
      <c r="L956" s="92"/>
      <c r="M956" s="92"/>
      <c r="N956" s="92"/>
      <c r="O956" s="92"/>
      <c r="P956" s="92"/>
      <c r="Q956" s="92"/>
    </row>
    <row r="957" spans="1:17" ht="13.5" customHeight="1" x14ac:dyDescent="0.2">
      <c r="A957" s="92"/>
      <c r="B957" s="92"/>
      <c r="C957" s="92"/>
      <c r="D957" s="104"/>
      <c r="E957" s="92"/>
      <c r="F957" s="92"/>
      <c r="G957" s="92"/>
      <c r="H957" s="92"/>
      <c r="I957" s="92"/>
      <c r="J957" s="92"/>
      <c r="K957" s="92"/>
      <c r="L957" s="92"/>
      <c r="M957" s="92"/>
      <c r="N957" s="92"/>
      <c r="O957" s="92"/>
      <c r="P957" s="92"/>
      <c r="Q957" s="92"/>
    </row>
    <row r="958" spans="1:17" ht="13.5" customHeight="1" x14ac:dyDescent="0.2">
      <c r="A958" s="92"/>
      <c r="B958" s="92"/>
      <c r="C958" s="92"/>
      <c r="D958" s="104"/>
      <c r="E958" s="92"/>
      <c r="F958" s="92"/>
      <c r="G958" s="92"/>
      <c r="H958" s="92"/>
      <c r="I958" s="92"/>
      <c r="J958" s="92"/>
      <c r="K958" s="92"/>
      <c r="L958" s="92"/>
      <c r="M958" s="92"/>
      <c r="N958" s="92"/>
      <c r="O958" s="92"/>
      <c r="P958" s="92"/>
      <c r="Q958" s="92"/>
    </row>
    <row r="959" spans="1:17" ht="13.5" customHeight="1" x14ac:dyDescent="0.2">
      <c r="A959" s="92"/>
      <c r="B959" s="92"/>
      <c r="C959" s="92"/>
      <c r="D959" s="104"/>
      <c r="E959" s="92"/>
      <c r="F959" s="92"/>
      <c r="G959" s="92"/>
      <c r="H959" s="92"/>
      <c r="I959" s="92"/>
      <c r="J959" s="92"/>
      <c r="K959" s="92"/>
      <c r="L959" s="92"/>
      <c r="M959" s="92"/>
      <c r="N959" s="92"/>
      <c r="O959" s="92"/>
      <c r="P959" s="92"/>
      <c r="Q959" s="92"/>
    </row>
    <row r="960" spans="1:17" ht="13.5" customHeight="1" x14ac:dyDescent="0.2">
      <c r="A960" s="92"/>
      <c r="B960" s="92"/>
      <c r="C960" s="92"/>
      <c r="D960" s="104"/>
      <c r="E960" s="92"/>
      <c r="F960" s="92"/>
      <c r="G960" s="92"/>
      <c r="H960" s="92"/>
      <c r="I960" s="92"/>
      <c r="J960" s="92"/>
      <c r="K960" s="92"/>
      <c r="L960" s="92"/>
      <c r="M960" s="92"/>
      <c r="N960" s="92"/>
      <c r="O960" s="92"/>
      <c r="P960" s="92"/>
      <c r="Q960" s="92"/>
    </row>
    <row r="961" spans="1:17" ht="13.5" customHeight="1" x14ac:dyDescent="0.2">
      <c r="A961" s="92"/>
      <c r="B961" s="92"/>
      <c r="C961" s="92"/>
      <c r="D961" s="104"/>
      <c r="E961" s="92"/>
      <c r="F961" s="92"/>
      <c r="G961" s="92"/>
      <c r="H961" s="92"/>
      <c r="I961" s="92"/>
      <c r="J961" s="92"/>
      <c r="K961" s="92"/>
      <c r="L961" s="92"/>
      <c r="M961" s="92"/>
      <c r="N961" s="92"/>
      <c r="O961" s="92"/>
      <c r="P961" s="92"/>
      <c r="Q961" s="92"/>
    </row>
    <row r="962" spans="1:17" ht="13.5" customHeight="1" x14ac:dyDescent="0.2">
      <c r="A962" s="92"/>
      <c r="B962" s="92"/>
      <c r="C962" s="92"/>
      <c r="D962" s="104"/>
      <c r="E962" s="92"/>
      <c r="F962" s="92"/>
      <c r="G962" s="92"/>
      <c r="H962" s="92"/>
      <c r="I962" s="92"/>
      <c r="J962" s="92"/>
      <c r="K962" s="92"/>
      <c r="L962" s="92"/>
      <c r="M962" s="92"/>
      <c r="N962" s="92"/>
      <c r="O962" s="92"/>
      <c r="P962" s="92"/>
      <c r="Q962" s="92"/>
    </row>
    <row r="963" spans="1:17" ht="13.5" customHeight="1" x14ac:dyDescent="0.2">
      <c r="A963" s="92"/>
      <c r="B963" s="92"/>
      <c r="C963" s="92"/>
      <c r="D963" s="104"/>
      <c r="E963" s="92"/>
      <c r="F963" s="92"/>
      <c r="G963" s="92"/>
      <c r="H963" s="92"/>
      <c r="I963" s="92"/>
      <c r="J963" s="92"/>
      <c r="K963" s="92"/>
      <c r="L963" s="92"/>
      <c r="M963" s="92"/>
      <c r="N963" s="92"/>
      <c r="O963" s="92"/>
      <c r="P963" s="92"/>
      <c r="Q963" s="92"/>
    </row>
    <row r="964" spans="1:17" ht="13.5" customHeight="1" x14ac:dyDescent="0.2">
      <c r="A964" s="92"/>
      <c r="B964" s="92"/>
      <c r="C964" s="92"/>
      <c r="D964" s="104"/>
      <c r="E964" s="92"/>
      <c r="F964" s="92"/>
      <c r="G964" s="92"/>
      <c r="H964" s="92"/>
      <c r="I964" s="92"/>
      <c r="J964" s="92"/>
      <c r="K964" s="92"/>
      <c r="L964" s="92"/>
      <c r="M964" s="92"/>
      <c r="N964" s="92"/>
      <c r="O964" s="92"/>
      <c r="P964" s="92"/>
      <c r="Q964" s="92"/>
    </row>
    <row r="965" spans="1:17" ht="13.5" customHeight="1" x14ac:dyDescent="0.2">
      <c r="A965" s="92"/>
      <c r="B965" s="92"/>
      <c r="C965" s="92"/>
      <c r="D965" s="104"/>
      <c r="E965" s="92"/>
      <c r="F965" s="92"/>
      <c r="G965" s="92"/>
      <c r="H965" s="92"/>
      <c r="I965" s="92"/>
      <c r="J965" s="92"/>
      <c r="K965" s="92"/>
      <c r="L965" s="92"/>
      <c r="M965" s="92"/>
      <c r="N965" s="92"/>
      <c r="O965" s="92"/>
      <c r="P965" s="92"/>
      <c r="Q965" s="92"/>
    </row>
    <row r="966" spans="1:17" ht="13.5" customHeight="1" x14ac:dyDescent="0.2">
      <c r="A966" s="92"/>
      <c r="B966" s="92"/>
      <c r="C966" s="92"/>
      <c r="D966" s="104"/>
      <c r="E966" s="92"/>
      <c r="F966" s="92"/>
      <c r="G966" s="92"/>
      <c r="H966" s="92"/>
      <c r="I966" s="92"/>
      <c r="J966" s="92"/>
      <c r="K966" s="92"/>
      <c r="L966" s="92"/>
      <c r="M966" s="92"/>
      <c r="N966" s="92"/>
      <c r="O966" s="92"/>
      <c r="P966" s="92"/>
      <c r="Q966" s="92"/>
    </row>
    <row r="967" spans="1:17" ht="13.5" customHeight="1" x14ac:dyDescent="0.2">
      <c r="A967" s="92"/>
      <c r="B967" s="92"/>
      <c r="C967" s="92"/>
      <c r="D967" s="104"/>
      <c r="E967" s="92"/>
      <c r="F967" s="92"/>
      <c r="G967" s="92"/>
      <c r="H967" s="92"/>
      <c r="I967" s="92"/>
      <c r="J967" s="92"/>
      <c r="K967" s="92"/>
      <c r="L967" s="92"/>
      <c r="M967" s="92"/>
      <c r="N967" s="92"/>
      <c r="O967" s="92"/>
      <c r="P967" s="92"/>
      <c r="Q967" s="92"/>
    </row>
    <row r="968" spans="1:17" ht="13.5" customHeight="1" x14ac:dyDescent="0.2">
      <c r="A968" s="92"/>
      <c r="B968" s="92"/>
      <c r="C968" s="92"/>
      <c r="D968" s="104"/>
      <c r="E968" s="92"/>
      <c r="F968" s="92"/>
      <c r="G968" s="92"/>
      <c r="H968" s="92"/>
      <c r="I968" s="92"/>
      <c r="J968" s="92"/>
      <c r="K968" s="92"/>
      <c r="L968" s="92"/>
      <c r="M968" s="92"/>
      <c r="N968" s="92"/>
      <c r="O968" s="92"/>
      <c r="P968" s="92"/>
      <c r="Q968" s="92"/>
    </row>
    <row r="969" spans="1:17" ht="13.5" customHeight="1" x14ac:dyDescent="0.2">
      <c r="A969" s="92"/>
      <c r="B969" s="92"/>
      <c r="C969" s="92"/>
      <c r="D969" s="104"/>
      <c r="E969" s="92"/>
      <c r="F969" s="92"/>
      <c r="G969" s="92"/>
      <c r="H969" s="92"/>
      <c r="I969" s="92"/>
      <c r="J969" s="92"/>
      <c r="K969" s="92"/>
      <c r="L969" s="92"/>
      <c r="M969" s="92"/>
      <c r="N969" s="92"/>
      <c r="O969" s="92"/>
      <c r="P969" s="92"/>
      <c r="Q969" s="92"/>
    </row>
    <row r="970" spans="1:17" ht="13.5" customHeight="1" x14ac:dyDescent="0.2">
      <c r="A970" s="92"/>
      <c r="B970" s="92"/>
      <c r="C970" s="92"/>
      <c r="D970" s="104"/>
      <c r="E970" s="92"/>
      <c r="F970" s="92"/>
      <c r="G970" s="92"/>
      <c r="H970" s="92"/>
      <c r="I970" s="92"/>
      <c r="J970" s="92"/>
      <c r="K970" s="92"/>
      <c r="L970" s="92"/>
      <c r="M970" s="92"/>
      <c r="N970" s="92"/>
      <c r="O970" s="92"/>
      <c r="P970" s="92"/>
      <c r="Q970" s="92"/>
    </row>
  </sheetData>
  <sheetProtection algorithmName="SHA-512" hashValue="JMcytYO9JV+dZ7J2Al+Bz/FdKhkKokFidDC7ALNkCWGnj8dst2iTkrAgZyH26lEkjLKlyU3y/xnUANkcpKtQtA==" saltValue="u6JGL1/gWJiBb+ky1XsutA==" spinCount="100000" sheet="1" objects="1" scenarios="1"/>
  <mergeCells count="6">
    <mergeCell ref="H5:J5"/>
    <mergeCell ref="A5:A6"/>
    <mergeCell ref="B5:B6"/>
    <mergeCell ref="C5:C6"/>
    <mergeCell ref="D5:D6"/>
    <mergeCell ref="E5:G5"/>
  </mergeCells>
  <pageMargins left="0.47" right="0.23622047244094491" top="0.25" bottom="0.23622047244094491" header="0" footer="0"/>
  <pageSetup paperSize="9" scale="51" fitToHeight="0" orientation="portrait" r:id="rId1"/>
  <ignoredErrors>
    <ignoredError sqref="C37:C4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0.499984740745262"/>
    <pageSetUpPr fitToPage="1"/>
  </sheetPr>
  <dimension ref="A1:Q79"/>
  <sheetViews>
    <sheetView showGridLines="0" tabSelected="1" topLeftCell="A15" zoomScale="120" zoomScaleNormal="120" workbookViewId="0">
      <selection activeCell="E31" sqref="E31"/>
    </sheetView>
  </sheetViews>
  <sheetFormatPr defaultColWidth="8.85546875" defaultRowHeight="15" x14ac:dyDescent="0.25"/>
  <cols>
    <col min="1" max="1" width="7.5703125" style="150" customWidth="1"/>
    <col min="2" max="2" width="13" style="150" customWidth="1"/>
    <col min="3" max="3" width="7.85546875" style="163" customWidth="1"/>
    <col min="4" max="4" width="41.140625" style="164" customWidth="1"/>
    <col min="5" max="5" width="20.7109375" style="150" customWidth="1"/>
    <col min="6" max="6" width="19.7109375" style="150" customWidth="1"/>
    <col min="7" max="16384" width="8.85546875" style="37"/>
  </cols>
  <sheetData>
    <row r="1" spans="1:6" x14ac:dyDescent="0.25">
      <c r="A1" s="17"/>
      <c r="B1" s="17"/>
      <c r="C1" s="17"/>
      <c r="D1" s="17"/>
      <c r="E1" s="17"/>
      <c r="F1" s="17"/>
    </row>
    <row r="2" spans="1:6" ht="16.5" x14ac:dyDescent="0.25">
      <c r="A2" s="147" t="s">
        <v>131</v>
      </c>
      <c r="B2" s="148"/>
      <c r="C2" s="149"/>
      <c r="D2" s="148"/>
      <c r="E2" s="149"/>
      <c r="F2" s="146"/>
    </row>
    <row r="3" spans="1:6" ht="16.5" x14ac:dyDescent="0.25">
      <c r="A3" s="151"/>
      <c r="C3" s="150"/>
      <c r="D3" s="150"/>
      <c r="F3" s="170" t="s">
        <v>554</v>
      </c>
    </row>
    <row r="4" spans="1:6" ht="27" x14ac:dyDescent="0.25">
      <c r="A4" s="152" t="s">
        <v>130</v>
      </c>
      <c r="B4" s="152" t="s">
        <v>129</v>
      </c>
      <c r="C4" s="152" t="s">
        <v>128</v>
      </c>
      <c r="D4" s="165" t="s">
        <v>181</v>
      </c>
      <c r="E4" s="153" t="s">
        <v>127</v>
      </c>
      <c r="F4" s="153" t="s">
        <v>126</v>
      </c>
    </row>
    <row r="5" spans="1:6" ht="25.5" x14ac:dyDescent="0.25">
      <c r="A5" s="39" t="s">
        <v>125</v>
      </c>
      <c r="B5" s="47" t="s">
        <v>226</v>
      </c>
      <c r="C5" s="40" t="s">
        <v>124</v>
      </c>
      <c r="D5" s="41" t="s">
        <v>212</v>
      </c>
      <c r="E5" s="58">
        <f>E6+E22+E39+E40+E41</f>
        <v>832734.67894000595</v>
      </c>
      <c r="F5" s="58">
        <f>F6+F22+F39+F40+F41</f>
        <v>1567482.4500000102</v>
      </c>
    </row>
    <row r="6" spans="1:6" ht="25.5" x14ac:dyDescent="0.25">
      <c r="A6" s="39" t="s">
        <v>123</v>
      </c>
      <c r="B6" s="42" t="s">
        <v>122</v>
      </c>
      <c r="C6" s="40">
        <v>1</v>
      </c>
      <c r="D6" s="43" t="s">
        <v>121</v>
      </c>
      <c r="E6" s="58">
        <f>E7+E8</f>
        <v>4874251.9989400031</v>
      </c>
      <c r="F6" s="58">
        <f>F7+F8</f>
        <v>1195693.8100000052</v>
      </c>
    </row>
    <row r="7" spans="1:6" x14ac:dyDescent="0.25">
      <c r="A7" s="62" t="s">
        <v>120</v>
      </c>
      <c r="B7" s="42"/>
      <c r="C7" s="44" t="s">
        <v>119</v>
      </c>
      <c r="D7" s="45" t="s">
        <v>186</v>
      </c>
      <c r="E7" s="46">
        <v>5670286.0300000031</v>
      </c>
      <c r="F7" s="46">
        <v>1309120.920000005</v>
      </c>
    </row>
    <row r="8" spans="1:6" ht="21" customHeight="1" x14ac:dyDescent="0.25">
      <c r="A8" s="62" t="s">
        <v>118</v>
      </c>
      <c r="B8" s="47" t="s">
        <v>227</v>
      </c>
      <c r="C8" s="44" t="s">
        <v>117</v>
      </c>
      <c r="D8" s="48" t="s">
        <v>116</v>
      </c>
      <c r="E8" s="46">
        <f>SUM(E9:E21)</f>
        <v>-796034.03105999995</v>
      </c>
      <c r="F8" s="46">
        <f>SUM(F9:F21)</f>
        <v>-113427.10999999999</v>
      </c>
    </row>
    <row r="9" spans="1:6" x14ac:dyDescent="0.25">
      <c r="A9" s="62" t="s">
        <v>115</v>
      </c>
      <c r="B9" s="42"/>
      <c r="C9" s="49" t="s">
        <v>114</v>
      </c>
      <c r="D9" s="50" t="s">
        <v>113</v>
      </c>
      <c r="E9" s="46">
        <v>160063.60999999999</v>
      </c>
      <c r="F9" s="46">
        <v>159001.75999999998</v>
      </c>
    </row>
    <row r="10" spans="1:6" x14ac:dyDescent="0.25">
      <c r="A10" s="62" t="s">
        <v>112</v>
      </c>
      <c r="B10" s="42"/>
      <c r="C10" s="49" t="s">
        <v>111</v>
      </c>
      <c r="D10" s="50" t="s">
        <v>110</v>
      </c>
      <c r="E10" s="46">
        <v>13900.440000000002</v>
      </c>
      <c r="F10" s="46">
        <v>68230.290000000008</v>
      </c>
    </row>
    <row r="11" spans="1:6" x14ac:dyDescent="0.25">
      <c r="A11" s="62" t="s">
        <v>109</v>
      </c>
      <c r="B11" s="42"/>
      <c r="C11" s="61" t="s">
        <v>108</v>
      </c>
      <c r="D11" s="50" t="s">
        <v>187</v>
      </c>
      <c r="E11" s="46">
        <v>136260.19999999998</v>
      </c>
      <c r="F11" s="46">
        <v>136260.19999999998</v>
      </c>
    </row>
    <row r="12" spans="1:6" x14ac:dyDescent="0.25">
      <c r="A12" s="62" t="s">
        <v>106</v>
      </c>
      <c r="B12" s="42"/>
      <c r="C12" s="61" t="s">
        <v>105</v>
      </c>
      <c r="D12" s="50" t="s">
        <v>188</v>
      </c>
      <c r="E12" s="46">
        <v>262498.05000000005</v>
      </c>
      <c r="F12" s="46">
        <v>9586.5899999999965</v>
      </c>
    </row>
    <row r="13" spans="1:6" ht="25.5" x14ac:dyDescent="0.25">
      <c r="A13" s="62" t="s">
        <v>103</v>
      </c>
      <c r="B13" s="42"/>
      <c r="C13" s="61" t="s">
        <v>102</v>
      </c>
      <c r="D13" s="51" t="s">
        <v>107</v>
      </c>
      <c r="E13" s="46">
        <v>-1847314.1130000001</v>
      </c>
      <c r="F13" s="46">
        <v>-568133.73680000007</v>
      </c>
    </row>
    <row r="14" spans="1:6" x14ac:dyDescent="0.25">
      <c r="A14" s="62" t="s">
        <v>100</v>
      </c>
      <c r="B14" s="42"/>
      <c r="C14" s="61" t="s">
        <v>99</v>
      </c>
      <c r="D14" s="50" t="s">
        <v>104</v>
      </c>
      <c r="E14" s="46">
        <v>96607.390000000014</v>
      </c>
      <c r="F14" s="46">
        <v>117841.99</v>
      </c>
    </row>
    <row r="15" spans="1:6" x14ac:dyDescent="0.25">
      <c r="A15" s="62" t="s">
        <v>97</v>
      </c>
      <c r="B15" s="42"/>
      <c r="C15" s="61" t="s">
        <v>96</v>
      </c>
      <c r="D15" s="50" t="s">
        <v>101</v>
      </c>
      <c r="E15" s="46">
        <v>-959390.09000000008</v>
      </c>
      <c r="F15" s="46">
        <v>-798356.7</v>
      </c>
    </row>
    <row r="16" spans="1:6" x14ac:dyDescent="0.25">
      <c r="A16" s="62" t="s">
        <v>94</v>
      </c>
      <c r="B16" s="47"/>
      <c r="C16" s="61" t="s">
        <v>93</v>
      </c>
      <c r="D16" s="50" t="s">
        <v>203</v>
      </c>
      <c r="E16" s="46">
        <v>0</v>
      </c>
      <c r="F16" s="46">
        <v>0</v>
      </c>
    </row>
    <row r="17" spans="1:6" x14ac:dyDescent="0.25">
      <c r="A17" s="62" t="s">
        <v>91</v>
      </c>
      <c r="B17" s="42"/>
      <c r="C17" s="61" t="s">
        <v>228</v>
      </c>
      <c r="D17" s="52" t="s">
        <v>98</v>
      </c>
      <c r="E17" s="46">
        <v>0</v>
      </c>
      <c r="F17" s="46">
        <v>0</v>
      </c>
    </row>
    <row r="18" spans="1:6" ht="25.5" x14ac:dyDescent="0.25">
      <c r="A18" s="62" t="s">
        <v>89</v>
      </c>
      <c r="B18" s="42"/>
      <c r="C18" s="61" t="s">
        <v>229</v>
      </c>
      <c r="D18" s="52" t="s">
        <v>204</v>
      </c>
      <c r="E18" s="46">
        <v>0</v>
      </c>
      <c r="F18" s="46">
        <v>0</v>
      </c>
    </row>
    <row r="19" spans="1:6" x14ac:dyDescent="0.25">
      <c r="A19" s="62" t="s">
        <v>87</v>
      </c>
      <c r="B19" s="42"/>
      <c r="C19" s="61" t="s">
        <v>230</v>
      </c>
      <c r="D19" s="52" t="s">
        <v>195</v>
      </c>
      <c r="E19" s="46">
        <v>-55785.108059999999</v>
      </c>
      <c r="F19" s="46">
        <v>-8305.6831999999922</v>
      </c>
    </row>
    <row r="20" spans="1:6" ht="25.5" x14ac:dyDescent="0.25">
      <c r="A20" s="62" t="s">
        <v>84</v>
      </c>
      <c r="B20" s="42"/>
      <c r="C20" s="61" t="s">
        <v>231</v>
      </c>
      <c r="D20" s="52" t="s">
        <v>95</v>
      </c>
      <c r="E20" s="46">
        <v>20777.72</v>
      </c>
      <c r="F20" s="46">
        <v>64840.93</v>
      </c>
    </row>
    <row r="21" spans="1:6" x14ac:dyDescent="0.25">
      <c r="A21" s="62" t="s">
        <v>82</v>
      </c>
      <c r="B21" s="42"/>
      <c r="C21" s="61" t="s">
        <v>232</v>
      </c>
      <c r="D21" s="51" t="s">
        <v>92</v>
      </c>
      <c r="E21" s="46">
        <v>1376347.87</v>
      </c>
      <c r="F21" s="46">
        <v>705607.25</v>
      </c>
    </row>
    <row r="22" spans="1:6" x14ac:dyDescent="0.25">
      <c r="A22" s="39" t="s">
        <v>80</v>
      </c>
      <c r="B22" s="47" t="s">
        <v>233</v>
      </c>
      <c r="C22" s="40">
        <v>2</v>
      </c>
      <c r="D22" s="53" t="s">
        <v>90</v>
      </c>
      <c r="E22" s="58">
        <f>SUM(E23:E38)</f>
        <v>-5264548.2099999972</v>
      </c>
      <c r="F22" s="58">
        <f>SUM(F23:F38)</f>
        <v>138717.18000000514</v>
      </c>
    </row>
    <row r="23" spans="1:6" ht="25.5" x14ac:dyDescent="0.25">
      <c r="A23" s="62" t="s">
        <v>78</v>
      </c>
      <c r="B23" s="42"/>
      <c r="C23" s="44" t="s">
        <v>88</v>
      </c>
      <c r="D23" s="54" t="s">
        <v>196</v>
      </c>
      <c r="E23" s="46">
        <v>-1465524.04</v>
      </c>
      <c r="F23" s="46">
        <v>21209.889999999665</v>
      </c>
    </row>
    <row r="24" spans="1:6" ht="25.5" x14ac:dyDescent="0.25">
      <c r="A24" s="62" t="s">
        <v>76</v>
      </c>
      <c r="B24" s="42"/>
      <c r="C24" s="44" t="s">
        <v>86</v>
      </c>
      <c r="D24" s="54" t="s">
        <v>85</v>
      </c>
      <c r="E24" s="46">
        <v>-2957170</v>
      </c>
      <c r="F24" s="46">
        <v>565256.09999999963</v>
      </c>
    </row>
    <row r="25" spans="1:6" ht="25.5" x14ac:dyDescent="0.25">
      <c r="A25" s="62" t="s">
        <v>73</v>
      </c>
      <c r="B25" s="42"/>
      <c r="C25" s="44" t="s">
        <v>83</v>
      </c>
      <c r="D25" s="54" t="s">
        <v>197</v>
      </c>
      <c r="E25" s="46">
        <v>-4812123.8800000027</v>
      </c>
      <c r="F25" s="46">
        <v>-8509853.5</v>
      </c>
    </row>
    <row r="26" spans="1:6" ht="25.5" x14ac:dyDescent="0.25">
      <c r="A26" s="62" t="s">
        <v>70</v>
      </c>
      <c r="B26" s="42"/>
      <c r="C26" s="44" t="s">
        <v>81</v>
      </c>
      <c r="D26" s="51" t="s">
        <v>205</v>
      </c>
      <c r="E26" s="46">
        <v>-4125939.9499999955</v>
      </c>
      <c r="F26" s="46">
        <v>20189262.860000007</v>
      </c>
    </row>
    <row r="27" spans="1:6" ht="25.5" x14ac:dyDescent="0.25">
      <c r="A27" s="62" t="s">
        <v>67</v>
      </c>
      <c r="B27" s="42"/>
      <c r="C27" s="44" t="s">
        <v>79</v>
      </c>
      <c r="D27" s="51" t="s">
        <v>206</v>
      </c>
      <c r="E27" s="46">
        <v>8852112.5099999998</v>
      </c>
      <c r="F27" s="46">
        <v>-13858111.039999999</v>
      </c>
    </row>
    <row r="28" spans="1:6" ht="24.75" customHeight="1" x14ac:dyDescent="0.25">
      <c r="A28" s="62" t="s">
        <v>65</v>
      </c>
      <c r="B28" s="42"/>
      <c r="C28" s="44" t="s">
        <v>77</v>
      </c>
      <c r="D28" s="54" t="s">
        <v>74</v>
      </c>
      <c r="E28" s="64">
        <v>0</v>
      </c>
      <c r="F28" s="64">
        <v>0</v>
      </c>
    </row>
    <row r="29" spans="1:6" x14ac:dyDescent="0.25">
      <c r="A29" s="62" t="s">
        <v>63</v>
      </c>
      <c r="B29" s="42"/>
      <c r="C29" s="44" t="s">
        <v>75</v>
      </c>
      <c r="D29" s="54" t="s">
        <v>71</v>
      </c>
      <c r="E29" s="46">
        <v>-731619.21999999986</v>
      </c>
      <c r="F29" s="46">
        <v>-512940.4000000009</v>
      </c>
    </row>
    <row r="30" spans="1:6" x14ac:dyDescent="0.25">
      <c r="A30" s="62" t="s">
        <v>61</v>
      </c>
      <c r="B30" s="42"/>
      <c r="C30" s="44" t="s">
        <v>72</v>
      </c>
      <c r="D30" s="54" t="s">
        <v>198</v>
      </c>
      <c r="E30" s="46">
        <v>360432.87999999989</v>
      </c>
      <c r="F30" s="46">
        <v>2267807.87</v>
      </c>
    </row>
    <row r="31" spans="1:6" x14ac:dyDescent="0.25">
      <c r="A31" s="62" t="s">
        <v>58</v>
      </c>
      <c r="B31" s="42"/>
      <c r="C31" s="44" t="s">
        <v>69</v>
      </c>
      <c r="D31" s="54" t="s">
        <v>207</v>
      </c>
      <c r="E31" s="46">
        <v>0</v>
      </c>
      <c r="F31" s="46">
        <v>0</v>
      </c>
    </row>
    <row r="32" spans="1:6" x14ac:dyDescent="0.25">
      <c r="A32" s="62" t="s">
        <v>56</v>
      </c>
      <c r="B32" s="42"/>
      <c r="C32" s="44" t="s">
        <v>66</v>
      </c>
      <c r="D32" s="54" t="s">
        <v>68</v>
      </c>
      <c r="E32" s="46">
        <v>-628588.41999999993</v>
      </c>
      <c r="F32" s="46">
        <v>-326101.14000000013</v>
      </c>
    </row>
    <row r="33" spans="1:6" x14ac:dyDescent="0.25">
      <c r="A33" s="62" t="s">
        <v>53</v>
      </c>
      <c r="B33" s="42"/>
      <c r="C33" s="44" t="s">
        <v>64</v>
      </c>
      <c r="D33" s="51" t="s">
        <v>200</v>
      </c>
      <c r="E33" s="64">
        <v>0</v>
      </c>
      <c r="F33" s="64">
        <v>0</v>
      </c>
    </row>
    <row r="34" spans="1:6" x14ac:dyDescent="0.25">
      <c r="A34" s="62" t="s">
        <v>50</v>
      </c>
      <c r="B34" s="42"/>
      <c r="C34" s="44" t="s">
        <v>62</v>
      </c>
      <c r="D34" s="51" t="s">
        <v>199</v>
      </c>
      <c r="E34" s="64">
        <v>0</v>
      </c>
      <c r="F34" s="64">
        <v>0</v>
      </c>
    </row>
    <row r="35" spans="1:6" ht="36.75" customHeight="1" x14ac:dyDescent="0.25">
      <c r="A35" s="62" t="s">
        <v>48</v>
      </c>
      <c r="B35" s="42"/>
      <c r="C35" s="44" t="s">
        <v>60</v>
      </c>
      <c r="D35" s="54" t="s">
        <v>59</v>
      </c>
      <c r="E35" s="64">
        <v>-55785.100000000006</v>
      </c>
      <c r="F35" s="64">
        <v>-8305.6600000000035</v>
      </c>
    </row>
    <row r="36" spans="1:6" ht="18" customHeight="1" x14ac:dyDescent="0.25">
      <c r="A36" s="62" t="s">
        <v>46</v>
      </c>
      <c r="B36" s="42"/>
      <c r="C36" s="44" t="s">
        <v>57</v>
      </c>
      <c r="D36" s="55" t="s">
        <v>54</v>
      </c>
      <c r="E36" s="227">
        <v>-59052.570000000298</v>
      </c>
      <c r="F36" s="227">
        <v>-34516.709999999963</v>
      </c>
    </row>
    <row r="37" spans="1:6" x14ac:dyDescent="0.25">
      <c r="A37" s="62" t="s">
        <v>43</v>
      </c>
      <c r="B37" s="42"/>
      <c r="C37" s="44" t="s">
        <v>55</v>
      </c>
      <c r="D37" s="55" t="s">
        <v>51</v>
      </c>
      <c r="E37" s="46">
        <v>399449.92999999982</v>
      </c>
      <c r="F37" s="46">
        <v>391241.10999999987</v>
      </c>
    </row>
    <row r="38" spans="1:6" ht="33" customHeight="1" x14ac:dyDescent="0.25">
      <c r="A38" s="62" t="s">
        <v>41</v>
      </c>
      <c r="B38" s="42"/>
      <c r="C38" s="44" t="s">
        <v>52</v>
      </c>
      <c r="D38" s="55" t="s">
        <v>49</v>
      </c>
      <c r="E38" s="227">
        <v>-40740.349999999977</v>
      </c>
      <c r="F38" s="227">
        <v>-46232.200000000012</v>
      </c>
    </row>
    <row r="39" spans="1:6" x14ac:dyDescent="0.25">
      <c r="A39" s="39" t="s">
        <v>39</v>
      </c>
      <c r="B39" s="42"/>
      <c r="C39" s="56">
        <v>3</v>
      </c>
      <c r="D39" s="57" t="s">
        <v>47</v>
      </c>
      <c r="E39" s="58">
        <v>0</v>
      </c>
      <c r="F39" s="58">
        <v>0</v>
      </c>
    </row>
    <row r="40" spans="1:6" x14ac:dyDescent="0.25">
      <c r="A40" s="39" t="s">
        <v>37</v>
      </c>
      <c r="B40" s="42"/>
      <c r="C40" s="56">
        <v>4</v>
      </c>
      <c r="D40" s="57" t="s">
        <v>201</v>
      </c>
      <c r="E40" s="58">
        <v>1079259.74</v>
      </c>
      <c r="F40" s="58">
        <v>0</v>
      </c>
    </row>
    <row r="41" spans="1:6" x14ac:dyDescent="0.25">
      <c r="A41" s="39" t="s">
        <v>35</v>
      </c>
      <c r="B41" s="42"/>
      <c r="C41" s="56">
        <v>5</v>
      </c>
      <c r="D41" s="57" t="s">
        <v>202</v>
      </c>
      <c r="E41" s="58">
        <v>143771.15</v>
      </c>
      <c r="F41" s="58">
        <v>233071.46000000002</v>
      </c>
    </row>
    <row r="42" spans="1:6" ht="21" customHeight="1" x14ac:dyDescent="0.25">
      <c r="A42" s="39" t="s">
        <v>34</v>
      </c>
      <c r="B42" s="47" t="s">
        <v>525</v>
      </c>
      <c r="C42" s="40" t="s">
        <v>45</v>
      </c>
      <c r="D42" s="41" t="s">
        <v>44</v>
      </c>
      <c r="E42" s="249">
        <f>+SUM(E43:E49)</f>
        <v>-201078.04</v>
      </c>
      <c r="F42" s="249">
        <f>+SUM(F43:F49)</f>
        <v>-43424.98000000001</v>
      </c>
    </row>
    <row r="43" spans="1:6" x14ac:dyDescent="0.25">
      <c r="A43" s="62" t="s">
        <v>33</v>
      </c>
      <c r="B43" s="42"/>
      <c r="C43" s="59">
        <v>1</v>
      </c>
      <c r="D43" s="54" t="s">
        <v>42</v>
      </c>
      <c r="E43" s="46">
        <v>48571.81</v>
      </c>
      <c r="F43" s="46">
        <v>136260.19999999998</v>
      </c>
    </row>
    <row r="44" spans="1:6" x14ac:dyDescent="0.25">
      <c r="A44" s="62" t="s">
        <v>32</v>
      </c>
      <c r="B44" s="42"/>
      <c r="C44" s="59">
        <v>2</v>
      </c>
      <c r="D44" s="54" t="s">
        <v>40</v>
      </c>
      <c r="E44" s="46">
        <v>-249649.85</v>
      </c>
      <c r="F44" s="46">
        <v>-151722.79999999999</v>
      </c>
    </row>
    <row r="45" spans="1:6" x14ac:dyDescent="0.25">
      <c r="A45" s="62" t="s">
        <v>31</v>
      </c>
      <c r="B45" s="42"/>
      <c r="C45" s="59">
        <v>3</v>
      </c>
      <c r="D45" s="54" t="s">
        <v>38</v>
      </c>
      <c r="E45" s="64">
        <v>0</v>
      </c>
      <c r="F45" s="64">
        <v>0</v>
      </c>
    </row>
    <row r="46" spans="1:6" x14ac:dyDescent="0.25">
      <c r="A46" s="62" t="s">
        <v>30</v>
      </c>
      <c r="B46" s="42"/>
      <c r="C46" s="59">
        <v>4</v>
      </c>
      <c r="D46" s="54" t="s">
        <v>36</v>
      </c>
      <c r="E46" s="64">
        <v>0</v>
      </c>
      <c r="F46" s="46">
        <v>-27962.38</v>
      </c>
    </row>
    <row r="47" spans="1:6" ht="25.5" x14ac:dyDescent="0.25">
      <c r="A47" s="62" t="s">
        <v>29</v>
      </c>
      <c r="B47" s="42"/>
      <c r="C47" s="59">
        <v>5</v>
      </c>
      <c r="D47" s="54" t="s">
        <v>208</v>
      </c>
      <c r="E47" s="64">
        <v>0</v>
      </c>
      <c r="F47" s="64">
        <v>0</v>
      </c>
    </row>
    <row r="48" spans="1:6" ht="25.5" x14ac:dyDescent="0.25">
      <c r="A48" s="62" t="s">
        <v>28</v>
      </c>
      <c r="B48" s="42"/>
      <c r="C48" s="59">
        <v>6</v>
      </c>
      <c r="D48" s="54" t="s">
        <v>209</v>
      </c>
      <c r="E48" s="64">
        <v>0</v>
      </c>
      <c r="F48" s="64">
        <v>0</v>
      </c>
    </row>
    <row r="49" spans="1:6" ht="26.25" customHeight="1" x14ac:dyDescent="0.25">
      <c r="A49" s="62" t="s">
        <v>27</v>
      </c>
      <c r="B49" s="42"/>
      <c r="C49" s="59">
        <v>7</v>
      </c>
      <c r="D49" s="45" t="s">
        <v>210</v>
      </c>
      <c r="E49" s="64">
        <v>0</v>
      </c>
      <c r="F49" s="64">
        <v>0</v>
      </c>
    </row>
    <row r="50" spans="1:6" x14ac:dyDescent="0.25">
      <c r="A50" s="39" t="s">
        <v>26</v>
      </c>
      <c r="B50" s="47" t="s">
        <v>526</v>
      </c>
      <c r="C50" s="40" t="s">
        <v>24</v>
      </c>
      <c r="D50" s="41" t="s">
        <v>23</v>
      </c>
      <c r="E50" s="58">
        <f>SUM(E51:E61)</f>
        <v>-979724.70000000007</v>
      </c>
      <c r="F50" s="58">
        <f>SUM(F51:F61)</f>
        <v>-1275770.48</v>
      </c>
    </row>
    <row r="51" spans="1:6" x14ac:dyDescent="0.25">
      <c r="A51" s="62" t="s">
        <v>25</v>
      </c>
      <c r="B51" s="42"/>
      <c r="C51" s="59">
        <v>1</v>
      </c>
      <c r="D51" s="45" t="s">
        <v>21</v>
      </c>
      <c r="E51" s="64">
        <v>0</v>
      </c>
      <c r="F51" s="64">
        <v>0</v>
      </c>
    </row>
    <row r="52" spans="1:6" ht="25.5" x14ac:dyDescent="0.25">
      <c r="A52" s="62" t="s">
        <v>22</v>
      </c>
      <c r="B52" s="42"/>
      <c r="C52" s="59">
        <v>2</v>
      </c>
      <c r="D52" s="45" t="s">
        <v>189</v>
      </c>
      <c r="E52" s="64">
        <v>0</v>
      </c>
      <c r="F52" s="64">
        <v>0</v>
      </c>
    </row>
    <row r="53" spans="1:6" ht="25.5" x14ac:dyDescent="0.25">
      <c r="A53" s="62" t="s">
        <v>20</v>
      </c>
      <c r="B53" s="42"/>
      <c r="C53" s="59">
        <v>3</v>
      </c>
      <c r="D53" s="45" t="s">
        <v>19</v>
      </c>
      <c r="E53" s="46">
        <v>-66.750000000000227</v>
      </c>
      <c r="F53" s="64">
        <v>0</v>
      </c>
    </row>
    <row r="54" spans="1:6" x14ac:dyDescent="0.25">
      <c r="A54" s="62" t="s">
        <v>18</v>
      </c>
      <c r="B54" s="42"/>
      <c r="C54" s="59">
        <v>4</v>
      </c>
      <c r="D54" s="45" t="s">
        <v>190</v>
      </c>
      <c r="E54" s="64">
        <v>0</v>
      </c>
      <c r="F54" s="64">
        <v>0</v>
      </c>
    </row>
    <row r="55" spans="1:6" x14ac:dyDescent="0.25">
      <c r="A55" s="62" t="s">
        <v>16</v>
      </c>
      <c r="B55" s="42"/>
      <c r="C55" s="59">
        <v>5</v>
      </c>
      <c r="D55" s="45" t="s">
        <v>191</v>
      </c>
      <c r="E55" s="64">
        <v>0</v>
      </c>
      <c r="F55" s="64">
        <v>0</v>
      </c>
    </row>
    <row r="56" spans="1:6" ht="25.5" x14ac:dyDescent="0.25">
      <c r="A56" s="62" t="s">
        <v>14</v>
      </c>
      <c r="B56" s="42"/>
      <c r="C56" s="59">
        <v>6</v>
      </c>
      <c r="D56" s="45" t="s">
        <v>192</v>
      </c>
      <c r="E56" s="64">
        <v>0</v>
      </c>
      <c r="F56" s="64">
        <v>0</v>
      </c>
    </row>
    <row r="57" spans="1:6" ht="25.5" x14ac:dyDescent="0.25">
      <c r="A57" s="62" t="s">
        <v>13</v>
      </c>
      <c r="B57" s="42"/>
      <c r="C57" s="59">
        <v>7</v>
      </c>
      <c r="D57" s="45" t="s">
        <v>17</v>
      </c>
      <c r="E57" s="46">
        <v>-66.750000000000227</v>
      </c>
      <c r="F57" s="46">
        <v>-26.720000000000027</v>
      </c>
    </row>
    <row r="58" spans="1:6" x14ac:dyDescent="0.25">
      <c r="A58" s="62" t="s">
        <v>11</v>
      </c>
      <c r="B58" s="42"/>
      <c r="C58" s="59">
        <v>8</v>
      </c>
      <c r="D58" s="45" t="s">
        <v>15</v>
      </c>
      <c r="E58" s="64">
        <v>0</v>
      </c>
      <c r="F58" s="64">
        <v>0</v>
      </c>
    </row>
    <row r="59" spans="1:6" x14ac:dyDescent="0.25">
      <c r="A59" s="62" t="s">
        <v>8</v>
      </c>
      <c r="B59" s="42"/>
      <c r="C59" s="59">
        <v>9</v>
      </c>
      <c r="D59" s="45" t="s">
        <v>193</v>
      </c>
      <c r="E59" s="46">
        <v>54385.97</v>
      </c>
      <c r="F59" s="46">
        <v>54950.7</v>
      </c>
    </row>
    <row r="60" spans="1:6" x14ac:dyDescent="0.25">
      <c r="A60" s="62" t="s">
        <v>5</v>
      </c>
      <c r="B60" s="42"/>
      <c r="C60" s="59">
        <v>10</v>
      </c>
      <c r="D60" s="45" t="s">
        <v>194</v>
      </c>
      <c r="E60" s="46">
        <v>-801620</v>
      </c>
      <c r="F60" s="46">
        <v>-1108560</v>
      </c>
    </row>
    <row r="61" spans="1:6" x14ac:dyDescent="0.25">
      <c r="A61" s="62" t="s">
        <v>3</v>
      </c>
      <c r="B61" s="42"/>
      <c r="C61" s="59">
        <v>11</v>
      </c>
      <c r="D61" s="45" t="s">
        <v>211</v>
      </c>
      <c r="E61" s="46">
        <v>-232357.17</v>
      </c>
      <c r="F61" s="46">
        <v>-222134.46</v>
      </c>
    </row>
    <row r="62" spans="1:6" x14ac:dyDescent="0.25">
      <c r="A62" s="39" t="s">
        <v>213</v>
      </c>
      <c r="B62" s="47" t="s">
        <v>527</v>
      </c>
      <c r="C62" s="40" t="s">
        <v>10</v>
      </c>
      <c r="D62" s="41" t="s">
        <v>12</v>
      </c>
      <c r="E62" s="58">
        <f>E5+E42+E50</f>
        <v>-348068.06105999416</v>
      </c>
      <c r="F62" s="58">
        <f>F5+F42+F50</f>
        <v>248286.99000001024</v>
      </c>
    </row>
    <row r="63" spans="1:6" ht="25.5" x14ac:dyDescent="0.25">
      <c r="A63" s="39" t="s">
        <v>214</v>
      </c>
      <c r="B63" s="42"/>
      <c r="C63" s="40" t="s">
        <v>7</v>
      </c>
      <c r="D63" s="41" t="s">
        <v>9</v>
      </c>
      <c r="E63" s="64">
        <v>0</v>
      </c>
      <c r="F63" s="58">
        <v>201.13</v>
      </c>
    </row>
    <row r="64" spans="1:6" ht="25.5" x14ac:dyDescent="0.25">
      <c r="A64" s="39" t="s">
        <v>215</v>
      </c>
      <c r="B64" s="47" t="s">
        <v>528</v>
      </c>
      <c r="C64" s="40" t="s">
        <v>234</v>
      </c>
      <c r="D64" s="41" t="s">
        <v>6</v>
      </c>
      <c r="E64" s="58">
        <f>E62+E63</f>
        <v>-348068.06105999416</v>
      </c>
      <c r="F64" s="58">
        <f>F62+F63</f>
        <v>248488.12000001024</v>
      </c>
    </row>
    <row r="65" spans="1:17" x14ac:dyDescent="0.25">
      <c r="A65" s="62" t="s">
        <v>216</v>
      </c>
      <c r="B65" s="42"/>
      <c r="C65" s="59">
        <v>1</v>
      </c>
      <c r="D65" s="45" t="s">
        <v>4</v>
      </c>
      <c r="E65" s="46">
        <v>746070.92999999993</v>
      </c>
      <c r="F65" s="46">
        <v>306204.96000000002</v>
      </c>
    </row>
    <row r="66" spans="1:17" x14ac:dyDescent="0.25">
      <c r="A66" s="39" t="s">
        <v>217</v>
      </c>
      <c r="B66" s="60" t="s">
        <v>529</v>
      </c>
      <c r="C66" s="40">
        <v>2</v>
      </c>
      <c r="D66" s="41" t="s">
        <v>2</v>
      </c>
      <c r="E66" s="58">
        <f>E64+E65</f>
        <v>398002.86894000578</v>
      </c>
      <c r="F66" s="58">
        <f>F64+F65</f>
        <v>554693.08000001032</v>
      </c>
    </row>
    <row r="67" spans="1:17" x14ac:dyDescent="0.25">
      <c r="A67" s="342" t="s">
        <v>1</v>
      </c>
      <c r="B67" s="342"/>
      <c r="C67" s="342"/>
      <c r="D67" s="342"/>
      <c r="E67" s="342"/>
      <c r="F67" s="342"/>
    </row>
    <row r="68" spans="1:17" x14ac:dyDescent="0.25">
      <c r="A68" s="154"/>
      <c r="B68" s="154"/>
      <c r="C68" s="154"/>
      <c r="D68" s="154"/>
      <c r="E68" s="154"/>
      <c r="F68" s="154"/>
    </row>
    <row r="69" spans="1:17" x14ac:dyDescent="0.25">
      <c r="A69" s="155"/>
      <c r="B69" s="156"/>
      <c r="C69" s="157"/>
      <c r="D69" s="158"/>
      <c r="E69" s="159"/>
      <c r="F69" s="160"/>
    </row>
    <row r="70" spans="1:17" s="93" customFormat="1" ht="25.5" customHeight="1" x14ac:dyDescent="0.2">
      <c r="A70" s="217" t="s">
        <v>0</v>
      </c>
      <c r="B70" s="217"/>
      <c r="C70" s="217"/>
      <c r="D70" s="218"/>
      <c r="E70" s="217"/>
      <c r="F70" s="219"/>
      <c r="G70" s="92"/>
      <c r="H70" s="111"/>
      <c r="I70" s="111"/>
      <c r="J70" s="111"/>
      <c r="K70" s="89"/>
      <c r="L70" s="89"/>
      <c r="M70" s="89"/>
      <c r="N70" s="89"/>
      <c r="O70" s="89"/>
      <c r="P70" s="89"/>
      <c r="Q70" s="89"/>
    </row>
    <row r="71" spans="1:17" s="93" customFormat="1" ht="14.25" x14ac:dyDescent="0.2">
      <c r="A71" s="219"/>
      <c r="B71" s="217"/>
      <c r="C71" s="217"/>
      <c r="D71" s="218"/>
      <c r="E71" s="217"/>
      <c r="F71" s="220"/>
      <c r="G71" s="89"/>
      <c r="H71" s="89"/>
      <c r="I71" s="108"/>
      <c r="J71" s="89"/>
      <c r="K71" s="89"/>
      <c r="L71" s="89"/>
      <c r="M71" s="89"/>
      <c r="N71" s="89"/>
      <c r="O71" s="89"/>
      <c r="P71" s="89"/>
      <c r="Q71" s="89"/>
    </row>
    <row r="72" spans="1:17" s="93" customFormat="1" ht="14.25" x14ac:dyDescent="0.2">
      <c r="A72" s="217"/>
      <c r="B72" s="217"/>
      <c r="C72" s="217"/>
      <c r="D72" s="218"/>
      <c r="E72" s="217"/>
      <c r="F72" s="222"/>
      <c r="G72" s="89"/>
      <c r="H72" s="109"/>
      <c r="I72" s="108"/>
      <c r="J72" s="110"/>
      <c r="K72" s="89"/>
      <c r="L72" s="89"/>
      <c r="M72" s="89"/>
      <c r="N72" s="89"/>
      <c r="O72" s="89"/>
      <c r="P72" s="89"/>
      <c r="Q72" s="89"/>
    </row>
    <row r="73" spans="1:17" s="93" customFormat="1" ht="12.75" customHeight="1" x14ac:dyDescent="0.2">
      <c r="A73" s="220" t="s">
        <v>341</v>
      </c>
      <c r="B73" s="225"/>
      <c r="C73" s="217"/>
      <c r="D73" s="218"/>
      <c r="E73" s="220"/>
      <c r="F73" s="220"/>
      <c r="G73" s="111"/>
      <c r="H73" s="92"/>
      <c r="I73" s="92"/>
      <c r="J73" s="92"/>
      <c r="K73" s="89"/>
      <c r="L73" s="89"/>
      <c r="M73" s="89"/>
      <c r="N73" s="89"/>
      <c r="O73" s="89"/>
      <c r="P73" s="89"/>
      <c r="Q73" s="89"/>
    </row>
    <row r="74" spans="1:17" s="38" customFormat="1" ht="12.75" x14ac:dyDescent="0.2">
      <c r="A74" s="154"/>
      <c r="B74" s="154"/>
      <c r="C74" s="161"/>
      <c r="D74" s="162"/>
      <c r="E74" s="154"/>
      <c r="F74" s="154"/>
    </row>
    <row r="75" spans="1:17" s="38" customFormat="1" ht="12.75" x14ac:dyDescent="0.2">
      <c r="A75" s="154"/>
      <c r="B75" s="154"/>
      <c r="C75" s="161"/>
      <c r="D75" s="162"/>
      <c r="E75" s="154"/>
      <c r="F75" s="154"/>
    </row>
    <row r="76" spans="1:17" s="38" customFormat="1" ht="12.75" x14ac:dyDescent="0.2">
      <c r="A76" s="154"/>
      <c r="B76" s="154"/>
      <c r="C76" s="161"/>
      <c r="D76" s="162"/>
      <c r="E76" s="154"/>
      <c r="F76" s="154"/>
    </row>
    <row r="77" spans="1:17" s="38" customFormat="1" ht="12.75" x14ac:dyDescent="0.2">
      <c r="A77" s="154"/>
      <c r="B77" s="154"/>
      <c r="C77" s="161"/>
      <c r="D77" s="162"/>
      <c r="E77" s="154"/>
      <c r="F77" s="154"/>
    </row>
    <row r="78" spans="1:17" s="38" customFormat="1" ht="12.75" x14ac:dyDescent="0.2">
      <c r="A78" s="154"/>
      <c r="B78" s="154"/>
      <c r="C78" s="161"/>
      <c r="D78" s="162"/>
      <c r="E78" s="154"/>
      <c r="F78" s="154"/>
    </row>
    <row r="79" spans="1:17" s="38" customFormat="1" ht="12.75" x14ac:dyDescent="0.2">
      <c r="A79" s="154"/>
      <c r="B79" s="154"/>
      <c r="C79" s="161"/>
      <c r="D79" s="162"/>
      <c r="E79" s="154"/>
      <c r="F79" s="154"/>
    </row>
  </sheetData>
  <sheetProtection algorithmName="SHA-512" hashValue="s0OjPzBm2HabBYAh0nzdf69/wXC2ZjNjuLyFJb/hOSv+R4a6jXtgzOmvbHyH5pOtwP+fVnX5ZmXm7ber3I3Ueg==" saltValue="qg09Oe0Atmp/V38F3WhPXg==" spinCount="100000" sheet="1" objects="1" scenarios="1"/>
  <mergeCells count="1">
    <mergeCell ref="A67:F67"/>
  </mergeCells>
  <pageMargins left="0.70866141732283472" right="0.70866141732283472" top="0.74803149606299213" bottom="0.74803149606299213" header="0.31496062992125984" footer="0.31496062992125984"/>
  <pageSetup paperSize="9" scale="79"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0.499984740745262"/>
    <pageSetUpPr fitToPage="1"/>
  </sheetPr>
  <dimension ref="A1:Q75"/>
  <sheetViews>
    <sheetView showGridLines="0" topLeftCell="A22" zoomScale="85" zoomScaleNormal="85" workbookViewId="0">
      <selection activeCell="J41" sqref="J41"/>
    </sheetView>
  </sheetViews>
  <sheetFormatPr defaultColWidth="9.140625" defaultRowHeight="12.75" x14ac:dyDescent="0.25"/>
  <cols>
    <col min="1" max="1" width="7.140625" style="20" customWidth="1"/>
    <col min="2" max="2" width="45.140625" style="18" customWidth="1"/>
    <col min="3" max="3" width="22.28515625" style="18" customWidth="1"/>
    <col min="4" max="4" width="22.28515625" style="19" customWidth="1"/>
    <col min="5" max="12" width="22.28515625" style="18" customWidth="1"/>
    <col min="13" max="16384" width="9.140625" style="18"/>
  </cols>
  <sheetData>
    <row r="1" spans="1:16" s="15" customFormat="1" ht="16.5" customHeight="1" x14ac:dyDescent="0.2">
      <c r="A1" s="16"/>
      <c r="B1" s="16"/>
      <c r="C1" s="16"/>
      <c r="D1" s="16"/>
      <c r="E1" s="16"/>
      <c r="F1" s="16"/>
      <c r="G1" s="16"/>
      <c r="H1" s="16"/>
      <c r="I1" s="16"/>
      <c r="J1" s="17"/>
      <c r="K1" s="17"/>
      <c r="L1" s="16"/>
      <c r="M1" s="16"/>
      <c r="N1" s="17"/>
      <c r="O1" s="16"/>
    </row>
    <row r="2" spans="1:16" s="9" customFormat="1" ht="17.100000000000001" customHeight="1" x14ac:dyDescent="0.2">
      <c r="A2" s="14" t="s">
        <v>182</v>
      </c>
      <c r="B2" s="13"/>
      <c r="C2" s="12"/>
      <c r="D2" s="13"/>
      <c r="E2" s="12"/>
      <c r="F2" s="12"/>
      <c r="G2" s="12"/>
      <c r="H2" s="10"/>
      <c r="I2" s="10"/>
      <c r="L2" s="146"/>
    </row>
    <row r="3" spans="1:16" ht="17.100000000000001" customHeight="1" x14ac:dyDescent="0.25">
      <c r="A3" s="11"/>
      <c r="B3" s="12"/>
      <c r="C3" s="33"/>
      <c r="D3" s="34"/>
      <c r="E3" s="33"/>
      <c r="F3" s="33"/>
      <c r="G3" s="33"/>
      <c r="H3" s="33"/>
      <c r="I3" s="33"/>
      <c r="J3" s="33"/>
      <c r="K3" s="33"/>
      <c r="L3" s="36"/>
    </row>
    <row r="4" spans="1:16" ht="12" customHeight="1" thickBot="1" x14ac:dyDescent="0.25">
      <c r="A4" s="35"/>
      <c r="B4" s="12"/>
      <c r="C4" s="33"/>
      <c r="D4" s="34"/>
      <c r="E4" s="33"/>
      <c r="F4" s="33"/>
      <c r="G4" s="33"/>
      <c r="H4" s="33"/>
      <c r="I4" s="33"/>
      <c r="J4" s="33"/>
      <c r="K4" s="33"/>
      <c r="L4" s="170" t="s">
        <v>554</v>
      </c>
    </row>
    <row r="5" spans="1:16" ht="12.75" customHeight="1" x14ac:dyDescent="0.25">
      <c r="A5" s="343" t="s">
        <v>130</v>
      </c>
      <c r="B5" s="345" t="s">
        <v>181</v>
      </c>
      <c r="C5" s="347" t="s">
        <v>180</v>
      </c>
      <c r="D5" s="347"/>
      <c r="E5" s="347"/>
      <c r="F5" s="347"/>
      <c r="G5" s="347"/>
      <c r="H5" s="347"/>
      <c r="I5" s="347"/>
      <c r="J5" s="347"/>
      <c r="K5" s="348" t="s">
        <v>179</v>
      </c>
      <c r="L5" s="350" t="s">
        <v>173</v>
      </c>
      <c r="M5" s="32"/>
    </row>
    <row r="6" spans="1:16" ht="25.5" x14ac:dyDescent="0.25">
      <c r="A6" s="344"/>
      <c r="B6" s="346"/>
      <c r="C6" s="63" t="s">
        <v>178</v>
      </c>
      <c r="D6" s="63" t="s">
        <v>177</v>
      </c>
      <c r="E6" s="63" t="s">
        <v>176</v>
      </c>
      <c r="F6" s="65" t="s">
        <v>183</v>
      </c>
      <c r="G6" s="65" t="s">
        <v>235</v>
      </c>
      <c r="H6" s="65" t="s">
        <v>175</v>
      </c>
      <c r="I6" s="63" t="s">
        <v>174</v>
      </c>
      <c r="J6" s="66" t="s">
        <v>173</v>
      </c>
      <c r="K6" s="349"/>
      <c r="L6" s="351"/>
      <c r="M6" s="32"/>
    </row>
    <row r="7" spans="1:16" ht="17.45" customHeight="1" x14ac:dyDescent="0.25">
      <c r="A7" s="71" t="s">
        <v>172</v>
      </c>
      <c r="B7" s="53" t="s">
        <v>171</v>
      </c>
      <c r="C7" s="67">
        <v>4000000</v>
      </c>
      <c r="D7" s="64">
        <v>0</v>
      </c>
      <c r="E7" s="67">
        <v>-169399</v>
      </c>
      <c r="F7" s="67">
        <v>1153364</v>
      </c>
      <c r="G7" s="67">
        <v>7266019</v>
      </c>
      <c r="H7" s="67">
        <v>2444399</v>
      </c>
      <c r="I7" s="67">
        <v>2217713</v>
      </c>
      <c r="J7" s="67">
        <f t="shared" ref="J7:J43" si="0">+SUM(C7:I7)</f>
        <v>16912096</v>
      </c>
      <c r="K7" s="64">
        <v>0</v>
      </c>
      <c r="L7" s="250">
        <f>J7+K7</f>
        <v>16912096</v>
      </c>
      <c r="M7" s="29"/>
      <c r="N7" s="24"/>
      <c r="O7" s="23"/>
      <c r="P7" s="23"/>
    </row>
    <row r="8" spans="1:16" ht="17.45" customHeight="1" x14ac:dyDescent="0.25">
      <c r="A8" s="72" t="s">
        <v>142</v>
      </c>
      <c r="B8" s="68" t="s">
        <v>158</v>
      </c>
      <c r="C8" s="64">
        <v>0</v>
      </c>
      <c r="D8" s="64">
        <v>0</v>
      </c>
      <c r="E8" s="64">
        <v>0</v>
      </c>
      <c r="F8" s="64">
        <v>0</v>
      </c>
      <c r="G8" s="64">
        <v>0</v>
      </c>
      <c r="H8" s="64">
        <v>0</v>
      </c>
      <c r="I8" s="64">
        <v>0</v>
      </c>
      <c r="J8" s="64">
        <v>0</v>
      </c>
      <c r="K8" s="64">
        <v>0</v>
      </c>
      <c r="L8" s="64">
        <v>0</v>
      </c>
      <c r="M8" s="29"/>
      <c r="N8" s="24"/>
      <c r="O8" s="23"/>
      <c r="P8" s="23"/>
    </row>
    <row r="9" spans="1:16" ht="17.45" customHeight="1" x14ac:dyDescent="0.25">
      <c r="A9" s="72" t="s">
        <v>140</v>
      </c>
      <c r="B9" s="68" t="s">
        <v>157</v>
      </c>
      <c r="C9" s="64">
        <v>0</v>
      </c>
      <c r="D9" s="64">
        <v>0</v>
      </c>
      <c r="E9" s="64">
        <v>0</v>
      </c>
      <c r="F9" s="64">
        <v>0</v>
      </c>
      <c r="G9" s="64">
        <v>0</v>
      </c>
      <c r="H9" s="64">
        <v>0</v>
      </c>
      <c r="I9" s="64">
        <v>0</v>
      </c>
      <c r="J9" s="64">
        <v>0</v>
      </c>
      <c r="K9" s="64">
        <v>0</v>
      </c>
      <c r="L9" s="64">
        <v>0</v>
      </c>
      <c r="M9" s="29"/>
      <c r="N9" s="24"/>
      <c r="O9" s="23"/>
      <c r="P9" s="23"/>
    </row>
    <row r="10" spans="1:16" ht="17.45" customHeight="1" x14ac:dyDescent="0.25">
      <c r="A10" s="71" t="s">
        <v>170</v>
      </c>
      <c r="B10" s="53" t="s">
        <v>169</v>
      </c>
      <c r="C10" s="67">
        <f t="shared" ref="C10:I10" si="1">SUM(C7:C9)</f>
        <v>4000000</v>
      </c>
      <c r="D10" s="64">
        <v>0</v>
      </c>
      <c r="E10" s="67">
        <f t="shared" si="1"/>
        <v>-169399</v>
      </c>
      <c r="F10" s="67">
        <f t="shared" si="1"/>
        <v>1153364</v>
      </c>
      <c r="G10" s="67">
        <f t="shared" si="1"/>
        <v>7266019</v>
      </c>
      <c r="H10" s="67">
        <f t="shared" si="1"/>
        <v>2444399</v>
      </c>
      <c r="I10" s="67">
        <f t="shared" si="1"/>
        <v>2217713</v>
      </c>
      <c r="J10" s="67">
        <f>+SUM(C10:I10)</f>
        <v>16912096</v>
      </c>
      <c r="K10" s="64">
        <v>0</v>
      </c>
      <c r="L10" s="250">
        <f t="shared" ref="L8:L44" si="2">J10+K10</f>
        <v>16912096</v>
      </c>
      <c r="M10" s="29"/>
      <c r="N10" s="30"/>
      <c r="O10" s="23"/>
      <c r="P10" s="23"/>
    </row>
    <row r="11" spans="1:16" ht="17.45" customHeight="1" x14ac:dyDescent="0.25">
      <c r="A11" s="71" t="s">
        <v>168</v>
      </c>
      <c r="B11" s="53" t="s">
        <v>167</v>
      </c>
      <c r="C11" s="64">
        <v>0</v>
      </c>
      <c r="D11" s="64">
        <v>0</v>
      </c>
      <c r="E11" s="67">
        <f t="shared" ref="C11:I11" si="3">+E12+E13</f>
        <v>22488</v>
      </c>
      <c r="F11" s="67">
        <f t="shared" si="3"/>
        <v>-60325</v>
      </c>
      <c r="G11" s="64">
        <v>0</v>
      </c>
      <c r="H11" s="64">
        <v>0</v>
      </c>
      <c r="I11" s="67">
        <f t="shared" si="3"/>
        <v>1309121</v>
      </c>
      <c r="J11" s="67">
        <f t="shared" si="0"/>
        <v>1271284</v>
      </c>
      <c r="K11" s="64">
        <v>0</v>
      </c>
      <c r="L11" s="250">
        <f t="shared" si="2"/>
        <v>1271284</v>
      </c>
      <c r="M11" s="29"/>
      <c r="N11" s="30"/>
      <c r="O11" s="23"/>
      <c r="P11" s="23"/>
    </row>
    <row r="12" spans="1:16" ht="17.45" customHeight="1" x14ac:dyDescent="0.25">
      <c r="A12" s="73" t="s">
        <v>142</v>
      </c>
      <c r="B12" s="68" t="s">
        <v>152</v>
      </c>
      <c r="C12" s="64">
        <v>0</v>
      </c>
      <c r="D12" s="64">
        <v>0</v>
      </c>
      <c r="E12" s="64">
        <v>0</v>
      </c>
      <c r="F12" s="64">
        <v>0</v>
      </c>
      <c r="G12" s="64">
        <v>0</v>
      </c>
      <c r="H12" s="64">
        <v>0</v>
      </c>
      <c r="I12" s="69">
        <v>1309121</v>
      </c>
      <c r="J12" s="69">
        <f t="shared" si="0"/>
        <v>1309121</v>
      </c>
      <c r="K12" s="64">
        <v>0</v>
      </c>
      <c r="L12" s="250">
        <f t="shared" si="2"/>
        <v>1309121</v>
      </c>
      <c r="M12" s="29"/>
      <c r="N12" s="30"/>
      <c r="O12" s="23"/>
      <c r="P12" s="23"/>
    </row>
    <row r="13" spans="1:16" ht="17.45" customHeight="1" x14ac:dyDescent="0.25">
      <c r="A13" s="74" t="s">
        <v>140</v>
      </c>
      <c r="B13" s="53" t="s">
        <v>166</v>
      </c>
      <c r="C13" s="64">
        <v>0</v>
      </c>
      <c r="D13" s="64">
        <v>0</v>
      </c>
      <c r="E13" s="67">
        <f t="shared" ref="C13:I13" si="4">SUM(E14:E19)</f>
        <v>22488</v>
      </c>
      <c r="F13" s="67">
        <f t="shared" si="4"/>
        <v>-60325</v>
      </c>
      <c r="G13" s="64">
        <v>0</v>
      </c>
      <c r="H13" s="64">
        <v>0</v>
      </c>
      <c r="I13" s="64">
        <v>0</v>
      </c>
      <c r="J13" s="69">
        <f t="shared" si="0"/>
        <v>-37837</v>
      </c>
      <c r="K13" s="64">
        <v>0</v>
      </c>
      <c r="L13" s="250">
        <f t="shared" si="2"/>
        <v>-37837</v>
      </c>
      <c r="M13" s="29"/>
      <c r="N13" s="30"/>
      <c r="O13" s="23"/>
      <c r="P13" s="23"/>
    </row>
    <row r="14" spans="1:16" ht="25.5" x14ac:dyDescent="0.25">
      <c r="A14" s="75" t="s">
        <v>150</v>
      </c>
      <c r="B14" s="64" t="s">
        <v>149</v>
      </c>
      <c r="C14" s="64">
        <v>0</v>
      </c>
      <c r="D14" s="64">
        <v>0</v>
      </c>
      <c r="E14" s="64">
        <v>0</v>
      </c>
      <c r="F14" s="64">
        <v>0</v>
      </c>
      <c r="G14" s="64">
        <v>0</v>
      </c>
      <c r="H14" s="64">
        <v>0</v>
      </c>
      <c r="I14" s="64">
        <v>0</v>
      </c>
      <c r="J14" s="64">
        <v>0</v>
      </c>
      <c r="K14" s="64">
        <v>0</v>
      </c>
      <c r="L14" s="64">
        <v>0</v>
      </c>
      <c r="M14" s="29"/>
      <c r="N14" s="30"/>
      <c r="O14" s="23"/>
      <c r="P14" s="23"/>
    </row>
    <row r="15" spans="1:16" ht="39.75" customHeight="1" x14ac:dyDescent="0.25">
      <c r="A15" s="73" t="s">
        <v>148</v>
      </c>
      <c r="B15" s="64" t="s">
        <v>236</v>
      </c>
      <c r="C15" s="64">
        <v>0</v>
      </c>
      <c r="D15" s="64">
        <v>0</v>
      </c>
      <c r="E15" s="69">
        <v>22488</v>
      </c>
      <c r="F15" s="64">
        <v>0</v>
      </c>
      <c r="G15" s="64">
        <v>0</v>
      </c>
      <c r="H15" s="64">
        <v>0</v>
      </c>
      <c r="I15" s="64">
        <v>0</v>
      </c>
      <c r="J15" s="69">
        <f t="shared" si="0"/>
        <v>22488</v>
      </c>
      <c r="K15" s="64">
        <v>0</v>
      </c>
      <c r="L15" s="250">
        <f t="shared" si="2"/>
        <v>22488</v>
      </c>
      <c r="M15" s="29"/>
      <c r="N15" s="30"/>
      <c r="O15" s="23"/>
      <c r="P15" s="23"/>
    </row>
    <row r="16" spans="1:16" ht="31.5" customHeight="1" x14ac:dyDescent="0.25">
      <c r="A16" s="73" t="s">
        <v>147</v>
      </c>
      <c r="B16" s="64" t="s">
        <v>237</v>
      </c>
      <c r="C16" s="64">
        <v>0</v>
      </c>
      <c r="D16" s="64">
        <v>0</v>
      </c>
      <c r="E16" s="64">
        <v>0</v>
      </c>
      <c r="F16" s="64">
        <v>0</v>
      </c>
      <c r="G16" s="64">
        <v>0</v>
      </c>
      <c r="H16" s="64">
        <v>0</v>
      </c>
      <c r="I16" s="64">
        <v>0</v>
      </c>
      <c r="J16" s="64">
        <v>0</v>
      </c>
      <c r="K16" s="64">
        <v>0</v>
      </c>
      <c r="L16" s="64">
        <v>0</v>
      </c>
      <c r="M16" s="29"/>
      <c r="N16" s="31"/>
      <c r="O16" s="23"/>
      <c r="P16" s="23"/>
    </row>
    <row r="17" spans="1:16" ht="31.5" customHeight="1" x14ac:dyDescent="0.25">
      <c r="A17" s="73" t="s">
        <v>146</v>
      </c>
      <c r="B17" s="64" t="s">
        <v>184</v>
      </c>
      <c r="C17" s="64">
        <v>0</v>
      </c>
      <c r="D17" s="64">
        <v>0</v>
      </c>
      <c r="E17" s="64">
        <v>0</v>
      </c>
      <c r="F17" s="69">
        <v>-60325</v>
      </c>
      <c r="G17" s="64">
        <v>0</v>
      </c>
      <c r="H17" s="64">
        <v>0</v>
      </c>
      <c r="I17" s="64">
        <v>0</v>
      </c>
      <c r="J17" s="69">
        <f t="shared" si="0"/>
        <v>-60325</v>
      </c>
      <c r="K17" s="64">
        <v>0</v>
      </c>
      <c r="L17" s="250">
        <f t="shared" si="2"/>
        <v>-60325</v>
      </c>
      <c r="M17" s="29"/>
      <c r="N17" s="31"/>
      <c r="O17" s="23"/>
      <c r="P17" s="23"/>
    </row>
    <row r="18" spans="1:16" ht="31.5" customHeight="1" x14ac:dyDescent="0.25">
      <c r="A18" s="73" t="s">
        <v>238</v>
      </c>
      <c r="B18" s="64" t="s">
        <v>185</v>
      </c>
      <c r="C18" s="64">
        <v>0</v>
      </c>
      <c r="D18" s="64">
        <v>0</v>
      </c>
      <c r="E18" s="64">
        <v>0</v>
      </c>
      <c r="F18" s="64">
        <v>0</v>
      </c>
      <c r="G18" s="64">
        <v>0</v>
      </c>
      <c r="H18" s="64">
        <v>0</v>
      </c>
      <c r="I18" s="64">
        <v>0</v>
      </c>
      <c r="J18" s="64">
        <v>0</v>
      </c>
      <c r="K18" s="64">
        <v>0</v>
      </c>
      <c r="L18" s="64">
        <v>0</v>
      </c>
      <c r="M18" s="29"/>
      <c r="N18" s="31"/>
      <c r="O18" s="23"/>
      <c r="P18" s="23"/>
    </row>
    <row r="19" spans="1:16" ht="17.45" customHeight="1" x14ac:dyDescent="0.25">
      <c r="A19" s="73" t="s">
        <v>239</v>
      </c>
      <c r="B19" s="64" t="s">
        <v>145</v>
      </c>
      <c r="C19" s="64">
        <v>0</v>
      </c>
      <c r="D19" s="64">
        <v>0</v>
      </c>
      <c r="E19" s="64">
        <v>0</v>
      </c>
      <c r="F19" s="64">
        <v>0</v>
      </c>
      <c r="G19" s="64">
        <v>0</v>
      </c>
      <c r="H19" s="64">
        <v>0</v>
      </c>
      <c r="I19" s="64">
        <v>0</v>
      </c>
      <c r="J19" s="64">
        <v>0</v>
      </c>
      <c r="K19" s="64">
        <v>0</v>
      </c>
      <c r="L19" s="250">
        <f t="shared" si="2"/>
        <v>0</v>
      </c>
      <c r="M19" s="29"/>
      <c r="N19" s="30"/>
      <c r="O19" s="23"/>
      <c r="P19" s="23"/>
    </row>
    <row r="20" spans="1:16" ht="17.45" customHeight="1" x14ac:dyDescent="0.25">
      <c r="A20" s="76" t="s">
        <v>165</v>
      </c>
      <c r="B20" s="43" t="s">
        <v>164</v>
      </c>
      <c r="C20" s="64">
        <v>0</v>
      </c>
      <c r="D20" s="64">
        <v>0</v>
      </c>
      <c r="E20" s="64">
        <v>0</v>
      </c>
      <c r="F20" s="64">
        <v>0</v>
      </c>
      <c r="G20" s="64">
        <v>0</v>
      </c>
      <c r="H20" s="67">
        <f t="shared" ref="C20:I20" si="5">SUM(H21:H24)</f>
        <v>1109153</v>
      </c>
      <c r="I20" s="67">
        <f t="shared" si="5"/>
        <v>-2217713</v>
      </c>
      <c r="J20" s="67">
        <f t="shared" si="0"/>
        <v>-1108560</v>
      </c>
      <c r="K20" s="64">
        <v>0</v>
      </c>
      <c r="L20" s="250">
        <f t="shared" si="2"/>
        <v>-1108560</v>
      </c>
      <c r="M20" s="29"/>
      <c r="N20" s="30"/>
      <c r="O20" s="23"/>
      <c r="P20" s="23"/>
    </row>
    <row r="21" spans="1:16" ht="17.45" customHeight="1" x14ac:dyDescent="0.25">
      <c r="A21" s="73" t="s">
        <v>142</v>
      </c>
      <c r="B21" s="68" t="s">
        <v>141</v>
      </c>
      <c r="C21" s="64">
        <v>0</v>
      </c>
      <c r="D21" s="64">
        <v>0</v>
      </c>
      <c r="E21" s="64">
        <v>0</v>
      </c>
      <c r="F21" s="64">
        <v>0</v>
      </c>
      <c r="G21" s="64">
        <v>0</v>
      </c>
      <c r="H21" s="64">
        <v>0</v>
      </c>
      <c r="I21" s="64">
        <v>0</v>
      </c>
      <c r="J21" s="64">
        <v>0</v>
      </c>
      <c r="K21" s="64">
        <v>0</v>
      </c>
      <c r="L21" s="64">
        <v>0</v>
      </c>
      <c r="M21" s="29"/>
      <c r="N21" s="30"/>
      <c r="O21" s="23"/>
      <c r="P21" s="23"/>
    </row>
    <row r="22" spans="1:16" ht="17.45" customHeight="1" x14ac:dyDescent="0.25">
      <c r="A22" s="73" t="s">
        <v>140</v>
      </c>
      <c r="B22" s="68" t="s">
        <v>139</v>
      </c>
      <c r="C22" s="64">
        <v>0</v>
      </c>
      <c r="D22" s="64">
        <v>0</v>
      </c>
      <c r="E22" s="64">
        <v>0</v>
      </c>
      <c r="F22" s="64">
        <v>0</v>
      </c>
      <c r="G22" s="64">
        <v>0</v>
      </c>
      <c r="H22" s="64">
        <v>0</v>
      </c>
      <c r="I22" s="64">
        <v>0</v>
      </c>
      <c r="J22" s="64">
        <v>0</v>
      </c>
      <c r="K22" s="64">
        <v>0</v>
      </c>
      <c r="L22" s="64">
        <v>0</v>
      </c>
      <c r="M22" s="29"/>
      <c r="N22" s="24"/>
      <c r="O22" s="23"/>
      <c r="P22" s="23"/>
    </row>
    <row r="23" spans="1:16" ht="17.45" customHeight="1" x14ac:dyDescent="0.25">
      <c r="A23" s="73" t="s">
        <v>138</v>
      </c>
      <c r="B23" s="70" t="s">
        <v>137</v>
      </c>
      <c r="C23" s="64">
        <v>0</v>
      </c>
      <c r="D23" s="64">
        <v>0</v>
      </c>
      <c r="E23" s="64">
        <v>0</v>
      </c>
      <c r="F23" s="64">
        <v>0</v>
      </c>
      <c r="G23" s="64">
        <v>0</v>
      </c>
      <c r="H23" s="64">
        <v>0</v>
      </c>
      <c r="I23" s="64">
        <v>0</v>
      </c>
      <c r="J23" s="64">
        <v>0</v>
      </c>
      <c r="K23" s="64">
        <v>0</v>
      </c>
      <c r="L23" s="64">
        <v>0</v>
      </c>
      <c r="M23" s="29"/>
      <c r="N23" s="24"/>
      <c r="O23" s="23"/>
      <c r="P23" s="23"/>
    </row>
    <row r="24" spans="1:16" ht="17.45" customHeight="1" x14ac:dyDescent="0.25">
      <c r="A24" s="73" t="s">
        <v>136</v>
      </c>
      <c r="B24" s="64" t="s">
        <v>163</v>
      </c>
      <c r="C24" s="64">
        <v>0</v>
      </c>
      <c r="D24" s="64">
        <v>0</v>
      </c>
      <c r="E24" s="64">
        <v>0</v>
      </c>
      <c r="F24" s="64">
        <v>0</v>
      </c>
      <c r="G24" s="64">
        <v>0</v>
      </c>
      <c r="H24" s="69">
        <v>1109153</v>
      </c>
      <c r="I24" s="69">
        <v>-2217713</v>
      </c>
      <c r="J24" s="69">
        <f t="shared" si="0"/>
        <v>-1108560</v>
      </c>
      <c r="K24" s="64">
        <v>0</v>
      </c>
      <c r="L24" s="250">
        <f t="shared" si="2"/>
        <v>-1108560</v>
      </c>
      <c r="M24" s="29"/>
      <c r="N24" s="24"/>
      <c r="O24" s="23"/>
      <c r="P24" s="23"/>
    </row>
    <row r="25" spans="1:16" ht="26.25" thickBot="1" x14ac:dyDescent="0.3">
      <c r="A25" s="77" t="s">
        <v>162</v>
      </c>
      <c r="B25" s="78" t="s">
        <v>161</v>
      </c>
      <c r="C25" s="251">
        <f t="shared" ref="C25:I25" si="6">+C10+C11+C20</f>
        <v>4000000</v>
      </c>
      <c r="D25" s="64">
        <v>0</v>
      </c>
      <c r="E25" s="251">
        <f t="shared" si="6"/>
        <v>-146911</v>
      </c>
      <c r="F25" s="251">
        <f t="shared" si="6"/>
        <v>1093039</v>
      </c>
      <c r="G25" s="251">
        <f t="shared" si="6"/>
        <v>7266019</v>
      </c>
      <c r="H25" s="251">
        <f t="shared" si="6"/>
        <v>3553552</v>
      </c>
      <c r="I25" s="251">
        <f t="shared" si="6"/>
        <v>1309121</v>
      </c>
      <c r="J25" s="251">
        <f t="shared" si="0"/>
        <v>17074820</v>
      </c>
      <c r="K25" s="64">
        <v>0</v>
      </c>
      <c r="L25" s="250">
        <f t="shared" si="2"/>
        <v>17074820</v>
      </c>
      <c r="M25" s="29"/>
      <c r="N25" s="24"/>
      <c r="O25" s="23"/>
      <c r="P25" s="23"/>
    </row>
    <row r="26" spans="1:16" ht="19.149999999999999" customHeight="1" x14ac:dyDescent="0.25">
      <c r="A26" s="79" t="s">
        <v>160</v>
      </c>
      <c r="B26" s="80" t="s">
        <v>159</v>
      </c>
      <c r="C26" s="252">
        <f t="shared" ref="C26:I26" si="7">+C25</f>
        <v>4000000</v>
      </c>
      <c r="D26" s="64">
        <v>0</v>
      </c>
      <c r="E26" s="253">
        <f t="shared" si="7"/>
        <v>-146911</v>
      </c>
      <c r="F26" s="253">
        <f t="shared" si="7"/>
        <v>1093039</v>
      </c>
      <c r="G26" s="253">
        <f t="shared" si="7"/>
        <v>7266019</v>
      </c>
      <c r="H26" s="253">
        <f t="shared" si="7"/>
        <v>3553552</v>
      </c>
      <c r="I26" s="253">
        <f t="shared" si="7"/>
        <v>1309121</v>
      </c>
      <c r="J26" s="253">
        <f t="shared" si="0"/>
        <v>17074820</v>
      </c>
      <c r="K26" s="64">
        <v>0</v>
      </c>
      <c r="L26" s="250">
        <f t="shared" si="2"/>
        <v>17074820</v>
      </c>
      <c r="M26" s="29"/>
      <c r="N26" s="24"/>
      <c r="O26" s="23"/>
      <c r="P26" s="23"/>
    </row>
    <row r="27" spans="1:16" ht="19.149999999999999" customHeight="1" x14ac:dyDescent="0.25">
      <c r="A27" s="81" t="s">
        <v>142</v>
      </c>
      <c r="B27" s="68" t="s">
        <v>158</v>
      </c>
      <c r="C27" s="64">
        <v>0</v>
      </c>
      <c r="D27" s="64">
        <v>0</v>
      </c>
      <c r="E27" s="64">
        <v>0</v>
      </c>
      <c r="F27" s="64">
        <v>0</v>
      </c>
      <c r="G27" s="64">
        <v>0</v>
      </c>
      <c r="H27" s="64">
        <v>0</v>
      </c>
      <c r="I27" s="64">
        <v>0</v>
      </c>
      <c r="J27" s="64">
        <v>0</v>
      </c>
      <c r="K27" s="64">
        <v>0</v>
      </c>
      <c r="L27" s="64">
        <v>0</v>
      </c>
      <c r="M27" s="29"/>
      <c r="N27" s="24"/>
      <c r="O27" s="23"/>
      <c r="P27" s="23"/>
    </row>
    <row r="28" spans="1:16" ht="19.149999999999999" customHeight="1" x14ac:dyDescent="0.25">
      <c r="A28" s="81" t="s">
        <v>140</v>
      </c>
      <c r="B28" s="68" t="s">
        <v>157</v>
      </c>
      <c r="C28" s="64">
        <v>0</v>
      </c>
      <c r="D28" s="64">
        <v>0</v>
      </c>
      <c r="E28" s="64">
        <v>0</v>
      </c>
      <c r="F28" s="64">
        <v>0</v>
      </c>
      <c r="G28" s="64">
        <v>0</v>
      </c>
      <c r="H28" s="64">
        <v>0</v>
      </c>
      <c r="I28" s="64">
        <v>0</v>
      </c>
      <c r="J28" s="64">
        <v>0</v>
      </c>
      <c r="K28" s="64">
        <v>0</v>
      </c>
      <c r="L28" s="64">
        <v>0</v>
      </c>
      <c r="M28" s="29"/>
      <c r="N28" s="24"/>
      <c r="O28" s="23"/>
      <c r="P28" s="23"/>
    </row>
    <row r="29" spans="1:16" ht="19.149999999999999" customHeight="1" x14ac:dyDescent="0.25">
      <c r="A29" s="82" t="s">
        <v>156</v>
      </c>
      <c r="B29" s="53" t="s">
        <v>155</v>
      </c>
      <c r="C29" s="67">
        <f t="shared" ref="C29:I29" si="8">SUM(C26:C28)</f>
        <v>4000000</v>
      </c>
      <c r="D29" s="64">
        <v>0</v>
      </c>
      <c r="E29" s="67">
        <f t="shared" si="8"/>
        <v>-146911</v>
      </c>
      <c r="F29" s="67">
        <f t="shared" si="8"/>
        <v>1093039</v>
      </c>
      <c r="G29" s="67">
        <f t="shared" si="8"/>
        <v>7266019</v>
      </c>
      <c r="H29" s="67">
        <f t="shared" si="8"/>
        <v>3553552</v>
      </c>
      <c r="I29" s="67">
        <f t="shared" si="8"/>
        <v>1309121</v>
      </c>
      <c r="J29" s="67">
        <f t="shared" si="0"/>
        <v>17074820</v>
      </c>
      <c r="K29" s="64">
        <v>0</v>
      </c>
      <c r="L29" s="250">
        <f t="shared" si="2"/>
        <v>17074820</v>
      </c>
      <c r="M29" s="29"/>
      <c r="N29" s="24"/>
      <c r="O29" s="23"/>
      <c r="P29" s="23"/>
    </row>
    <row r="30" spans="1:16" ht="19.149999999999999" customHeight="1" x14ac:dyDescent="0.25">
      <c r="A30" s="82" t="s">
        <v>154</v>
      </c>
      <c r="B30" s="53" t="s">
        <v>153</v>
      </c>
      <c r="C30" s="64">
        <v>0</v>
      </c>
      <c r="D30" s="64">
        <v>0</v>
      </c>
      <c r="E30" s="67">
        <f t="shared" ref="C30:I30" si="9">+E31+E32</f>
        <v>124110.75</v>
      </c>
      <c r="F30" s="67">
        <f t="shared" si="9"/>
        <v>-615215</v>
      </c>
      <c r="G30" s="64">
        <v>0</v>
      </c>
      <c r="H30" s="64">
        <v>0</v>
      </c>
      <c r="I30" s="67">
        <f t="shared" si="9"/>
        <v>5670286</v>
      </c>
      <c r="J30" s="67">
        <f t="shared" si="0"/>
        <v>5179181.75</v>
      </c>
      <c r="K30" s="64">
        <v>0</v>
      </c>
      <c r="L30" s="250">
        <f t="shared" si="2"/>
        <v>5179181.75</v>
      </c>
      <c r="M30" s="29"/>
      <c r="N30" s="24"/>
      <c r="O30" s="23"/>
      <c r="P30" s="23"/>
    </row>
    <row r="31" spans="1:16" ht="19.149999999999999" customHeight="1" x14ac:dyDescent="0.25">
      <c r="A31" s="81" t="s">
        <v>142</v>
      </c>
      <c r="B31" s="64" t="s">
        <v>152</v>
      </c>
      <c r="C31" s="64">
        <v>0</v>
      </c>
      <c r="D31" s="64">
        <v>0</v>
      </c>
      <c r="E31" s="64">
        <v>0</v>
      </c>
      <c r="F31" s="64">
        <v>0</v>
      </c>
      <c r="G31" s="64">
        <v>0</v>
      </c>
      <c r="H31" s="64">
        <v>0</v>
      </c>
      <c r="I31" s="69">
        <v>5670286</v>
      </c>
      <c r="J31" s="69">
        <f t="shared" si="0"/>
        <v>5670286</v>
      </c>
      <c r="K31" s="64">
        <v>0</v>
      </c>
      <c r="L31" s="250">
        <f t="shared" si="2"/>
        <v>5670286</v>
      </c>
      <c r="M31" s="29"/>
      <c r="N31" s="24"/>
      <c r="O31" s="23"/>
      <c r="P31" s="23"/>
    </row>
    <row r="32" spans="1:16" ht="19.149999999999999" customHeight="1" x14ac:dyDescent="0.25">
      <c r="A32" s="83" t="s">
        <v>140</v>
      </c>
      <c r="B32" s="43" t="s">
        <v>151</v>
      </c>
      <c r="C32" s="64">
        <v>0</v>
      </c>
      <c r="D32" s="64">
        <v>0</v>
      </c>
      <c r="E32" s="67">
        <f t="shared" ref="C32:I32" si="10">SUM(E33:E38)</f>
        <v>124110.75</v>
      </c>
      <c r="F32" s="67">
        <f t="shared" si="10"/>
        <v>-615215</v>
      </c>
      <c r="G32" s="64">
        <v>0</v>
      </c>
      <c r="H32" s="64">
        <v>0</v>
      </c>
      <c r="I32" s="64">
        <v>0</v>
      </c>
      <c r="J32" s="67">
        <f t="shared" si="0"/>
        <v>-491104.25</v>
      </c>
      <c r="K32" s="64">
        <v>0</v>
      </c>
      <c r="L32" s="250">
        <f t="shared" si="2"/>
        <v>-491104.25</v>
      </c>
      <c r="M32" s="29"/>
      <c r="N32" s="24"/>
      <c r="O32" s="23"/>
      <c r="P32" s="23"/>
    </row>
    <row r="33" spans="1:17" ht="25.5" x14ac:dyDescent="0.25">
      <c r="A33" s="75" t="s">
        <v>150</v>
      </c>
      <c r="B33" s="64" t="s">
        <v>149</v>
      </c>
      <c r="C33" s="64">
        <v>0</v>
      </c>
      <c r="D33" s="64">
        <v>0</v>
      </c>
      <c r="E33" s="64">
        <v>0</v>
      </c>
      <c r="F33" s="64">
        <v>0</v>
      </c>
      <c r="G33" s="64">
        <v>0</v>
      </c>
      <c r="H33" s="64">
        <v>0</v>
      </c>
      <c r="I33" s="64">
        <v>0</v>
      </c>
      <c r="J33" s="64">
        <v>0</v>
      </c>
      <c r="K33" s="64">
        <v>0</v>
      </c>
      <c r="L33" s="64">
        <v>0</v>
      </c>
      <c r="M33" s="29"/>
      <c r="N33" s="24"/>
      <c r="O33" s="23"/>
      <c r="P33" s="23"/>
    </row>
    <row r="34" spans="1:17" ht="44.25" customHeight="1" x14ac:dyDescent="0.25">
      <c r="A34" s="73" t="s">
        <v>148</v>
      </c>
      <c r="B34" s="64" t="s">
        <v>236</v>
      </c>
      <c r="C34" s="64">
        <v>0</v>
      </c>
      <c r="D34" s="64">
        <v>0</v>
      </c>
      <c r="E34" s="69">
        <v>124110.75</v>
      </c>
      <c r="F34" s="64">
        <v>0</v>
      </c>
      <c r="G34" s="64">
        <v>0</v>
      </c>
      <c r="H34" s="64">
        <v>0</v>
      </c>
      <c r="I34" s="64">
        <v>0</v>
      </c>
      <c r="J34" s="69">
        <f t="shared" si="0"/>
        <v>124110.75</v>
      </c>
      <c r="K34" s="64">
        <v>0</v>
      </c>
      <c r="L34" s="250">
        <f t="shared" si="2"/>
        <v>124110.75</v>
      </c>
      <c r="M34" s="29"/>
      <c r="N34" s="24"/>
      <c r="O34" s="23"/>
      <c r="P34" s="23"/>
    </row>
    <row r="35" spans="1:17" ht="25.5" x14ac:dyDescent="0.25">
      <c r="A35" s="73" t="s">
        <v>147</v>
      </c>
      <c r="B35" s="64" t="s">
        <v>237</v>
      </c>
      <c r="C35" s="64">
        <v>0</v>
      </c>
      <c r="D35" s="64">
        <v>0</v>
      </c>
      <c r="E35" s="64">
        <v>0</v>
      </c>
      <c r="F35" s="64">
        <v>0</v>
      </c>
      <c r="G35" s="64">
        <v>0</v>
      </c>
      <c r="H35" s="64">
        <v>0</v>
      </c>
      <c r="I35" s="64">
        <v>0</v>
      </c>
      <c r="J35" s="64">
        <v>0</v>
      </c>
      <c r="K35" s="64">
        <v>0</v>
      </c>
      <c r="L35" s="64">
        <v>0</v>
      </c>
      <c r="M35" s="29"/>
      <c r="N35" s="24"/>
      <c r="O35" s="23"/>
      <c r="P35" s="23"/>
    </row>
    <row r="36" spans="1:17" ht="31.5" customHeight="1" x14ac:dyDescent="0.25">
      <c r="A36" s="73" t="s">
        <v>146</v>
      </c>
      <c r="B36" s="64" t="s">
        <v>184</v>
      </c>
      <c r="C36" s="64">
        <v>0</v>
      </c>
      <c r="D36" s="64">
        <v>0</v>
      </c>
      <c r="E36" s="64">
        <v>0</v>
      </c>
      <c r="F36" s="69">
        <v>-615215</v>
      </c>
      <c r="G36" s="64">
        <v>0</v>
      </c>
      <c r="H36" s="64">
        <v>0</v>
      </c>
      <c r="I36" s="64">
        <v>0</v>
      </c>
      <c r="J36" s="69">
        <f t="shared" si="0"/>
        <v>-615215</v>
      </c>
      <c r="K36" s="64">
        <v>0</v>
      </c>
      <c r="L36" s="250">
        <f t="shared" si="2"/>
        <v>-615215</v>
      </c>
      <c r="M36" s="29"/>
      <c r="N36" s="31"/>
      <c r="O36" s="23"/>
      <c r="P36" s="23"/>
    </row>
    <row r="37" spans="1:17" ht="31.5" customHeight="1" x14ac:dyDescent="0.25">
      <c r="A37" s="73" t="s">
        <v>238</v>
      </c>
      <c r="B37" s="64" t="s">
        <v>185</v>
      </c>
      <c r="C37" s="64">
        <v>0</v>
      </c>
      <c r="D37" s="64">
        <v>0</v>
      </c>
      <c r="E37" s="64">
        <v>0</v>
      </c>
      <c r="F37" s="64">
        <v>0</v>
      </c>
      <c r="G37" s="64">
        <v>0</v>
      </c>
      <c r="H37" s="64">
        <v>0</v>
      </c>
      <c r="I37" s="64">
        <v>0</v>
      </c>
      <c r="J37" s="64">
        <v>0</v>
      </c>
      <c r="K37" s="64">
        <v>0</v>
      </c>
      <c r="L37" s="64">
        <v>0</v>
      </c>
      <c r="M37" s="29"/>
      <c r="N37" s="31"/>
      <c r="O37" s="23"/>
      <c r="P37" s="23"/>
    </row>
    <row r="38" spans="1:17" ht="18" customHeight="1" x14ac:dyDescent="0.25">
      <c r="A38" s="73" t="s">
        <v>239</v>
      </c>
      <c r="B38" s="64" t="s">
        <v>145</v>
      </c>
      <c r="C38" s="64">
        <v>0</v>
      </c>
      <c r="D38" s="64">
        <v>0</v>
      </c>
      <c r="E38" s="64">
        <v>0</v>
      </c>
      <c r="F38" s="64">
        <v>0</v>
      </c>
      <c r="G38" s="64">
        <v>0</v>
      </c>
      <c r="H38" s="64">
        <v>0</v>
      </c>
      <c r="I38" s="64">
        <v>0</v>
      </c>
      <c r="J38" s="64">
        <v>0</v>
      </c>
      <c r="K38" s="64">
        <v>0</v>
      </c>
      <c r="L38" s="64">
        <v>0</v>
      </c>
      <c r="M38" s="29"/>
      <c r="N38" s="24"/>
      <c r="O38" s="23"/>
      <c r="P38" s="23"/>
    </row>
    <row r="39" spans="1:17" ht="18" customHeight="1" x14ac:dyDescent="0.25">
      <c r="A39" s="82" t="s">
        <v>144</v>
      </c>
      <c r="B39" s="43" t="s">
        <v>143</v>
      </c>
      <c r="C39" s="64">
        <v>0</v>
      </c>
      <c r="D39" s="64">
        <v>0</v>
      </c>
      <c r="E39" s="64">
        <v>0</v>
      </c>
      <c r="F39" s="64">
        <v>0</v>
      </c>
      <c r="G39" s="67">
        <f t="shared" ref="C39:I39" si="11">SUM(G40:G43)</f>
        <v>2243.02</v>
      </c>
      <c r="H39" s="67">
        <f t="shared" si="11"/>
        <v>2716914.26</v>
      </c>
      <c r="I39" s="67">
        <f t="shared" si="11"/>
        <v>-1309121</v>
      </c>
      <c r="J39" s="69">
        <f t="shared" si="0"/>
        <v>1410036.2799999998</v>
      </c>
      <c r="K39" s="64">
        <v>0</v>
      </c>
      <c r="L39" s="250">
        <f t="shared" si="2"/>
        <v>1410036.2799999998</v>
      </c>
      <c r="M39" s="29"/>
      <c r="N39" s="24"/>
      <c r="O39" s="23"/>
      <c r="P39" s="23"/>
    </row>
    <row r="40" spans="1:17" ht="18" customHeight="1" x14ac:dyDescent="0.25">
      <c r="A40" s="81" t="s">
        <v>142</v>
      </c>
      <c r="B40" s="64" t="s">
        <v>141</v>
      </c>
      <c r="C40" s="64">
        <v>0</v>
      </c>
      <c r="D40" s="64">
        <v>0</v>
      </c>
      <c r="E40" s="64">
        <v>0</v>
      </c>
      <c r="F40" s="64">
        <v>0</v>
      </c>
      <c r="G40" s="69">
        <v>0</v>
      </c>
      <c r="H40" s="64">
        <v>0</v>
      </c>
      <c r="I40" s="64">
        <v>0</v>
      </c>
      <c r="J40" s="64">
        <v>0</v>
      </c>
      <c r="K40" s="64">
        <v>0</v>
      </c>
      <c r="L40" s="64">
        <v>0</v>
      </c>
      <c r="M40" s="29"/>
      <c r="N40" s="24"/>
      <c r="O40" s="23"/>
      <c r="P40" s="23"/>
    </row>
    <row r="41" spans="1:17" ht="18" customHeight="1" x14ac:dyDescent="0.25">
      <c r="A41" s="81" t="s">
        <v>140</v>
      </c>
      <c r="B41" s="64" t="s">
        <v>139</v>
      </c>
      <c r="C41" s="64">
        <v>0</v>
      </c>
      <c r="D41" s="64">
        <v>0</v>
      </c>
      <c r="E41" s="64">
        <v>0</v>
      </c>
      <c r="F41" s="64">
        <v>0</v>
      </c>
      <c r="G41" s="69">
        <v>2243.02</v>
      </c>
      <c r="H41" s="64">
        <v>0</v>
      </c>
      <c r="I41" s="64">
        <v>0</v>
      </c>
      <c r="J41" s="69">
        <f t="shared" si="0"/>
        <v>2243.02</v>
      </c>
      <c r="K41" s="64">
        <v>0</v>
      </c>
      <c r="L41" s="250">
        <f t="shared" si="2"/>
        <v>2243.02</v>
      </c>
      <c r="M41" s="29"/>
      <c r="N41" s="24"/>
      <c r="O41" s="23"/>
      <c r="P41" s="23"/>
    </row>
    <row r="42" spans="1:17" ht="18" customHeight="1" x14ac:dyDescent="0.25">
      <c r="A42" s="81" t="s">
        <v>138</v>
      </c>
      <c r="B42" s="70" t="s">
        <v>137</v>
      </c>
      <c r="C42" s="64">
        <v>0</v>
      </c>
      <c r="D42" s="64">
        <v>0</v>
      </c>
      <c r="E42" s="64">
        <v>0</v>
      </c>
      <c r="F42" s="64">
        <v>0</v>
      </c>
      <c r="G42" s="64">
        <v>0</v>
      </c>
      <c r="H42" s="64">
        <v>0</v>
      </c>
      <c r="I42" s="64">
        <v>0</v>
      </c>
      <c r="J42" s="64">
        <v>0</v>
      </c>
      <c r="K42" s="64">
        <v>0</v>
      </c>
      <c r="L42" s="64">
        <v>0</v>
      </c>
      <c r="M42" s="29"/>
      <c r="N42" s="24"/>
      <c r="O42" s="23"/>
      <c r="P42" s="23"/>
    </row>
    <row r="43" spans="1:17" ht="18" customHeight="1" x14ac:dyDescent="0.25">
      <c r="A43" s="81" t="s">
        <v>136</v>
      </c>
      <c r="B43" s="64" t="s">
        <v>135</v>
      </c>
      <c r="C43" s="64">
        <v>0</v>
      </c>
      <c r="D43" s="64">
        <v>0</v>
      </c>
      <c r="E43" s="64">
        <v>0</v>
      </c>
      <c r="F43" s="64">
        <v>0</v>
      </c>
      <c r="G43" s="64">
        <v>0</v>
      </c>
      <c r="H43" s="69">
        <v>2716914.26</v>
      </c>
      <c r="I43" s="69">
        <v>-1309121</v>
      </c>
      <c r="J43" s="69">
        <f t="shared" si="0"/>
        <v>1407793.2599999998</v>
      </c>
      <c r="K43" s="64">
        <v>0</v>
      </c>
      <c r="L43" s="250">
        <f t="shared" si="2"/>
        <v>1407793.2599999998</v>
      </c>
      <c r="M43" s="29"/>
      <c r="N43" s="24"/>
      <c r="O43" s="23"/>
      <c r="P43" s="23"/>
    </row>
    <row r="44" spans="1:17" ht="26.25" thickBot="1" x14ac:dyDescent="0.3">
      <c r="A44" s="84" t="s">
        <v>134</v>
      </c>
      <c r="B44" s="85" t="s">
        <v>133</v>
      </c>
      <c r="C44" s="254">
        <f t="shared" ref="C44:I44" si="12">+C29+C30+C39</f>
        <v>4000000</v>
      </c>
      <c r="D44" s="64">
        <v>0</v>
      </c>
      <c r="E44" s="254">
        <f t="shared" si="12"/>
        <v>-22800.25</v>
      </c>
      <c r="F44" s="254">
        <f t="shared" si="12"/>
        <v>477824</v>
      </c>
      <c r="G44" s="254">
        <f t="shared" si="12"/>
        <v>7268262.0199999996</v>
      </c>
      <c r="H44" s="254">
        <f t="shared" si="12"/>
        <v>6270466.2599999998</v>
      </c>
      <c r="I44" s="254">
        <f t="shared" si="12"/>
        <v>5670286</v>
      </c>
      <c r="J44" s="69">
        <f>+SUM(C44:I44)</f>
        <v>23664038.030000001</v>
      </c>
      <c r="K44" s="64">
        <v>0</v>
      </c>
      <c r="L44" s="250">
        <f t="shared" si="2"/>
        <v>23664038.030000001</v>
      </c>
      <c r="M44" s="29"/>
      <c r="N44" s="24"/>
      <c r="O44" s="23"/>
      <c r="P44" s="23"/>
    </row>
    <row r="45" spans="1:17" x14ac:dyDescent="0.25">
      <c r="A45" s="28" t="s">
        <v>132</v>
      </c>
      <c r="C45" s="21"/>
      <c r="D45" s="22"/>
      <c r="E45" s="21"/>
      <c r="F45" s="21"/>
      <c r="G45" s="21"/>
      <c r="H45" s="21"/>
      <c r="I45" s="21"/>
      <c r="J45" s="21"/>
      <c r="K45" s="21"/>
      <c r="L45" s="21"/>
      <c r="M45" s="21"/>
      <c r="N45" s="21"/>
    </row>
    <row r="46" spans="1:17" s="25" customFormat="1" ht="12" customHeight="1" x14ac:dyDescent="0.25">
      <c r="A46" s="27"/>
      <c r="B46" s="27"/>
      <c r="C46" s="27"/>
      <c r="D46" s="27"/>
      <c r="E46" s="27"/>
      <c r="F46" s="27"/>
      <c r="G46" s="27"/>
      <c r="H46" s="27"/>
      <c r="I46" s="27"/>
      <c r="J46" s="27"/>
      <c r="K46" s="27"/>
      <c r="L46" s="27"/>
      <c r="M46" s="27"/>
      <c r="N46" s="27"/>
      <c r="O46" s="26"/>
    </row>
    <row r="47" spans="1:17" s="1" customFormat="1" ht="16.5" customHeight="1" x14ac:dyDescent="0.25">
      <c r="A47" s="7"/>
      <c r="B47" s="8"/>
      <c r="C47" s="6"/>
      <c r="D47" s="5"/>
      <c r="E47" s="4"/>
      <c r="F47" s="4"/>
      <c r="G47" s="3"/>
      <c r="H47" s="3"/>
      <c r="I47" s="4"/>
      <c r="J47" s="3"/>
      <c r="K47" s="3"/>
      <c r="L47" s="2"/>
      <c r="M47" s="2"/>
      <c r="N47" s="2"/>
      <c r="O47" s="2"/>
      <c r="P47" s="2"/>
    </row>
    <row r="48" spans="1:17" s="86" customFormat="1" ht="25.5" customHeight="1" x14ac:dyDescent="0.2">
      <c r="A48" s="228" t="s">
        <v>0</v>
      </c>
      <c r="B48" s="228"/>
      <c r="C48" s="228"/>
      <c r="D48" s="229"/>
      <c r="E48" s="228"/>
      <c r="F48" s="230"/>
      <c r="G48" s="230"/>
      <c r="H48" s="231"/>
      <c r="I48" s="231"/>
      <c r="J48" s="231"/>
      <c r="K48" s="228"/>
      <c r="L48" s="228"/>
      <c r="M48" s="87"/>
      <c r="N48" s="87"/>
      <c r="O48" s="87"/>
      <c r="P48" s="87"/>
      <c r="Q48" s="87"/>
    </row>
    <row r="49" spans="1:17" s="86" customFormat="1" ht="14.25" x14ac:dyDescent="0.2">
      <c r="A49" s="230"/>
      <c r="B49" s="228"/>
      <c r="C49" s="228"/>
      <c r="D49" s="229"/>
      <c r="E49" s="228"/>
      <c r="F49" s="232"/>
      <c r="G49" s="228"/>
      <c r="H49" s="228"/>
      <c r="I49" s="233"/>
      <c r="J49" s="228"/>
      <c r="K49" s="228"/>
      <c r="L49" s="228"/>
      <c r="M49" s="87"/>
      <c r="N49" s="87"/>
      <c r="O49" s="87"/>
      <c r="P49" s="87"/>
      <c r="Q49" s="87"/>
    </row>
    <row r="50" spans="1:17" s="86" customFormat="1" ht="14.25" x14ac:dyDescent="0.2">
      <c r="A50" s="228"/>
      <c r="B50" s="228"/>
      <c r="C50" s="228"/>
      <c r="D50" s="229"/>
      <c r="E50" s="228"/>
      <c r="F50" s="234"/>
      <c r="G50" s="228"/>
      <c r="H50" s="235"/>
      <c r="I50" s="233"/>
      <c r="J50" s="236"/>
      <c r="K50" s="228"/>
      <c r="L50" s="228"/>
      <c r="M50" s="87"/>
      <c r="N50" s="87"/>
      <c r="O50" s="87"/>
      <c r="P50" s="87"/>
      <c r="Q50" s="87"/>
    </row>
    <row r="51" spans="1:17" s="86" customFormat="1" ht="12.75" customHeight="1" x14ac:dyDescent="0.2">
      <c r="A51" s="232" t="s">
        <v>341</v>
      </c>
      <c r="B51" s="237"/>
      <c r="C51" s="228"/>
      <c r="D51" s="229"/>
      <c r="E51" s="231"/>
      <c r="F51" s="231"/>
      <c r="G51" s="231"/>
      <c r="H51" s="230"/>
      <c r="I51" s="230"/>
      <c r="J51" s="230"/>
      <c r="K51" s="228"/>
      <c r="L51" s="228"/>
      <c r="M51" s="87"/>
      <c r="N51" s="87"/>
      <c r="O51" s="87"/>
      <c r="P51" s="87"/>
      <c r="Q51" s="87"/>
    </row>
    <row r="52" spans="1:17" x14ac:dyDescent="0.25">
      <c r="C52" s="21"/>
      <c r="D52" s="22"/>
      <c r="E52" s="21"/>
      <c r="F52" s="21"/>
      <c r="G52" s="21"/>
      <c r="H52" s="21"/>
      <c r="I52" s="21"/>
      <c r="J52" s="21"/>
      <c r="K52" s="21"/>
      <c r="L52" s="21"/>
      <c r="M52" s="21"/>
      <c r="N52" s="21"/>
    </row>
    <row r="53" spans="1:17" x14ac:dyDescent="0.25">
      <c r="C53" s="21"/>
      <c r="D53" s="22"/>
      <c r="E53" s="21"/>
      <c r="F53" s="21"/>
      <c r="G53" s="21"/>
      <c r="H53" s="21"/>
      <c r="I53" s="21"/>
      <c r="J53" s="21"/>
      <c r="K53" s="21"/>
      <c r="L53" s="21"/>
      <c r="M53" s="21"/>
      <c r="N53" s="21"/>
    </row>
    <row r="54" spans="1:17" x14ac:dyDescent="0.25">
      <c r="C54" s="21"/>
      <c r="D54" s="22"/>
      <c r="E54" s="21"/>
      <c r="F54" s="21"/>
      <c r="G54" s="21"/>
      <c r="H54" s="21"/>
      <c r="I54" s="21"/>
      <c r="J54" s="21"/>
      <c r="K54" s="21"/>
      <c r="L54" s="21"/>
      <c r="M54" s="21"/>
      <c r="N54" s="21"/>
    </row>
    <row r="55" spans="1:17" x14ac:dyDescent="0.25">
      <c r="C55" s="21"/>
      <c r="D55" s="22"/>
      <c r="E55" s="21"/>
      <c r="F55" s="21"/>
      <c r="G55" s="21"/>
      <c r="H55" s="21"/>
      <c r="I55" s="21"/>
      <c r="J55" s="21"/>
      <c r="K55" s="21"/>
      <c r="L55" s="21"/>
      <c r="M55" s="21"/>
      <c r="N55" s="21"/>
    </row>
    <row r="56" spans="1:17" x14ac:dyDescent="0.25">
      <c r="C56" s="21"/>
      <c r="D56" s="22"/>
      <c r="E56" s="21"/>
      <c r="F56" s="21"/>
      <c r="G56" s="21"/>
      <c r="H56" s="21"/>
      <c r="I56" s="21"/>
      <c r="J56" s="21"/>
      <c r="K56" s="21"/>
      <c r="L56" s="21"/>
      <c r="M56" s="21"/>
      <c r="N56" s="21"/>
    </row>
    <row r="57" spans="1:17" x14ac:dyDescent="0.25">
      <c r="C57" s="21"/>
      <c r="D57" s="22"/>
      <c r="E57" s="21"/>
      <c r="F57" s="21"/>
      <c r="G57" s="21"/>
      <c r="H57" s="21"/>
      <c r="I57" s="21"/>
      <c r="J57" s="21"/>
      <c r="K57" s="21"/>
      <c r="L57" s="21"/>
      <c r="M57" s="21"/>
      <c r="N57" s="21"/>
    </row>
    <row r="58" spans="1:17" x14ac:dyDescent="0.25">
      <c r="C58" s="21"/>
      <c r="D58" s="22"/>
      <c r="E58" s="21"/>
      <c r="F58" s="21"/>
      <c r="G58" s="21"/>
      <c r="H58" s="21"/>
      <c r="I58" s="21"/>
      <c r="J58" s="21"/>
      <c r="K58" s="21"/>
      <c r="L58" s="21"/>
      <c r="M58" s="21"/>
      <c r="N58" s="21"/>
    </row>
    <row r="59" spans="1:17" x14ac:dyDescent="0.25">
      <c r="C59" s="21"/>
      <c r="D59" s="22"/>
      <c r="E59" s="21"/>
      <c r="F59" s="21"/>
      <c r="G59" s="21"/>
      <c r="H59" s="21"/>
      <c r="I59" s="21"/>
      <c r="J59" s="21"/>
      <c r="K59" s="21"/>
      <c r="L59" s="21"/>
      <c r="M59" s="21"/>
      <c r="N59" s="21"/>
    </row>
    <row r="60" spans="1:17" x14ac:dyDescent="0.25">
      <c r="C60" s="21"/>
      <c r="D60" s="22"/>
      <c r="E60" s="21"/>
      <c r="F60" s="21"/>
      <c r="G60" s="21"/>
      <c r="H60" s="21"/>
      <c r="I60" s="21"/>
      <c r="J60" s="21"/>
      <c r="K60" s="21"/>
      <c r="L60" s="21"/>
      <c r="M60" s="21"/>
      <c r="N60" s="21"/>
    </row>
    <row r="61" spans="1:17" x14ac:dyDescent="0.25">
      <c r="C61" s="21"/>
      <c r="D61" s="22"/>
      <c r="E61" s="21"/>
      <c r="F61" s="21"/>
      <c r="G61" s="21"/>
      <c r="H61" s="21"/>
      <c r="I61" s="21"/>
      <c r="J61" s="21"/>
      <c r="K61" s="21"/>
      <c r="L61" s="21"/>
      <c r="M61" s="21"/>
      <c r="N61" s="21"/>
    </row>
    <row r="62" spans="1:17" x14ac:dyDescent="0.25">
      <c r="C62" s="21"/>
      <c r="D62" s="22"/>
      <c r="E62" s="21"/>
      <c r="F62" s="21"/>
      <c r="G62" s="21"/>
      <c r="H62" s="21"/>
      <c r="I62" s="21"/>
      <c r="J62" s="21"/>
      <c r="K62" s="21"/>
      <c r="L62" s="21"/>
      <c r="M62" s="21"/>
      <c r="N62" s="21"/>
    </row>
    <row r="63" spans="1:17" x14ac:dyDescent="0.25">
      <c r="C63" s="21"/>
      <c r="D63" s="22"/>
      <c r="E63" s="21"/>
      <c r="F63" s="21"/>
      <c r="G63" s="21"/>
      <c r="H63" s="21"/>
      <c r="I63" s="21"/>
      <c r="J63" s="21"/>
      <c r="K63" s="21"/>
      <c r="L63" s="21"/>
      <c r="M63" s="21"/>
      <c r="N63" s="21"/>
    </row>
    <row r="64" spans="1:17" x14ac:dyDescent="0.25">
      <c r="C64" s="21"/>
      <c r="D64" s="22"/>
      <c r="E64" s="21"/>
      <c r="F64" s="21"/>
      <c r="G64" s="21"/>
      <c r="H64" s="21"/>
      <c r="I64" s="21"/>
      <c r="J64" s="21"/>
      <c r="K64" s="21"/>
      <c r="L64" s="21"/>
      <c r="M64" s="21"/>
      <c r="N64" s="21"/>
    </row>
    <row r="65" spans="3:14" x14ac:dyDescent="0.25">
      <c r="C65" s="21"/>
      <c r="D65" s="22"/>
      <c r="E65" s="21"/>
      <c r="F65" s="21"/>
      <c r="G65" s="21"/>
      <c r="H65" s="21"/>
      <c r="I65" s="21"/>
      <c r="J65" s="21"/>
      <c r="K65" s="21"/>
      <c r="L65" s="21"/>
      <c r="M65" s="21"/>
      <c r="N65" s="21"/>
    </row>
    <row r="66" spans="3:14" x14ac:dyDescent="0.25">
      <c r="C66" s="21"/>
      <c r="D66" s="22"/>
      <c r="E66" s="21"/>
      <c r="F66" s="21"/>
      <c r="G66" s="21"/>
      <c r="H66" s="21"/>
      <c r="I66" s="21"/>
      <c r="J66" s="21"/>
      <c r="K66" s="21"/>
      <c r="L66" s="21"/>
      <c r="M66" s="21"/>
      <c r="N66" s="21"/>
    </row>
    <row r="67" spans="3:14" x14ac:dyDescent="0.25">
      <c r="C67" s="21"/>
      <c r="D67" s="22"/>
      <c r="E67" s="21"/>
      <c r="F67" s="21"/>
      <c r="G67" s="21"/>
      <c r="H67" s="21"/>
      <c r="I67" s="21"/>
      <c r="J67" s="21"/>
      <c r="K67" s="21"/>
      <c r="L67" s="21"/>
      <c r="M67" s="21"/>
      <c r="N67" s="21"/>
    </row>
    <row r="68" spans="3:14" x14ac:dyDescent="0.25">
      <c r="C68" s="21"/>
      <c r="D68" s="22"/>
      <c r="E68" s="21"/>
      <c r="F68" s="21"/>
      <c r="G68" s="21"/>
      <c r="H68" s="21"/>
      <c r="I68" s="21"/>
      <c r="J68" s="21"/>
      <c r="K68" s="21"/>
      <c r="L68" s="21"/>
      <c r="M68" s="21"/>
      <c r="N68" s="21"/>
    </row>
    <row r="69" spans="3:14" x14ac:dyDescent="0.25">
      <c r="C69" s="21"/>
      <c r="D69" s="22"/>
      <c r="E69" s="21"/>
      <c r="F69" s="21"/>
      <c r="G69" s="21"/>
      <c r="H69" s="21"/>
      <c r="I69" s="21"/>
      <c r="J69" s="21"/>
      <c r="K69" s="21"/>
      <c r="L69" s="21"/>
      <c r="M69" s="21"/>
      <c r="N69" s="21"/>
    </row>
    <row r="70" spans="3:14" x14ac:dyDescent="0.25">
      <c r="C70" s="21"/>
      <c r="D70" s="22"/>
      <c r="E70" s="21"/>
      <c r="F70" s="21"/>
      <c r="G70" s="21"/>
      <c r="H70" s="21"/>
      <c r="I70" s="21"/>
      <c r="J70" s="21"/>
      <c r="K70" s="21"/>
      <c r="L70" s="21"/>
      <c r="M70" s="21"/>
      <c r="N70" s="21"/>
    </row>
    <row r="71" spans="3:14" x14ac:dyDescent="0.25">
      <c r="C71" s="21"/>
      <c r="D71" s="22"/>
      <c r="E71" s="21"/>
      <c r="F71" s="21"/>
      <c r="G71" s="21"/>
      <c r="H71" s="21"/>
      <c r="I71" s="21"/>
      <c r="J71" s="21"/>
      <c r="K71" s="21"/>
      <c r="L71" s="21"/>
      <c r="M71" s="21"/>
      <c r="N71" s="21"/>
    </row>
    <row r="72" spans="3:14" x14ac:dyDescent="0.25">
      <c r="C72" s="21"/>
      <c r="D72" s="22"/>
      <c r="E72" s="21"/>
      <c r="F72" s="21"/>
      <c r="G72" s="21"/>
      <c r="H72" s="21"/>
      <c r="I72" s="21"/>
      <c r="J72" s="21"/>
      <c r="K72" s="21"/>
      <c r="L72" s="21"/>
      <c r="M72" s="21"/>
      <c r="N72" s="21"/>
    </row>
    <row r="73" spans="3:14" x14ac:dyDescent="0.25">
      <c r="C73" s="21"/>
      <c r="D73" s="22"/>
      <c r="E73" s="21"/>
      <c r="F73" s="21"/>
      <c r="G73" s="21"/>
      <c r="H73" s="21"/>
      <c r="I73" s="21"/>
      <c r="J73" s="21"/>
      <c r="K73" s="21"/>
      <c r="L73" s="21"/>
      <c r="M73" s="21"/>
      <c r="N73" s="21"/>
    </row>
    <row r="74" spans="3:14" x14ac:dyDescent="0.25">
      <c r="C74" s="21"/>
      <c r="D74" s="22"/>
      <c r="E74" s="21"/>
      <c r="F74" s="21"/>
      <c r="G74" s="21"/>
      <c r="H74" s="21"/>
      <c r="I74" s="21"/>
      <c r="J74" s="21"/>
      <c r="K74" s="21"/>
      <c r="L74" s="21"/>
      <c r="M74" s="21"/>
      <c r="N74" s="21"/>
    </row>
    <row r="75" spans="3:14" x14ac:dyDescent="0.25">
      <c r="L75" s="21"/>
      <c r="M75" s="21"/>
      <c r="N75" s="21"/>
    </row>
  </sheetData>
  <sheetProtection algorithmName="SHA-512" hashValue="jpeCyul2yscEO2gUSp2uPno1gp2JfZIL+xdu2jEJ8VDZw6qVzB0qCh4t2KYfJIzWb6pCvR89Yuqta60VxglLSw==" saltValue="UcAKY7SYEfQa5YKfcx6q0w==" spinCount="100000" sheet="1" objects="1" scenarios="1"/>
  <mergeCells count="5">
    <mergeCell ref="A5:A6"/>
    <mergeCell ref="B5:B6"/>
    <mergeCell ref="C5:J5"/>
    <mergeCell ref="K5:K6"/>
    <mergeCell ref="L5:L6"/>
  </mergeCells>
  <pageMargins left="0.55118110236220474" right="0.35433070866141736" top="0.31496062992125984" bottom="0.19685039370078741" header="0.23622047244094491" footer="0.19685039370078741"/>
  <pageSetup paperSize="9" scale="4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499984740745262"/>
  </sheetPr>
  <dimension ref="A1:G97"/>
  <sheetViews>
    <sheetView showGridLines="0" topLeftCell="A57" zoomScaleNormal="100" workbookViewId="0">
      <selection activeCell="A80" sqref="A80:G80"/>
    </sheetView>
  </sheetViews>
  <sheetFormatPr defaultRowHeight="15" x14ac:dyDescent="0.25"/>
  <cols>
    <col min="1" max="1" width="88.28515625" customWidth="1"/>
    <col min="2" max="2" width="36.28515625" customWidth="1"/>
  </cols>
  <sheetData>
    <row r="1" spans="1:2" x14ac:dyDescent="0.25">
      <c r="A1" s="167" t="s">
        <v>606</v>
      </c>
      <c r="B1" s="238"/>
    </row>
    <row r="2" spans="1:2" x14ac:dyDescent="0.25">
      <c r="A2" s="167" t="s">
        <v>597</v>
      </c>
      <c r="B2" s="238"/>
    </row>
    <row r="3" spans="1:2" x14ac:dyDescent="0.25">
      <c r="A3" s="166"/>
      <c r="B3" s="238"/>
    </row>
    <row r="4" spans="1:2" x14ac:dyDescent="0.25">
      <c r="A4" s="167" t="s">
        <v>633</v>
      </c>
      <c r="B4" s="238"/>
    </row>
    <row r="5" spans="1:2" x14ac:dyDescent="0.25">
      <c r="A5" s="166"/>
      <c r="B5" s="238"/>
    </row>
    <row r="6" spans="1:2" x14ac:dyDescent="0.25">
      <c r="A6" s="167" t="s">
        <v>634</v>
      </c>
      <c r="B6" s="238"/>
    </row>
    <row r="7" spans="1:2" x14ac:dyDescent="0.25">
      <c r="A7" s="166"/>
      <c r="B7" s="238"/>
    </row>
    <row r="8" spans="1:2" x14ac:dyDescent="0.25">
      <c r="A8" s="167" t="s">
        <v>638</v>
      </c>
      <c r="B8" s="238"/>
    </row>
    <row r="9" spans="1:2" x14ac:dyDescent="0.25">
      <c r="A9" s="166"/>
      <c r="B9" s="238"/>
    </row>
    <row r="10" spans="1:2" x14ac:dyDescent="0.25">
      <c r="A10" s="166"/>
      <c r="B10" s="238"/>
    </row>
    <row r="11" spans="1:2" x14ac:dyDescent="0.25">
      <c r="A11" s="167" t="s">
        <v>598</v>
      </c>
      <c r="B11" s="238"/>
    </row>
    <row r="12" spans="1:2" x14ac:dyDescent="0.25">
      <c r="A12" s="166"/>
      <c r="B12" s="238"/>
    </row>
    <row r="13" spans="1:2" ht="63.75" x14ac:dyDescent="0.25">
      <c r="A13" s="167" t="s">
        <v>599</v>
      </c>
      <c r="B13" s="238"/>
    </row>
    <row r="14" spans="1:2" x14ac:dyDescent="0.25">
      <c r="A14" s="166"/>
      <c r="B14" s="238"/>
    </row>
    <row r="15" spans="1:2" ht="38.25" x14ac:dyDescent="0.25">
      <c r="A15" s="167" t="s">
        <v>600</v>
      </c>
      <c r="B15" s="238"/>
    </row>
    <row r="16" spans="1:2" x14ac:dyDescent="0.25">
      <c r="A16" s="166"/>
      <c r="B16" s="238"/>
    </row>
    <row r="17" spans="1:2" ht="51" x14ac:dyDescent="0.25">
      <c r="A17" s="167" t="s">
        <v>601</v>
      </c>
      <c r="B17" s="238"/>
    </row>
    <row r="18" spans="1:2" x14ac:dyDescent="0.25">
      <c r="A18" s="166"/>
      <c r="B18" s="238"/>
    </row>
    <row r="19" spans="1:2" ht="25.5" x14ac:dyDescent="0.25">
      <c r="A19" s="167" t="s">
        <v>538</v>
      </c>
      <c r="B19" s="238"/>
    </row>
    <row r="20" spans="1:2" x14ac:dyDescent="0.25">
      <c r="A20" s="166"/>
      <c r="B20" s="238"/>
    </row>
    <row r="21" spans="1:2" x14ac:dyDescent="0.25">
      <c r="A21" s="167" t="s">
        <v>539</v>
      </c>
      <c r="B21" s="238"/>
    </row>
    <row r="22" spans="1:2" x14ac:dyDescent="0.25">
      <c r="A22" s="166"/>
      <c r="B22" s="238"/>
    </row>
    <row r="23" spans="1:2" ht="25.5" x14ac:dyDescent="0.25">
      <c r="A23" s="167" t="s">
        <v>602</v>
      </c>
      <c r="B23" s="169"/>
    </row>
    <row r="24" spans="1:2" x14ac:dyDescent="0.25">
      <c r="A24" s="166"/>
      <c r="B24" s="169"/>
    </row>
    <row r="25" spans="1:2" ht="38.25" x14ac:dyDescent="0.25">
      <c r="A25" s="167" t="s">
        <v>540</v>
      </c>
      <c r="B25" s="169"/>
    </row>
    <row r="26" spans="1:2" x14ac:dyDescent="0.25">
      <c r="A26" s="166"/>
      <c r="B26" s="169"/>
    </row>
    <row r="27" spans="1:2" ht="25.5" x14ac:dyDescent="0.25">
      <c r="A27" s="167" t="s">
        <v>541</v>
      </c>
      <c r="B27" s="169"/>
    </row>
    <row r="28" spans="1:2" x14ac:dyDescent="0.25">
      <c r="A28" s="166"/>
      <c r="B28" s="169"/>
    </row>
    <row r="29" spans="1:2" ht="51" x14ac:dyDescent="0.25">
      <c r="A29" s="167" t="s">
        <v>542</v>
      </c>
      <c r="B29" s="169"/>
    </row>
    <row r="30" spans="1:2" x14ac:dyDescent="0.25">
      <c r="A30" s="166"/>
      <c r="B30" s="169"/>
    </row>
    <row r="31" spans="1:2" x14ac:dyDescent="0.25">
      <c r="A31" s="167" t="s">
        <v>543</v>
      </c>
      <c r="B31" s="169"/>
    </row>
    <row r="32" spans="1:2" x14ac:dyDescent="0.25">
      <c r="A32" s="166"/>
      <c r="B32" s="169"/>
    </row>
    <row r="33" spans="1:2" ht="38.25" x14ac:dyDescent="0.25">
      <c r="A33" s="167" t="s">
        <v>544</v>
      </c>
      <c r="B33" s="169"/>
    </row>
    <row r="34" spans="1:2" x14ac:dyDescent="0.25">
      <c r="A34" s="166"/>
      <c r="B34" s="169"/>
    </row>
    <row r="35" spans="1:2" x14ac:dyDescent="0.25">
      <c r="A35" s="167" t="s">
        <v>545</v>
      </c>
      <c r="B35" s="169"/>
    </row>
    <row r="36" spans="1:2" x14ac:dyDescent="0.25">
      <c r="A36" s="166"/>
      <c r="B36" s="169"/>
    </row>
    <row r="37" spans="1:2" ht="63.75" x14ac:dyDescent="0.25">
      <c r="A37" s="167" t="s">
        <v>546</v>
      </c>
      <c r="B37" s="169"/>
    </row>
    <row r="38" spans="1:2" x14ac:dyDescent="0.25">
      <c r="A38" s="166"/>
      <c r="B38" s="169"/>
    </row>
    <row r="39" spans="1:2" ht="25.5" x14ac:dyDescent="0.25">
      <c r="A39" s="167" t="s">
        <v>547</v>
      </c>
      <c r="B39" s="169"/>
    </row>
    <row r="40" spans="1:2" x14ac:dyDescent="0.25">
      <c r="A40" s="166"/>
      <c r="B40" s="169"/>
    </row>
    <row r="41" spans="1:2" ht="76.5" x14ac:dyDescent="0.25">
      <c r="A41" s="167" t="s">
        <v>548</v>
      </c>
      <c r="B41" s="169"/>
    </row>
    <row r="42" spans="1:2" x14ac:dyDescent="0.25">
      <c r="A42" s="166"/>
      <c r="B42" s="169"/>
    </row>
    <row r="43" spans="1:2" ht="25.5" x14ac:dyDescent="0.25">
      <c r="A43" s="167" t="s">
        <v>549</v>
      </c>
      <c r="B43" s="169"/>
    </row>
    <row r="44" spans="1:2" x14ac:dyDescent="0.25">
      <c r="A44" s="166"/>
      <c r="B44" s="169"/>
    </row>
    <row r="45" spans="1:2" ht="25.5" x14ac:dyDescent="0.25">
      <c r="A45" s="167" t="s">
        <v>550</v>
      </c>
      <c r="B45" s="169"/>
    </row>
    <row r="46" spans="1:2" x14ac:dyDescent="0.25">
      <c r="A46" s="166"/>
      <c r="B46" s="169"/>
    </row>
    <row r="47" spans="1:2" ht="25.5" x14ac:dyDescent="0.25">
      <c r="A47" s="167" t="s">
        <v>551</v>
      </c>
      <c r="B47" s="169"/>
    </row>
    <row r="48" spans="1:2" x14ac:dyDescent="0.25">
      <c r="A48" s="166"/>
      <c r="B48" s="169"/>
    </row>
    <row r="49" spans="1:7" ht="25.5" x14ac:dyDescent="0.25">
      <c r="A49" s="167" t="s">
        <v>603</v>
      </c>
      <c r="B49" s="169"/>
    </row>
    <row r="50" spans="1:7" x14ac:dyDescent="0.25">
      <c r="A50" s="166"/>
      <c r="B50" s="169"/>
    </row>
    <row r="51" spans="1:7" ht="38.25" x14ac:dyDescent="0.25">
      <c r="A51" s="167" t="s">
        <v>604</v>
      </c>
      <c r="B51" s="169"/>
    </row>
    <row r="52" spans="1:7" x14ac:dyDescent="0.25">
      <c r="A52" s="166"/>
      <c r="B52" s="169"/>
    </row>
    <row r="53" spans="1:7" ht="25.5" x14ac:dyDescent="0.25">
      <c r="A53" s="167" t="s">
        <v>605</v>
      </c>
      <c r="B53" s="169"/>
    </row>
    <row r="54" spans="1:7" x14ac:dyDescent="0.25">
      <c r="A54" s="166"/>
      <c r="B54" s="169"/>
    </row>
    <row r="55" spans="1:7" ht="51" x14ac:dyDescent="0.25">
      <c r="A55" s="167" t="s">
        <v>552</v>
      </c>
      <c r="B55" s="169"/>
    </row>
    <row r="56" spans="1:7" x14ac:dyDescent="0.25">
      <c r="A56" s="166"/>
      <c r="B56" s="169"/>
    </row>
    <row r="57" spans="1:7" ht="25.5" x14ac:dyDescent="0.25">
      <c r="A57" s="167" t="s">
        <v>553</v>
      </c>
      <c r="B57" s="169"/>
    </row>
    <row r="58" spans="1:7" x14ac:dyDescent="0.25">
      <c r="A58" s="168"/>
      <c r="B58" s="169"/>
    </row>
    <row r="59" spans="1:7" x14ac:dyDescent="0.25">
      <c r="A59" s="167"/>
      <c r="B59" s="169"/>
    </row>
    <row r="60" spans="1:7" ht="15.75" x14ac:dyDescent="0.25">
      <c r="A60" s="255" t="s">
        <v>622</v>
      </c>
      <c r="B60" s="256"/>
      <c r="C60" s="256"/>
      <c r="D60" s="256"/>
      <c r="E60" s="256"/>
      <c r="F60" s="256"/>
      <c r="G60" s="256"/>
    </row>
    <row r="61" spans="1:7" ht="15.75" x14ac:dyDescent="0.25">
      <c r="A61" s="257" t="s">
        <v>606</v>
      </c>
      <c r="B61" s="256"/>
      <c r="C61" s="256"/>
      <c r="D61" s="256"/>
      <c r="E61" s="256"/>
      <c r="F61" s="256"/>
      <c r="G61" s="256"/>
    </row>
    <row r="62" spans="1:7" ht="15.75" x14ac:dyDescent="0.25">
      <c r="A62" s="256"/>
      <c r="B62" s="256"/>
      <c r="C62" s="256"/>
      <c r="D62" s="256"/>
      <c r="E62" s="256"/>
      <c r="F62" s="256"/>
      <c r="G62" s="256"/>
    </row>
    <row r="63" spans="1:7" ht="15.75" x14ac:dyDescent="0.25">
      <c r="A63" s="258" t="s">
        <v>639</v>
      </c>
      <c r="B63" s="256"/>
      <c r="C63" s="256"/>
      <c r="D63" s="256"/>
      <c r="E63" s="256"/>
      <c r="F63" s="256"/>
      <c r="G63" s="256"/>
    </row>
    <row r="64" spans="1:7" ht="15.75" x14ac:dyDescent="0.25">
      <c r="A64" s="258"/>
      <c r="B64" s="256"/>
      <c r="C64" s="256"/>
      <c r="D64" s="256"/>
      <c r="E64" s="256"/>
      <c r="F64" s="256"/>
      <c r="G64" s="256"/>
    </row>
    <row r="65" spans="1:7" ht="36" customHeight="1" x14ac:dyDescent="0.25">
      <c r="A65" s="354" t="s">
        <v>640</v>
      </c>
      <c r="B65" s="354"/>
      <c r="C65" s="354"/>
      <c r="D65" s="354"/>
      <c r="E65" s="354"/>
      <c r="F65" s="354"/>
      <c r="G65" s="354"/>
    </row>
    <row r="66" spans="1:7" ht="15.75" x14ac:dyDescent="0.25">
      <c r="A66" s="258"/>
      <c r="B66" s="256"/>
      <c r="C66" s="256"/>
      <c r="D66" s="256"/>
      <c r="E66" s="256"/>
      <c r="F66" s="256"/>
      <c r="G66" s="256"/>
    </row>
    <row r="67" spans="1:7" ht="36" customHeight="1" x14ac:dyDescent="0.25">
      <c r="A67" s="354" t="s">
        <v>646</v>
      </c>
      <c r="B67" s="354"/>
      <c r="C67" s="354"/>
      <c r="D67" s="354"/>
      <c r="E67" s="354"/>
      <c r="F67" s="354"/>
      <c r="G67" s="354"/>
    </row>
    <row r="68" spans="1:7" ht="15.75" x14ac:dyDescent="0.25">
      <c r="A68" s="258"/>
      <c r="B68" s="256"/>
      <c r="C68" s="256"/>
      <c r="D68" s="256"/>
      <c r="E68" s="256"/>
      <c r="F68" s="256"/>
      <c r="G68" s="256"/>
    </row>
    <row r="69" spans="1:7" ht="15.75" x14ac:dyDescent="0.25">
      <c r="A69" s="258" t="s">
        <v>142</v>
      </c>
      <c r="B69" s="256"/>
      <c r="C69" s="256"/>
      <c r="D69" s="256"/>
      <c r="E69" s="256"/>
      <c r="F69" s="256"/>
      <c r="G69" s="256"/>
    </row>
    <row r="70" spans="1:7" ht="15.75" x14ac:dyDescent="0.25">
      <c r="A70" s="258" t="s">
        <v>623</v>
      </c>
      <c r="B70" s="256"/>
      <c r="C70" s="256"/>
      <c r="D70" s="256"/>
      <c r="E70" s="256"/>
      <c r="F70" s="256"/>
      <c r="G70" s="256"/>
    </row>
    <row r="71" spans="1:7" ht="15.75" x14ac:dyDescent="0.25">
      <c r="A71" s="258" t="s">
        <v>624</v>
      </c>
      <c r="B71" s="256"/>
      <c r="C71" s="256"/>
      <c r="D71" s="256"/>
      <c r="E71" s="256"/>
      <c r="F71" s="256"/>
      <c r="G71" s="256"/>
    </row>
    <row r="72" spans="1:7" ht="15.75" x14ac:dyDescent="0.25">
      <c r="A72" s="258" t="s">
        <v>625</v>
      </c>
      <c r="B72" s="256"/>
      <c r="C72" s="256"/>
      <c r="D72" s="256"/>
      <c r="E72" s="256"/>
      <c r="F72" s="256"/>
      <c r="G72" s="256"/>
    </row>
    <row r="73" spans="1:7" ht="15.75" x14ac:dyDescent="0.25">
      <c r="A73" s="258" t="s">
        <v>626</v>
      </c>
      <c r="B73" s="256"/>
      <c r="C73" s="256"/>
      <c r="D73" s="256"/>
      <c r="E73" s="256"/>
      <c r="F73" s="256"/>
      <c r="G73" s="256"/>
    </row>
    <row r="74" spans="1:7" ht="15.75" x14ac:dyDescent="0.25">
      <c r="A74" s="258" t="s">
        <v>627</v>
      </c>
      <c r="B74" s="256"/>
      <c r="C74" s="256"/>
      <c r="D74" s="256"/>
      <c r="E74" s="256"/>
      <c r="F74" s="256"/>
      <c r="G74" s="256"/>
    </row>
    <row r="75" spans="1:7" ht="15.75" x14ac:dyDescent="0.25">
      <c r="A75" s="258" t="s">
        <v>628</v>
      </c>
      <c r="B75" s="256"/>
      <c r="C75" s="256"/>
      <c r="D75" s="256"/>
      <c r="E75" s="256"/>
      <c r="F75" s="256"/>
      <c r="G75" s="256"/>
    </row>
    <row r="76" spans="1:7" ht="15.75" x14ac:dyDescent="0.25">
      <c r="A76" s="259"/>
      <c r="B76" s="256"/>
      <c r="C76" s="256"/>
      <c r="D76" s="256"/>
      <c r="E76" s="256"/>
      <c r="F76" s="256"/>
      <c r="G76" s="256"/>
    </row>
    <row r="77" spans="1:7" ht="37.5" customHeight="1" x14ac:dyDescent="0.25">
      <c r="A77" s="354" t="s">
        <v>647</v>
      </c>
      <c r="B77" s="354"/>
      <c r="C77" s="354"/>
      <c r="D77" s="354"/>
      <c r="E77" s="354"/>
      <c r="F77" s="354"/>
      <c r="G77" s="354"/>
    </row>
    <row r="78" spans="1:7" ht="15.75" x14ac:dyDescent="0.25">
      <c r="A78" s="259"/>
      <c r="B78" s="256"/>
      <c r="C78" s="256"/>
      <c r="D78" s="256"/>
      <c r="E78" s="256"/>
      <c r="F78" s="256"/>
      <c r="G78" s="256"/>
    </row>
    <row r="79" spans="1:7" ht="32.25" customHeight="1" x14ac:dyDescent="0.25">
      <c r="A79" s="260" t="s">
        <v>629</v>
      </c>
      <c r="B79" s="261"/>
      <c r="C79" s="261"/>
      <c r="D79" s="261"/>
      <c r="E79" s="261"/>
      <c r="F79" s="261"/>
      <c r="G79" s="261"/>
    </row>
    <row r="80" spans="1:7" ht="77.25" customHeight="1" x14ac:dyDescent="0.25">
      <c r="A80" s="355" t="s">
        <v>635</v>
      </c>
      <c r="B80" s="355"/>
      <c r="C80" s="355"/>
      <c r="D80" s="355"/>
      <c r="E80" s="355"/>
      <c r="F80" s="355"/>
      <c r="G80" s="355"/>
    </row>
    <row r="81" spans="1:7" ht="38.25" customHeight="1" x14ac:dyDescent="0.25">
      <c r="A81" s="354" t="s">
        <v>636</v>
      </c>
      <c r="B81" s="354"/>
      <c r="C81" s="354"/>
      <c r="D81" s="354"/>
      <c r="E81" s="354"/>
      <c r="F81" s="354"/>
      <c r="G81" s="354"/>
    </row>
    <row r="82" spans="1:7" ht="43.5" customHeight="1" x14ac:dyDescent="0.25">
      <c r="A82" s="352" t="s">
        <v>637</v>
      </c>
      <c r="B82" s="352"/>
      <c r="C82" s="352"/>
      <c r="D82" s="352"/>
      <c r="E82" s="352"/>
      <c r="F82" s="352"/>
      <c r="G82" s="352"/>
    </row>
    <row r="83" spans="1:7" ht="15.75" x14ac:dyDescent="0.25">
      <c r="A83" s="259"/>
      <c r="B83" s="256"/>
      <c r="C83" s="256"/>
      <c r="D83" s="256"/>
      <c r="E83" s="256"/>
      <c r="F83" s="256"/>
      <c r="G83" s="256"/>
    </row>
    <row r="84" spans="1:7" ht="15.75" x14ac:dyDescent="0.25">
      <c r="A84" s="259" t="s">
        <v>644</v>
      </c>
      <c r="B84" s="256"/>
      <c r="C84" s="256"/>
      <c r="D84" s="256"/>
      <c r="E84" s="256"/>
      <c r="F84" s="256"/>
      <c r="G84" s="256"/>
    </row>
    <row r="85" spans="1:7" ht="15.75" x14ac:dyDescent="0.25">
      <c r="A85" s="259"/>
      <c r="B85" s="256"/>
      <c r="C85" s="256"/>
      <c r="D85" s="256"/>
      <c r="E85" s="256"/>
      <c r="F85" s="256"/>
      <c r="G85" s="256"/>
    </row>
    <row r="86" spans="1:7" ht="38.25" customHeight="1" x14ac:dyDescent="0.25">
      <c r="A86" s="352" t="s">
        <v>641</v>
      </c>
      <c r="B86" s="352"/>
      <c r="C86" s="352"/>
      <c r="D86" s="352"/>
      <c r="E86" s="352"/>
      <c r="F86" s="352"/>
      <c r="G86" s="352"/>
    </row>
    <row r="87" spans="1:7" ht="12" customHeight="1" x14ac:dyDescent="0.25">
      <c r="A87" s="259"/>
      <c r="B87" s="256"/>
      <c r="C87" s="256"/>
      <c r="D87" s="256"/>
      <c r="E87" s="256"/>
      <c r="F87" s="256"/>
      <c r="G87" s="256"/>
    </row>
    <row r="88" spans="1:7" ht="87" customHeight="1" x14ac:dyDescent="0.25">
      <c r="A88" s="352" t="s">
        <v>645</v>
      </c>
      <c r="B88" s="352"/>
      <c r="C88" s="352"/>
      <c r="D88" s="352"/>
      <c r="E88" s="352"/>
      <c r="F88" s="352"/>
      <c r="G88" s="352"/>
    </row>
    <row r="89" spans="1:7" ht="20.25" customHeight="1" x14ac:dyDescent="0.25">
      <c r="A89" s="259"/>
      <c r="B89" s="256"/>
      <c r="C89" s="256"/>
      <c r="D89" s="256"/>
      <c r="E89" s="256"/>
      <c r="F89" s="256"/>
      <c r="G89" s="256"/>
    </row>
    <row r="90" spans="1:7" ht="44.25" customHeight="1" x14ac:dyDescent="0.25">
      <c r="A90" s="353" t="s">
        <v>643</v>
      </c>
      <c r="B90" s="353"/>
      <c r="C90" s="353"/>
      <c r="D90" s="353"/>
      <c r="E90" s="353"/>
      <c r="F90" s="353"/>
      <c r="G90" s="353"/>
    </row>
    <row r="91" spans="1:7" ht="21" customHeight="1" x14ac:dyDescent="0.25">
      <c r="A91" s="259" t="s">
        <v>630</v>
      </c>
      <c r="B91" s="256"/>
      <c r="C91" s="256"/>
      <c r="D91" s="256"/>
      <c r="E91" s="256"/>
      <c r="F91" s="256"/>
      <c r="G91" s="256"/>
    </row>
    <row r="92" spans="1:7" ht="15.75" x14ac:dyDescent="0.25">
      <c r="A92" s="260"/>
      <c r="B92" s="256"/>
      <c r="C92" s="256"/>
      <c r="D92" s="256"/>
      <c r="E92" s="256"/>
      <c r="F92" s="256"/>
      <c r="G92" s="256"/>
    </row>
    <row r="93" spans="1:7" ht="15.75" x14ac:dyDescent="0.25">
      <c r="A93" s="259" t="s">
        <v>631</v>
      </c>
      <c r="B93" s="256"/>
      <c r="C93" s="256"/>
      <c r="D93" s="256"/>
      <c r="E93" s="256"/>
      <c r="F93" s="256"/>
      <c r="G93" s="256"/>
    </row>
    <row r="94" spans="1:7" ht="15.75" x14ac:dyDescent="0.25">
      <c r="A94" s="258"/>
      <c r="B94" s="256"/>
      <c r="C94" s="256"/>
      <c r="D94" s="256"/>
      <c r="E94" s="256"/>
      <c r="F94" s="256"/>
      <c r="G94" s="256"/>
    </row>
    <row r="95" spans="1:7" ht="15.75" x14ac:dyDescent="0.25">
      <c r="A95" s="259" t="s">
        <v>632</v>
      </c>
      <c r="B95" s="256"/>
      <c r="C95" s="256"/>
      <c r="D95" s="256"/>
      <c r="E95" s="256"/>
      <c r="F95" s="256"/>
      <c r="G95" s="256"/>
    </row>
    <row r="96" spans="1:7" ht="15.75" x14ac:dyDescent="0.25">
      <c r="A96" s="259"/>
      <c r="B96" s="256"/>
      <c r="C96" s="256"/>
      <c r="D96" s="256"/>
      <c r="E96" s="256"/>
      <c r="F96" s="256"/>
      <c r="G96" s="256"/>
    </row>
    <row r="97" spans="1:7" ht="15.75" x14ac:dyDescent="0.25">
      <c r="A97" s="259" t="s">
        <v>642</v>
      </c>
      <c r="B97" s="256"/>
      <c r="C97" s="256"/>
      <c r="D97" s="256"/>
      <c r="E97" s="256"/>
      <c r="F97" s="256"/>
      <c r="G97" s="256"/>
    </row>
  </sheetData>
  <mergeCells count="9">
    <mergeCell ref="A86:G86"/>
    <mergeCell ref="A88:G88"/>
    <mergeCell ref="A90:G90"/>
    <mergeCell ref="A65:G65"/>
    <mergeCell ref="A67:G67"/>
    <mergeCell ref="A77:G77"/>
    <mergeCell ref="A80:G80"/>
    <mergeCell ref="A81:G81"/>
    <mergeCell ref="A82:G82"/>
  </mergeCells>
  <pageMargins left="0.23622047244094491" right="0.23622047244094491" top="0.74803149606299213" bottom="0.74803149606299213" header="0.31496062992125984" footer="0.31496062992125984"/>
  <pageSetup paperSize="9" scale="8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D7E17C-8265-4DDB-9B21-39B029E44E98}">
  <ds:schemaRefs>
    <ds:schemaRef ds:uri="http://schemas.microsoft.com/sharepoint/v3/contenttype/forms"/>
  </ds:schemaRefs>
</ds:datastoreItem>
</file>

<file path=customXml/itemProps2.xml><?xml version="1.0" encoding="utf-8"?>
<ds:datastoreItem xmlns:ds="http://schemas.openxmlformats.org/officeDocument/2006/customXml" ds:itemID="{2CD1D3BB-E60A-4B6B-8BC9-D31F0BB516AF}">
  <ds:schemaRefs>
    <ds:schemaRef ds:uri="http://schemas.microsoft.com/office/infopath/2007/PartnerControls"/>
    <ds:schemaRef ds:uri="http://purl.org/dc/dcmitype/"/>
    <ds:schemaRef ds:uri="http://schemas.microsoft.com/office/2006/metadata/properties"/>
    <ds:schemaRef ds:uri="http://schemas.microsoft.com/office/2006/documentManagement/types"/>
    <ds:schemaRef ds:uri="2090b57c-2e4d-4ed9-b313-510fc704fe75"/>
    <ds:schemaRef ds:uri="http://schemas.openxmlformats.org/package/2006/metadata/core-properties"/>
    <ds:schemaRef ds:uri="http://www.w3.org/XML/1998/namespace"/>
    <ds:schemaRef ds:uri="http://purl.org/dc/terms/"/>
    <ds:schemaRef ds:uri="http://purl.org/dc/elements/1.1/"/>
  </ds:schemaRefs>
</ds:datastoreItem>
</file>

<file path=customXml/itemProps3.xml><?xml version="1.0" encoding="utf-8"?>
<ds:datastoreItem xmlns:ds="http://schemas.openxmlformats.org/officeDocument/2006/customXml" ds:itemID="{DEE5C207-7BD3-4AF7-9231-729B01E36E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Opći podaci</vt:lpstr>
      <vt:lpstr>IFP</vt:lpstr>
      <vt:lpstr>ISD</vt:lpstr>
      <vt:lpstr>INT</vt:lpstr>
      <vt:lpstr>IPK</vt:lpstr>
      <vt:lpstr>Bilješke</vt:lpstr>
      <vt:lpstr>IFP!Print_Area</vt:lpstr>
      <vt:lpstr>INT!Print_Area</vt:lpstr>
      <vt:lpstr>IPK!Print_Area</vt:lpstr>
      <vt:lpstr>ISD!Print_Area</vt:lpstr>
      <vt:lpstr>IFP!Print_Titles</vt:lpstr>
      <vt:lpstr>INT!Print_Titles</vt:lpstr>
      <vt:lpstr>IPK!Print_Titles</vt:lpstr>
      <vt:lpstr>IFP!Z_9D058C01_9196_4145_97FA_A878EDD78346_.wvu.PrintArea</vt:lpstr>
      <vt:lpstr>ISD!Z_9D058C01_9196_4145_97FA_A878EDD78346_.wvu.PrintArea</vt:lpstr>
      <vt:lpstr>IFP!Z_9D058C01_9196_4145_97FA_A878EDD78346_.wvu.PrintTitles</vt:lpstr>
      <vt:lpstr>ISD!Z_9D058C01_9196_4145_97FA_A878EDD78346_.wvu.PrintTitles</vt:lpstr>
      <vt:lpstr>IFP!Z_9D058C01_9196_4145_97FA_A878EDD78346_.wvu.Rows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Jelena Dostal Pilipić</dc:creator>
  <cp:lastModifiedBy>Dubravka Petrić</cp:lastModifiedBy>
  <cp:lastPrinted>2025-08-13T09:57:35Z</cp:lastPrinted>
  <dcterms:created xsi:type="dcterms:W3CDTF">2022-10-13T07:58:57Z</dcterms:created>
  <dcterms:modified xsi:type="dcterms:W3CDTF">2025-09-26T10:04:50Z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