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3\31.12.2023\brin\godišnja\"/>
    </mc:Choice>
  </mc:AlternateContent>
  <xr:revisionPtr revIDLastSave="0" documentId="13_ncr:1_{B1A45800-C66C-44BC-A404-5A33001D620E}"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N28" i="22" l="1"/>
  <c r="P33" i="22" l="1"/>
  <c r="P26" i="22"/>
  <c r="P27" i="22"/>
  <c r="P29" i="22"/>
  <c r="P30" i="22"/>
  <c r="P31" i="22"/>
  <c r="P32" i="22"/>
  <c r="P34" i="22"/>
  <c r="P35" i="22"/>
  <c r="P37" i="22"/>
  <c r="P38" i="22"/>
  <c r="P39" i="22"/>
  <c r="P40" i="22"/>
  <c r="P41" i="22"/>
  <c r="P25" i="22"/>
  <c r="P21" i="22"/>
  <c r="P7" i="22"/>
  <c r="P8" i="22"/>
  <c r="P10" i="22"/>
  <c r="P11" i="22"/>
  <c r="P12" i="22"/>
  <c r="P13" i="22"/>
  <c r="P14" i="22"/>
  <c r="P15" i="22"/>
  <c r="P16" i="22"/>
  <c r="P18" i="22"/>
  <c r="P19" i="22"/>
  <c r="P20" i="22"/>
  <c r="P22" i="22"/>
  <c r="P6" i="22"/>
  <c r="N9" i="22"/>
  <c r="O9" i="22"/>
  <c r="N17" i="22"/>
  <c r="N36" i="22"/>
  <c r="N23" i="22" l="1"/>
  <c r="N42" i="22"/>
  <c r="H36" i="22"/>
  <c r="H28" i="22"/>
  <c r="O36" i="22"/>
  <c r="I36" i="22"/>
  <c r="J36" i="22"/>
  <c r="K36" i="22"/>
  <c r="L36" i="22"/>
  <c r="M36" i="22"/>
  <c r="O28" i="22"/>
  <c r="O42" i="22" s="1"/>
  <c r="I28" i="22"/>
  <c r="I42" i="22" s="1"/>
  <c r="J28" i="22"/>
  <c r="K28" i="22"/>
  <c r="L28" i="22"/>
  <c r="M28" i="22"/>
  <c r="O17" i="22"/>
  <c r="O23" i="22" s="1"/>
  <c r="I17" i="22"/>
  <c r="J17" i="22"/>
  <c r="K17" i="22"/>
  <c r="L17" i="22"/>
  <c r="M17" i="22"/>
  <c r="H17" i="22"/>
  <c r="I9" i="22"/>
  <c r="I23" i="22" s="1"/>
  <c r="J9" i="22"/>
  <c r="K9" i="22"/>
  <c r="L9" i="22"/>
  <c r="M9" i="22"/>
  <c r="H9" i="22"/>
  <c r="I7" i="21"/>
  <c r="I34" i="21"/>
  <c r="H34" i="21"/>
  <c r="H7" i="21"/>
  <c r="I31" i="20"/>
  <c r="H31" i="20"/>
  <c r="I7" i="20"/>
  <c r="H7" i="20"/>
  <c r="I51" i="19"/>
  <c r="I47" i="19"/>
  <c r="I44" i="19"/>
  <c r="H51" i="19"/>
  <c r="H47" i="19"/>
  <c r="H44" i="19"/>
  <c r="I38" i="19"/>
  <c r="H38" i="19"/>
  <c r="H26" i="19"/>
  <c r="H32" i="19" s="1"/>
  <c r="I26" i="19"/>
  <c r="I32" i="19" s="1"/>
  <c r="I14" i="19"/>
  <c r="H14" i="19"/>
  <c r="I8" i="19"/>
  <c r="H8" i="19"/>
  <c r="M42" i="22" l="1"/>
  <c r="L42" i="22"/>
  <c r="K42" i="22"/>
  <c r="P36" i="22"/>
  <c r="M23" i="22"/>
  <c r="L23" i="22"/>
  <c r="K23" i="22"/>
  <c r="H23" i="22"/>
  <c r="H41" i="21"/>
  <c r="H43" i="21" s="1"/>
  <c r="H37" i="20"/>
  <c r="H39" i="20" s="1"/>
  <c r="I37" i="20"/>
  <c r="I39" i="20" s="1"/>
  <c r="I17" i="19"/>
  <c r="I33" i="19" s="1"/>
  <c r="I35" i="19" s="1"/>
  <c r="H17" i="19"/>
  <c r="H33" i="19" s="1"/>
  <c r="H35" i="19" s="1"/>
  <c r="P17" i="22"/>
  <c r="P28" i="22"/>
  <c r="H43" i="19"/>
  <c r="H37" i="19" s="1"/>
  <c r="H42" i="22"/>
  <c r="J42" i="22"/>
  <c r="P9" i="22"/>
  <c r="J23" i="22"/>
  <c r="I41" i="21"/>
  <c r="I43" i="21" s="1"/>
  <c r="I43" i="19"/>
  <c r="I37" i="19" s="1"/>
  <c r="H61" i="18"/>
  <c r="H65" i="18" s="1"/>
  <c r="I61" i="18"/>
  <c r="I65" i="18" s="1"/>
  <c r="I47" i="18"/>
  <c r="H47" i="18"/>
  <c r="I44" i="18"/>
  <c r="H44" i="18"/>
  <c r="H36" i="18"/>
  <c r="I36" i="18"/>
  <c r="I27" i="18"/>
  <c r="H27" i="18"/>
  <c r="I23" i="18"/>
  <c r="H23" i="18"/>
  <c r="H10" i="18"/>
  <c r="H9" i="18" s="1"/>
  <c r="I10" i="18"/>
  <c r="I9" i="18" s="1"/>
  <c r="P42" i="22" l="1"/>
  <c r="P23" i="22"/>
  <c r="I55" i="19"/>
  <c r="H55" i="19"/>
  <c r="I52" i="18"/>
  <c r="I33" i="18"/>
  <c r="H33" i="18"/>
  <c r="H52" i="18"/>
  <c r="I53" i="18" l="1"/>
  <c r="I55" i="18" s="1"/>
  <c r="H53" i="18"/>
  <c r="H55" i="18" s="1"/>
</calcChain>
</file>

<file path=xl/sharedStrings.xml><?xml version="1.0" encoding="utf-8"?>
<sst xmlns="http://schemas.openxmlformats.org/spreadsheetml/2006/main" count="343" uniqueCount="304">
  <si>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</si>
  <si>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</si>
  <si>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</si>
  <si>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</si>
  <si>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</si>
  <si>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</si>
  <si>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</si>
  <si>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</si>
  <si>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</si>
  <si>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</si>
  <si>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</si>
  <si>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</si>
  <si>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</si>
  <si>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</si>
  <si>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</si>
  <si>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</si>
  <si>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</si>
  <si>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</si>
  <si>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</si>
  <si>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</si>
  <si>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</si>
  <si>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</si>
  <si>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</si>
  <si>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</si>
  <si>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</si>
  <si>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</si>
  <si>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</si>
  <si>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</si>
  <si>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</si>
  <si>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</si>
  <si>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</si>
  <si>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</si>
  <si>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</si>
  <si>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</si>
  <si>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</si>
  <si>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</si>
  <si>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</si>
  <si>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</si>
  <si>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</si>
  <si>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</si>
  <si>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</si>
  <si>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</si>
  <si>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</si>
  <si>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</si>
  <si>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</si>
  <si>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</si>
  <si>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</si>
  <si>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</si>
  <si>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</si>
  <si>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</si>
  <si>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</si>
  <si>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</si>
  <si>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</si>
  <si>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</si>
  <si>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</si>
  <si>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</si>
  <si>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</si>
  <si>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</si>
  <si>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</si>
  <si>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</si>
  <si>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</si>
  <si>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</si>
  <si>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</si>
  <si>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</si>
  <si>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</si>
  <si>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</si>
  <si>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</si>
  <si>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</si>
  <si>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</si>
  <si>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</si>
  <si>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</si>
  <si>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</si>
  <si>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</si>
  <si>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</si>
  <si>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</si>
  <si>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</si>
  <si>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</si>
  <si>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</si>
  <si>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</si>
  <si>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</si>
  <si>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</si>
  <si>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</si>
  <si>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</si>
  <si>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</si>
  <si>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</si>
  <si>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</si>
  <si>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</si>
  <si>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</si>
  <si>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</si>
  <si>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</si>
  <si>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</si>
  <si>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</si>
  <si>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</si>
  <si>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</si>
  <si>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</si>
  <si>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</si>
  <si>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</si>
  <si>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</si>
  <si>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</si>
  <si>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</si>
  <si>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</si>
  <si>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</si>
  <si>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</si>
  <si>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</si>
  <si>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</si>
  <si>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</si>
  <si>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</si>
  <si>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</si>
  <si>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</si>
  <si>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</si>
  <si>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</si>
  <si>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</si>
  <si>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</si>
  <si>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</si>
  <si>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</si>
  <si>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</si>
  <si>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</si>
  <si>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</si>
  <si>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</si>
  <si>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</si>
  <si>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</si>
  <si>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</si>
  <si>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</si>
  <si>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</si>
  <si>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</si>
  <si>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</si>
  <si>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</si>
  <si>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</si>
  <si>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</si>
  <si>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</si>
  <si>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</si>
  <si>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</si>
  <si>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</si>
  <si>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</si>
  <si>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</si>
  <si>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</si>
  <si>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</si>
  <si>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</si>
  <si>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</si>
  <si>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</si>
  <si>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</si>
  <si>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</si>
  <si>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</si>
  <si>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</si>
  <si>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</si>
  <si>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</si>
  <si>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</si>
  <si>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</si>
  <si>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</si>
  <si>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</si>
  <si>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</si>
  <si>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</si>
  <si>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</si>
  <si>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</si>
  <si>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</si>
  <si>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</si>
  <si>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</si>
  <si>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</si>
  <si>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</si>
  <si>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</si>
  <si>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</si>
  <si>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</si>
  <si>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</si>
  <si>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</si>
  <si>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</si>
  <si>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</si>
  <si>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</si>
  <si>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</si>
  <si>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</si>
  <si>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</si>
  <si>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</si>
  <si>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</si>
  <si>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</si>
  <si>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</si>
  <si>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</si>
  <si>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</si>
  <si>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</si>
  <si>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</si>
  <si>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</si>
  <si>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</si>
  <si>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</si>
  <si>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</si>
  <si>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</si>
  <si>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</si>
  <si>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</si>
  <si>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</si>
  <si>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</si>
  <si>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</si>
  <si>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</si>
  <si>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</si>
  <si>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</si>
  <si>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</si>
  <si>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</si>
  <si>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</si>
  <si>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</si>
  <si>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</si>
  <si>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</si>
  <si>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</si>
  <si>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</si>
  <si>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</si>
  <si>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</si>
  <si>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</si>
  <si>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</si>
  <si>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</si>
  <si>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</si>
  <si>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</si>
  <si>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</si>
  <si>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</si>
  <si>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</si>
  <si>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</si>
  <si>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</si>
  <si>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</si>
  <si>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</si>
  <si>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</si>
  <si>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</si>
  <si>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</si>
  <si>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</si>
  <si>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</si>
  <si>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</si>
  <si>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Zadnji dan prethodne poslovne godine</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</si>
  <si>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</si>
  <si>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</si>
  <si>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</si>
  <si>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</si>
  <si>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</si>
  <si>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</si>
  <si>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t xml:space="preserve">Zadnji dan tekućeg razdoblja
</t>
  </si>
  <si>
    <r>
      <t xml:space="preserve">  1. Prenosivi vrijednosni papiri </t>
    </r>
    <r>
      <rPr>
        <sz val="8"/>
        <rFont val="Arial"/>
        <family val="2"/>
        <charset val="238"/>
      </rPr>
      <t>(AOP 003 + 004)</t>
    </r>
  </si>
  <si>
    <r>
      <t xml:space="preserve"> II. Obveze s osnove primljenih zajmova </t>
    </r>
    <r>
      <rPr>
        <sz val="8"/>
        <rFont val="Arial"/>
        <family val="2"/>
        <charset val="238"/>
      </rPr>
      <t>(AOP 036 + 037)</t>
    </r>
  </si>
  <si>
    <r>
      <t xml:space="preserve">Ukupno obveze AIF-a </t>
    </r>
    <r>
      <rPr>
        <sz val="8"/>
        <rFont val="Arial"/>
        <family val="2"/>
        <charset val="238"/>
      </rPr>
      <t>(AOP 027 + 035 + 038 + 042)</t>
    </r>
  </si>
  <si>
    <t>Rezerve fer vrijednosti (AOP 053 + AOP 054)</t>
  </si>
  <si>
    <t>Ukupno kapital i rezerve ((Σ od AOP 047 do AOP 052) + AOP 055)</t>
  </si>
  <si>
    <r>
      <t xml:space="preserve">Ukupna imovina </t>
    </r>
    <r>
      <rPr>
        <sz val="8"/>
        <rFont val="Arial"/>
        <family val="2"/>
        <charset val="238"/>
      </rPr>
      <t>(AOP 001 + 015 + 019 + 024)</t>
    </r>
  </si>
  <si>
    <r>
      <t xml:space="preserve">Ostala sveobuhvatna dobit </t>
    </r>
    <r>
      <rPr>
        <sz val="9"/>
        <rFont val="Arial"/>
        <family val="2"/>
      </rPr>
      <t>(AOP 088 + AOP 093)</t>
    </r>
  </si>
  <si>
    <r>
      <t xml:space="preserve">Stavke koje neće biti reklasificirane u račun dobiti i gubitka </t>
    </r>
    <r>
      <rPr>
        <sz val="9"/>
        <rFont val="Arial"/>
        <family val="2"/>
      </rPr>
      <t>(Σ od AOP 089 do AOP 092)</t>
    </r>
  </si>
  <si>
    <t>Promjena fer vrijednosti vlasničkih instrumenata</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</si>
  <si>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</si>
  <si>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</si>
  <si>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</si>
  <si>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</si>
  <si>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</si>
  <si>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</si>
  <si>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</si>
  <si>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</si>
  <si>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</si>
  <si>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</si>
  <si>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</si>
  <si>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</si>
  <si>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</si>
  <si>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</si>
  <si>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</si>
  <si>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</si>
  <si>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</si>
  <si>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</si>
  <si>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</si>
  <si>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</si>
  <si>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</si>
  <si>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</si>
  <si>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</si>
  <si>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</si>
  <si>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</si>
  <si>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</si>
  <si>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</si>
  <si>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</si>
  <si>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</si>
  <si>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</si>
  <si>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</si>
  <si>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</si>
  <si>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</si>
  <si>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</si>
  <si>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</si>
  <si>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</si>
  <si>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</si>
  <si>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</si>
  <si>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</si>
  <si>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</si>
  <si>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</si>
  <si>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</si>
  <si>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</si>
  <si>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2023.</t>
  </si>
  <si>
    <t>1143182</t>
  </si>
  <si>
    <t>Hrvatska</t>
  </si>
  <si>
    <t>070003693</t>
  </si>
  <si>
    <t>75111210338</t>
  </si>
  <si>
    <t>74780030P1AGRZZLUZ66</t>
  </si>
  <si>
    <t>10 000</t>
  </si>
  <si>
    <t>Zagreb</t>
  </si>
  <si>
    <t>Ulica Pere Budmanija 3</t>
  </si>
  <si>
    <t>info@fgi.hr</t>
  </si>
  <si>
    <t>www.globalinvest.hr</t>
  </si>
  <si>
    <t>Snježana Milovanović</t>
  </si>
  <si>
    <t>01/481-9562</t>
  </si>
  <si>
    <t>smilovanovic@fgi.hr</t>
  </si>
  <si>
    <t>Russell Bedford Croatia revizija d.o.o.</t>
  </si>
  <si>
    <t>Mirsad Latović</t>
  </si>
  <si>
    <t>stanje na dan 31.12.2023.</t>
  </si>
  <si>
    <t>Obveznik:                                                ZAIF Breza d.d.</t>
  </si>
  <si>
    <t>u razdoblju 01.01.2023. do 31.12.2023.</t>
  </si>
  <si>
    <t>Obveznik:                                                 ZAIF Breza d.d.</t>
  </si>
  <si>
    <t>u razdoblju 01.01.2023. do 01.01.2023.</t>
  </si>
  <si>
    <t>Obveznik:                                                       ZAIF Breza d.d.</t>
  </si>
  <si>
    <t>Obveznik:                                                                   ZAIF Breza d.d.</t>
  </si>
  <si>
    <t>Breza d.d. zatvoreni AIF s javnom ponudom za ulaganje u neuvrštene vrij.papire</t>
  </si>
  <si>
    <t xml:space="preserve">BILJEŠKE UZ FINANCIJSKE IZVJEŠTAJE - GFI
Naziv izdavatelja:           ZAIF Breza d.d.
OIB:                             75111210338
Izvještajno razdoblje:      01.01.2023. - 31.12.2023.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</si>
</sst>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name val="Arial"/>
      <family val="2"/>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26">
    <xf numFmtId="0" fontId="0" fillId="0" borderId="0" xfId="0"/>
    <xf numFmtId="0" fontId="3" fillId="3" borderId="10" xfId="0" applyFont="1" applyFill="1" applyBorder="1" applyAlignment="1">
      <alignment horizontal="center" vertical="center" wrapText="1"/>
    </xf>
    <xf numFmtId="0" fontId="15" fillId="3" borderId="9" xfId="0" applyFont="1" applyFill="1" applyBorder="1" applyAlignment="1">
      <alignment horizontal="center" vertical="center"/>
    </xf>
    <xf numFmtId="3" fontId="15" fillId="3" borderId="9" xfId="0" applyNumberFormat="1" applyFont="1" applyFill="1" applyBorder="1" applyAlignment="1">
      <alignment horizontal="center" vertical="center" wrapText="1"/>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7" borderId="7" xfId="0" applyNumberFormat="1" applyFont="1" applyFill="1" applyBorder="1" applyAlignment="1">
      <alignment horizontal="center" vertical="center"/>
    </xf>
    <xf numFmtId="3" fontId="4" fillId="0" borderId="7" xfId="0" applyNumberFormat="1" applyFont="1" applyBorder="1" applyAlignment="1" applyProtection="1">
      <alignment horizontal="right" vertical="center" shrinkToFit="1"/>
      <protection locked="0"/>
    </xf>
    <xf numFmtId="0" fontId="10" fillId="0" borderId="0" xfId="3"/>
    <xf numFmtId="0" fontId="3" fillId="3" borderId="14" xfId="3" applyFont="1" applyFill="1" applyBorder="1" applyAlignment="1">
      <alignment horizontal="center" vertical="center" wrapText="1"/>
    </xf>
    <xf numFmtId="0" fontId="15" fillId="3" borderId="14" xfId="3" applyFont="1" applyFill="1" applyBorder="1" applyAlignment="1">
      <alignment horizontal="center" vertical="center"/>
    </xf>
    <xf numFmtId="3" fontId="15" fillId="3" borderId="14" xfId="3" applyNumberFormat="1" applyFont="1" applyFill="1" applyBorder="1" applyAlignment="1">
      <alignment horizontal="center" vertical="center" wrapText="1"/>
    </xf>
    <xf numFmtId="164" fontId="3" fillId="7" borderId="14" xfId="0" applyNumberFormat="1" applyFont="1" applyFill="1" applyBorder="1" applyAlignment="1">
      <alignment horizontal="center" vertical="center"/>
    </xf>
    <xf numFmtId="164" fontId="3" fillId="0" borderId="14" xfId="0" applyNumberFormat="1" applyFont="1" applyBorder="1" applyAlignment="1">
      <alignment horizontal="center" vertical="center"/>
    </xf>
    <xf numFmtId="0" fontId="4" fillId="0" borderId="0" xfId="0" applyFont="1"/>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0" fontId="1" fillId="0" borderId="0" xfId="3" applyFont="1"/>
    <xf numFmtId="0" fontId="8" fillId="3" borderId="14" xfId="0" applyFont="1" applyFill="1" applyBorder="1" applyAlignment="1">
      <alignment horizontal="center" vertical="center" wrapText="1"/>
    </xf>
    <xf numFmtId="49" fontId="8" fillId="3" borderId="14" xfId="0" applyNumberFormat="1" applyFont="1" applyFill="1" applyBorder="1" applyAlignment="1">
      <alignment horizontal="center" vertical="center"/>
    </xf>
    <xf numFmtId="165" fontId="15" fillId="0" borderId="14" xfId="0" applyNumberFormat="1" applyFont="1" applyBorder="1" applyAlignment="1">
      <alignment horizontal="center" vertical="center"/>
    </xf>
    <xf numFmtId="0" fontId="24" fillId="8" borderId="1" xfId="0" applyFont="1" applyFill="1" applyBorder="1"/>
    <xf numFmtId="0" fontId="0" fillId="8" borderId="13" xfId="0" applyFill="1" applyBorder="1"/>
    <xf numFmtId="0" fontId="4" fillId="8" borderId="17" xfId="0" applyFont="1" applyFill="1" applyBorder="1" applyAlignment="1">
      <alignment vertical="center"/>
    </xf>
    <xf numFmtId="0" fontId="0" fillId="8" borderId="16" xfId="0" applyFill="1" applyBorder="1"/>
    <xf numFmtId="0" fontId="27" fillId="8" borderId="15" xfId="0" applyFont="1" applyFill="1" applyBorder="1"/>
    <xf numFmtId="0" fontId="27" fillId="8" borderId="16" xfId="0" applyFont="1" applyFill="1" applyBorder="1" applyAlignment="1">
      <alignment wrapText="1"/>
    </xf>
    <xf numFmtId="0" fontId="27" fillId="8" borderId="16" xfId="0" applyFont="1" applyFill="1" applyBorder="1"/>
    <xf numFmtId="0" fontId="3" fillId="8" borderId="0" xfId="0" applyFont="1" applyFill="1" applyAlignment="1">
      <alignment vertical="center"/>
    </xf>
    <xf numFmtId="0" fontId="3" fillId="8" borderId="0" xfId="0" applyFont="1" applyFill="1" applyAlignment="1">
      <alignment horizontal="center" vertical="center"/>
    </xf>
    <xf numFmtId="0" fontId="4" fillId="8" borderId="16" xfId="0" applyFont="1" applyFill="1" applyBorder="1" applyAlignment="1">
      <alignment horizontal="center" vertical="center"/>
    </xf>
    <xf numFmtId="0" fontId="27" fillId="8" borderId="15" xfId="0" applyFont="1" applyFill="1" applyBorder="1" applyAlignment="1">
      <alignment vertical="top"/>
    </xf>
    <xf numFmtId="0" fontId="4" fillId="8" borderId="16" xfId="0" applyFont="1" applyFill="1" applyBorder="1" applyAlignment="1">
      <alignment vertical="center"/>
    </xf>
    <xf numFmtId="0" fontId="0" fillId="8" borderId="3" xfId="0" applyFill="1" applyBorder="1"/>
    <xf numFmtId="0" fontId="0" fillId="8" borderId="2" xfId="0" applyFill="1" applyBorder="1"/>
    <xf numFmtId="0" fontId="0" fillId="8" borderId="4" xfId="0" applyFill="1" applyBorder="1"/>
    <xf numFmtId="3" fontId="0" fillId="0" borderId="0" xfId="0" applyNumberFormat="1"/>
    <xf numFmtId="3" fontId="15" fillId="3" borderId="11" xfId="0" applyNumberFormat="1" applyFont="1" applyFill="1" applyBorder="1" applyAlignment="1">
      <alignment horizontal="center" vertical="center" wrapText="1"/>
    </xf>
    <xf numFmtId="3" fontId="15" fillId="3" borderId="10" xfId="0" applyNumberFormat="1" applyFont="1" applyFill="1" applyBorder="1" applyAlignment="1">
      <alignment horizontal="center" vertical="center" wrapText="1"/>
    </xf>
    <xf numFmtId="3" fontId="14" fillId="7" borderId="7" xfId="0" applyNumberFormat="1" applyFont="1" applyFill="1" applyBorder="1" applyAlignment="1">
      <alignment horizontal="right" vertical="center" shrinkToFit="1"/>
    </xf>
    <xf numFmtId="3" fontId="4" fillId="7" borderId="7" xfId="0" applyNumberFormat="1" applyFont="1" applyFill="1" applyBorder="1" applyAlignment="1">
      <alignment horizontal="right" vertical="center" shrinkToFit="1"/>
    </xf>
    <xf numFmtId="3" fontId="4" fillId="0" borderId="8" xfId="0" applyNumberFormat="1" applyFont="1" applyBorder="1" applyAlignment="1" applyProtection="1">
      <alignment horizontal="right" vertical="center" shrinkToFit="1"/>
      <protection locked="0"/>
    </xf>
    <xf numFmtId="3" fontId="10" fillId="0" borderId="0" xfId="3" applyNumberFormat="1"/>
    <xf numFmtId="3" fontId="14" fillId="7" borderId="14" xfId="0" applyNumberFormat="1" applyFont="1" applyFill="1" applyBorder="1" applyAlignment="1">
      <alignment horizontal="right" vertical="center" shrinkToFit="1"/>
    </xf>
    <xf numFmtId="3" fontId="4" fillId="0" borderId="14" xfId="0" applyNumberFormat="1" applyFont="1" applyBorder="1" applyAlignment="1" applyProtection="1">
      <alignment horizontal="right" vertical="center" shrinkToFit="1"/>
      <protection locked="0"/>
    </xf>
    <xf numFmtId="3" fontId="14" fillId="0" borderId="14" xfId="0" applyNumberFormat="1" applyFont="1" applyBorder="1" applyAlignment="1" applyProtection="1">
      <alignment horizontal="right" vertical="center" shrinkToFit="1"/>
      <protection locked="0"/>
    </xf>
    <xf numFmtId="3" fontId="4" fillId="0" borderId="0" xfId="0" applyNumberFormat="1" applyFont="1"/>
    <xf numFmtId="3" fontId="14" fillId="7" borderId="14" xfId="0" applyNumberFormat="1" applyFont="1" applyFill="1" applyBorder="1" applyAlignment="1">
      <alignment vertical="center"/>
    </xf>
    <xf numFmtId="3" fontId="4" fillId="0" borderId="14" xfId="0" applyNumberFormat="1" applyFont="1" applyBorder="1" applyAlignment="1" applyProtection="1">
      <alignment horizontal="right" vertical="center"/>
      <protection locked="0"/>
    </xf>
    <xf numFmtId="3" fontId="4" fillId="0" borderId="14" xfId="0" applyNumberFormat="1" applyFont="1" applyBorder="1" applyAlignment="1" applyProtection="1">
      <alignment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14"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xf>
    <xf numFmtId="3" fontId="2" fillId="0" borderId="14" xfId="0" applyNumberFormat="1" applyFont="1" applyBorder="1" applyAlignment="1" applyProtection="1">
      <alignment vertical="center" shrinkToFit="1"/>
      <protection locked="0"/>
    </xf>
    <xf numFmtId="3" fontId="19" fillId="7" borderId="14" xfId="0" applyNumberFormat="1" applyFont="1" applyFill="1" applyBorder="1" applyAlignment="1">
      <alignment vertical="center" shrinkToFit="1"/>
    </xf>
    <xf numFmtId="3" fontId="19" fillId="0" borderId="14" xfId="0" applyNumberFormat="1" applyFont="1" applyBorder="1" applyAlignment="1" applyProtection="1">
      <alignment vertical="center" shrinkToFit="1"/>
      <protection locked="0"/>
    </xf>
    <xf numFmtId="0" fontId="3" fillId="9" borderId="18" xfId="0" applyFont="1" applyFill="1" applyBorder="1" applyAlignment="1" applyProtection="1">
      <alignment horizontal="center" vertical="center"/>
      <protection locked="0"/>
    </xf>
    <xf numFmtId="0" fontId="27" fillId="8" borderId="0" xfId="0" applyFont="1" applyFill="1"/>
    <xf numFmtId="0" fontId="3" fillId="9" borderId="4" xfId="0" applyFont="1" applyFill="1" applyBorder="1" applyAlignment="1" applyProtection="1">
      <alignment horizontal="center" vertical="center"/>
      <protection locked="0"/>
    </xf>
    <xf numFmtId="0" fontId="27" fillId="8" borderId="15" xfId="0" applyFont="1" applyFill="1" applyBorder="1" applyAlignment="1">
      <alignment wrapText="1"/>
    </xf>
    <xf numFmtId="0" fontId="27" fillId="8" borderId="0" xfId="0" applyFont="1" applyFill="1" applyAlignment="1">
      <alignment wrapText="1"/>
    </xf>
    <xf numFmtId="0" fontId="26" fillId="8" borderId="15" xfId="0" applyFont="1" applyFill="1" applyBorder="1" applyAlignment="1">
      <alignment horizontal="center" vertical="center"/>
    </xf>
    <xf numFmtId="0" fontId="26" fillId="8" borderId="0" xfId="0" applyFont="1" applyFill="1" applyAlignment="1">
      <alignment horizontal="center" vertical="center"/>
    </xf>
    <xf numFmtId="0" fontId="26" fillId="8" borderId="16" xfId="0" applyFont="1" applyFill="1" applyBorder="1" applyAlignment="1">
      <alignment horizontal="center" vertical="center"/>
    </xf>
    <xf numFmtId="0" fontId="3" fillId="8" borderId="15" xfId="0" applyFont="1" applyFill="1" applyBorder="1" applyAlignment="1">
      <alignment vertical="center" wrapText="1"/>
    </xf>
    <xf numFmtId="0" fontId="3" fillId="8" borderId="0" xfId="0" applyFont="1" applyFill="1" applyAlignment="1">
      <alignment vertical="center" wrapText="1"/>
    </xf>
    <xf numFmtId="0" fontId="28" fillId="8" borderId="0" xfId="0" applyFont="1" applyFill="1" applyAlignment="1">
      <alignment vertical="center"/>
    </xf>
    <xf numFmtId="0" fontId="27" fillId="8" borderId="0" xfId="0" applyFont="1" applyFill="1" applyAlignment="1">
      <alignment vertical="center"/>
    </xf>
    <xf numFmtId="0" fontId="27" fillId="8" borderId="16" xfId="0" applyFont="1" applyFill="1" applyBorder="1" applyAlignment="1">
      <alignment vertical="center"/>
    </xf>
    <xf numFmtId="0" fontId="4" fillId="8" borderId="0" xfId="0" applyFont="1" applyFill="1" applyAlignment="1">
      <alignment horizontal="center" vertical="center"/>
    </xf>
    <xf numFmtId="0" fontId="28" fillId="8" borderId="16" xfId="0" applyFont="1" applyFill="1" applyBorder="1" applyAlignment="1">
      <alignment vertical="center"/>
    </xf>
    <xf numFmtId="0" fontId="27" fillId="8" borderId="0" xfId="0" applyFont="1" applyFill="1" applyAlignment="1">
      <alignment vertical="top" wrapText="1"/>
    </xf>
    <xf numFmtId="0" fontId="27" fillId="8" borderId="0" xfId="0" applyFont="1" applyFill="1" applyAlignment="1">
      <alignment vertical="top"/>
    </xf>
    <xf numFmtId="0" fontId="4" fillId="8" borderId="0" xfId="0" applyFont="1" applyFill="1" applyAlignment="1">
      <alignment horizontal="right" vertical="center" wrapText="1"/>
    </xf>
    <xf numFmtId="0" fontId="29" fillId="0" borderId="0" xfId="0" applyFont="1"/>
    <xf numFmtId="0" fontId="3" fillId="8" borderId="0" xfId="0" applyFont="1" applyFill="1" applyAlignment="1">
      <alignment horizontal="right" vertical="center" wrapText="1"/>
    </xf>
    <xf numFmtId="14" fontId="3" fillId="9" borderId="18" xfId="0" applyNumberFormat="1" applyFont="1" applyFill="1" applyBorder="1" applyAlignment="1" applyProtection="1">
      <alignment horizontal="center" vertical="center"/>
      <protection locked="0"/>
    </xf>
    <xf numFmtId="14" fontId="3" fillId="10" borderId="0" xfId="0" applyNumberFormat="1" applyFont="1" applyFill="1" applyAlignment="1" applyProtection="1">
      <alignment horizontal="center" vertical="center"/>
      <protection locked="0"/>
    </xf>
    <xf numFmtId="14" fontId="3" fillId="11" borderId="0" xfId="0" applyNumberFormat="1" applyFont="1" applyFill="1" applyAlignment="1" applyProtection="1">
      <alignment horizontal="center" vertical="center"/>
      <protection locked="0"/>
    </xf>
    <xf numFmtId="0" fontId="0" fillId="12" borderId="0" xfId="0" applyFill="1"/>
    <xf numFmtId="0" fontId="30" fillId="8" borderId="0" xfId="0" applyFont="1" applyFill="1"/>
    <xf numFmtId="0" fontId="31" fillId="8" borderId="0" xfId="0" applyFont="1" applyFill="1" applyAlignment="1">
      <alignment vertical="center"/>
    </xf>
    <xf numFmtId="0" fontId="32" fillId="8" borderId="16" xfId="0" applyFont="1" applyFill="1" applyBorder="1" applyAlignment="1">
      <alignment vertical="center"/>
    </xf>
    <xf numFmtId="0" fontId="34" fillId="8" borderId="0" xfId="0" applyFont="1" applyFill="1" applyAlignment="1">
      <alignment vertical="center"/>
    </xf>
    <xf numFmtId="0" fontId="35" fillId="8" borderId="0" xfId="0" applyFont="1" applyFill="1" applyAlignment="1">
      <alignment vertical="center"/>
    </xf>
    <xf numFmtId="0" fontId="33" fillId="8" borderId="16" xfId="0" applyFont="1" applyFill="1" applyBorder="1" applyAlignment="1">
      <alignment vertical="center"/>
    </xf>
    <xf numFmtId="0" fontId="30" fillId="8" borderId="16" xfId="0" applyFont="1" applyFill="1" applyBorder="1"/>
    <xf numFmtId="165" fontId="15" fillId="7" borderId="14" xfId="0" applyNumberFormat="1" applyFont="1" applyFill="1" applyBorder="1" applyAlignment="1">
      <alignment horizontal="center" vertical="center"/>
    </xf>
    <xf numFmtId="0" fontId="27" fillId="8" borderId="0" xfId="0" applyFont="1" applyFill="1"/>
    <xf numFmtId="0" fontId="4" fillId="8" borderId="15" xfId="0" applyFont="1" applyFill="1" applyBorder="1" applyAlignment="1">
      <alignment horizontal="right" vertical="center" wrapText="1"/>
    </xf>
    <xf numFmtId="0" fontId="4" fillId="8" borderId="0" xfId="0" applyFont="1" applyFill="1" applyAlignment="1">
      <alignment horizontal="right" vertical="center" wrapText="1"/>
    </xf>
    <xf numFmtId="0" fontId="27" fillId="9" borderId="3" xfId="0" applyFont="1" applyFill="1" applyBorder="1" applyAlignment="1" applyProtection="1">
      <alignment vertical="center"/>
      <protection locked="0"/>
    </xf>
    <xf numFmtId="0" fontId="27" fillId="9" borderId="2" xfId="0" applyFont="1" applyFill="1" applyBorder="1" applyAlignment="1" applyProtection="1">
      <alignment vertical="center"/>
      <protection locked="0"/>
    </xf>
    <xf numFmtId="0" fontId="27" fillId="9" borderId="4" xfId="0" applyFont="1" applyFill="1" applyBorder="1" applyAlignment="1" applyProtection="1">
      <alignment vertical="center"/>
      <protection locked="0"/>
    </xf>
    <xf numFmtId="0" fontId="4" fillId="8"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0" xfId="0" applyFont="1" applyFill="1" applyAlignment="1">
      <alignment vertical="center"/>
    </xf>
    <xf numFmtId="49" fontId="3" fillId="9" borderId="3" xfId="0" applyNumberFormat="1" applyFont="1" applyFill="1" applyBorder="1" applyAlignment="1" applyProtection="1">
      <alignment vertical="center"/>
      <protection locked="0"/>
    </xf>
    <xf numFmtId="49" fontId="3" fillId="9" borderId="2" xfId="0" applyNumberFormat="1" applyFont="1" applyFill="1" applyBorder="1" applyAlignment="1" applyProtection="1">
      <alignment vertical="center"/>
      <protection locked="0"/>
    </xf>
    <xf numFmtId="49" fontId="3" fillId="9" borderId="4" xfId="0" applyNumberFormat="1" applyFont="1" applyFill="1" applyBorder="1" applyAlignment="1" applyProtection="1">
      <alignment vertical="center"/>
      <protection locked="0"/>
    </xf>
    <xf numFmtId="0" fontId="4" fillId="8" borderId="0" xfId="0" applyFont="1" applyFill="1" applyAlignment="1">
      <alignment horizontal="center" vertical="center"/>
    </xf>
    <xf numFmtId="0" fontId="4" fillId="8" borderId="16" xfId="0" applyFont="1" applyFill="1" applyBorder="1" applyAlignment="1">
      <alignment horizontal="center" vertical="center"/>
    </xf>
    <xf numFmtId="0" fontId="23" fillId="8" borderId="12" xfId="0" applyFont="1" applyFill="1" applyBorder="1" applyAlignment="1">
      <alignment vertical="center"/>
    </xf>
    <xf numFmtId="0" fontId="23" fillId="8" borderId="1" xfId="0" applyFont="1" applyFill="1" applyBorder="1" applyAlignment="1">
      <alignment vertical="center"/>
    </xf>
    <xf numFmtId="0" fontId="26" fillId="8" borderId="15" xfId="0" applyFont="1" applyFill="1" applyBorder="1" applyAlignment="1">
      <alignment horizontal="center" vertical="center"/>
    </xf>
    <xf numFmtId="0" fontId="26" fillId="8" borderId="0" xfId="0" applyFont="1" applyFill="1" applyAlignment="1">
      <alignment horizontal="center" vertical="center"/>
    </xf>
    <xf numFmtId="0" fontId="26" fillId="8" borderId="16" xfId="0" applyFont="1" applyFill="1" applyBorder="1" applyAlignment="1">
      <alignment horizontal="center" vertical="center"/>
    </xf>
    <xf numFmtId="0" fontId="3" fillId="8" borderId="15" xfId="0" applyFont="1" applyFill="1" applyBorder="1" applyAlignment="1">
      <alignment vertical="center" wrapText="1"/>
    </xf>
    <xf numFmtId="0" fontId="3" fillId="8" borderId="0" xfId="0" applyFont="1" applyFill="1" applyAlignment="1">
      <alignment vertical="center" wrapText="1"/>
    </xf>
    <xf numFmtId="14" fontId="3" fillId="9" borderId="3" xfId="0" applyNumberFormat="1" applyFont="1" applyFill="1" applyBorder="1" applyAlignment="1" applyProtection="1">
      <alignment horizontal="center" vertical="center"/>
      <protection locked="0"/>
    </xf>
    <xf numFmtId="14" fontId="3" fillId="9" borderId="4"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7" fillId="8" borderId="0" xfId="0" applyFont="1" applyFill="1" applyAlignment="1">
      <alignment wrapText="1"/>
    </xf>
    <xf numFmtId="0" fontId="27" fillId="8" borderId="0" xfId="0" applyFont="1" applyFill="1" applyAlignment="1">
      <alignment vertical="center" wrapText="1"/>
    </xf>
    <xf numFmtId="0" fontId="25" fillId="8" borderId="15" xfId="0" applyFont="1" applyFill="1" applyBorder="1" applyAlignment="1">
      <alignment horizontal="center" vertical="center" wrapText="1"/>
    </xf>
    <xf numFmtId="0" fontId="25" fillId="8" borderId="0" xfId="0" applyFont="1" applyFill="1" applyAlignment="1">
      <alignment horizontal="center" vertical="center" wrapText="1"/>
    </xf>
    <xf numFmtId="0" fontId="4" fillId="8" borderId="15" xfId="0" applyFont="1" applyFill="1" applyBorder="1" applyAlignment="1">
      <alignment horizontal="right" vertical="center"/>
    </xf>
    <xf numFmtId="0" fontId="4" fillId="8" borderId="0" xfId="0" applyFont="1" applyFill="1" applyAlignment="1">
      <alignment horizontal="right" vertical="center"/>
    </xf>
    <xf numFmtId="49" fontId="3" fillId="9" borderId="3" xfId="0" applyNumberFormat="1" applyFont="1" applyFill="1" applyBorder="1" applyAlignment="1" applyProtection="1">
      <alignment horizontal="center" vertical="center"/>
      <protection locked="0"/>
    </xf>
    <xf numFmtId="49" fontId="3" fillId="9" borderId="4" xfId="0" applyNumberFormat="1" applyFont="1" applyFill="1" applyBorder="1" applyAlignment="1" applyProtection="1">
      <alignment horizontal="center" vertical="center"/>
      <protection locked="0"/>
    </xf>
    <xf numFmtId="0" fontId="4" fillId="8" borderId="16" xfId="0" applyFont="1" applyFill="1" applyBorder="1" applyAlignment="1">
      <alignment horizontal="right" vertical="center" wrapText="1"/>
    </xf>
    <xf numFmtId="0" fontId="3" fillId="9" borderId="3"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8" fillId="8" borderId="15" xfId="0" applyFont="1" applyFill="1" applyBorder="1" applyAlignment="1">
      <alignment vertical="center"/>
    </xf>
    <xf numFmtId="0" fontId="28" fillId="8" borderId="0" xfId="0" applyFont="1" applyFill="1" applyAlignment="1">
      <alignment vertical="center"/>
    </xf>
    <xf numFmtId="0" fontId="27" fillId="8" borderId="15" xfId="0" applyFont="1" applyFill="1" applyBorder="1" applyAlignment="1">
      <alignment wrapText="1"/>
    </xf>
    <xf numFmtId="0" fontId="4" fillId="8" borderId="15"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6" xfId="0" applyFont="1" applyFill="1" applyBorder="1" applyAlignment="1">
      <alignment horizontal="center" vertical="center" wrapText="1"/>
    </xf>
    <xf numFmtId="0" fontId="3" fillId="9" borderId="3" xfId="0" applyFont="1" applyFill="1" applyBorder="1" applyAlignment="1" applyProtection="1">
      <alignment vertical="center"/>
      <protection locked="0"/>
    </xf>
    <xf numFmtId="0" fontId="3" fillId="9" borderId="2" xfId="0" applyFont="1" applyFill="1" applyBorder="1" applyAlignment="1" applyProtection="1">
      <alignment vertical="center"/>
      <protection locked="0"/>
    </xf>
    <xf numFmtId="0" fontId="3" fillId="9" borderId="4" xfId="0" applyFont="1" applyFill="1" applyBorder="1" applyAlignment="1" applyProtection="1">
      <alignment vertical="center"/>
      <protection locked="0"/>
    </xf>
    <xf numFmtId="0" fontId="27" fillId="9" borderId="3" xfId="0" applyFont="1" applyFill="1" applyBorder="1" applyProtection="1">
      <protection locked="0"/>
    </xf>
    <xf numFmtId="0" fontId="27" fillId="9" borderId="2" xfId="0" applyFont="1" applyFill="1" applyBorder="1" applyProtection="1">
      <protection locked="0"/>
    </xf>
    <xf numFmtId="0" fontId="27" fillId="9" borderId="4" xfId="0" applyFont="1" applyFill="1" applyBorder="1" applyProtection="1">
      <protection locked="0"/>
    </xf>
    <xf numFmtId="0" fontId="27" fillId="8" borderId="0" xfId="0" applyFont="1" applyFill="1" applyAlignment="1">
      <alignment vertical="center"/>
    </xf>
    <xf numFmtId="0" fontId="27" fillId="8" borderId="16" xfId="0" applyFont="1" applyFill="1" applyBorder="1" applyAlignment="1">
      <alignment vertical="center"/>
    </xf>
    <xf numFmtId="0" fontId="4" fillId="8" borderId="15" xfId="0" applyFont="1" applyFill="1" applyBorder="1" applyAlignment="1">
      <alignment horizontal="center" vertical="center"/>
    </xf>
    <xf numFmtId="0" fontId="33" fillId="8" borderId="0" xfId="0" applyFont="1" applyFill="1" applyAlignment="1">
      <alignment vertical="center"/>
    </xf>
    <xf numFmtId="0" fontId="33" fillId="8" borderId="16" xfId="0" applyFont="1" applyFill="1" applyBorder="1" applyAlignment="1">
      <alignment vertical="center"/>
    </xf>
    <xf numFmtId="0" fontId="3" fillId="9" borderId="3" xfId="0" applyFont="1" applyFill="1" applyBorder="1" applyAlignment="1" applyProtection="1">
      <alignment horizontal="right" vertical="center"/>
      <protection locked="0"/>
    </xf>
    <xf numFmtId="0" fontId="3" fillId="9" borderId="2" xfId="0" applyFont="1" applyFill="1" applyBorder="1" applyAlignment="1" applyProtection="1">
      <alignment horizontal="right" vertical="center"/>
      <protection locked="0"/>
    </xf>
    <xf numFmtId="0" fontId="27" fillId="8" borderId="0" xfId="0" applyFont="1" applyFill="1" applyProtection="1">
      <protection locked="0"/>
    </xf>
    <xf numFmtId="0" fontId="3" fillId="9" borderId="4" xfId="0" applyFont="1" applyFill="1" applyBorder="1" applyAlignment="1" applyProtection="1">
      <alignment horizontal="right" vertical="center"/>
      <protection locked="0"/>
    </xf>
    <xf numFmtId="0" fontId="27" fillId="8" borderId="0" xfId="0" applyFont="1" applyFill="1" applyAlignment="1">
      <alignment vertical="top"/>
    </xf>
    <xf numFmtId="0" fontId="27" fillId="8" borderId="0" xfId="0" applyFont="1" applyFill="1" applyAlignment="1">
      <alignment vertical="top" wrapText="1"/>
    </xf>
    <xf numFmtId="0" fontId="4" fillId="8" borderId="15" xfId="0" applyFont="1" applyFill="1" applyBorder="1" applyAlignment="1">
      <alignment horizontal="left" vertical="center"/>
    </xf>
    <xf numFmtId="0" fontId="4" fillId="8" borderId="0" xfId="0" applyFont="1" applyFill="1" applyAlignment="1">
      <alignment horizontal="left" vertical="center"/>
    </xf>
    <xf numFmtId="0" fontId="4" fillId="0" borderId="7" xfId="0" applyFont="1" applyBorder="1" applyAlignment="1">
      <alignment horizontal="left" vertical="center" wrapText="1" indent="1"/>
    </xf>
    <xf numFmtId="0" fontId="10" fillId="4" borderId="5" xfId="0" applyFont="1" applyFill="1" applyBorder="1" applyAlignment="1">
      <alignment horizontal="left" vertical="center" wrapText="1"/>
    </xf>
    <xf numFmtId="0" fontId="0" fillId="0" borderId="5" xfId="0" applyBorder="1"/>
    <xf numFmtId="0" fontId="11"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3" fillId="7" borderId="7" xfId="0" applyFont="1" applyFill="1" applyBorder="1" applyAlignment="1">
      <alignment horizontal="left" vertical="center" wrapText="1"/>
    </xf>
    <xf numFmtId="0" fontId="4" fillId="7" borderId="7" xfId="0" applyFont="1" applyFill="1" applyBorder="1" applyAlignment="1">
      <alignment horizontal="left" vertical="center" wrapText="1" indent="1"/>
    </xf>
    <xf numFmtId="0" fontId="4" fillId="0" borderId="7" xfId="0" applyFont="1" applyBorder="1" applyAlignment="1">
      <alignment horizontal="left" vertical="center" wrapText="1" indent="2"/>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20" fillId="7" borderId="7" xfId="0" applyFont="1" applyFill="1" applyBorder="1" applyAlignment="1">
      <alignment horizontal="left" vertical="center" wrapText="1"/>
    </xf>
    <xf numFmtId="0" fontId="13" fillId="4" borderId="6" xfId="0" applyFont="1" applyFill="1" applyBorder="1" applyAlignment="1">
      <alignment vertical="center"/>
    </xf>
    <xf numFmtId="0" fontId="5"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 fillId="0" borderId="0" xfId="0" applyFont="1" applyAlignment="1">
      <alignment horizontal="right" vertical="top" wrapText="1"/>
    </xf>
    <xf numFmtId="0" fontId="0" fillId="0" borderId="0" xfId="0"/>
    <xf numFmtId="0" fontId="4" fillId="0" borderId="8" xfId="0" applyFont="1" applyBorder="1" applyAlignment="1">
      <alignment horizontal="left" vertical="center" wrapText="1"/>
    </xf>
    <xf numFmtId="0" fontId="4" fillId="7" borderId="7"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4" xfId="0" applyFont="1" applyFill="1" applyBorder="1" applyAlignment="1">
      <alignment vertical="center" wrapText="1"/>
    </xf>
    <xf numFmtId="0" fontId="3" fillId="0" borderId="14" xfId="0" applyFont="1" applyBorder="1" applyAlignment="1">
      <alignment horizontal="left" vertical="center" wrapText="1"/>
    </xf>
    <xf numFmtId="0" fontId="5" fillId="0" borderId="14" xfId="0" applyFont="1" applyBorder="1" applyAlignment="1">
      <alignment horizontal="left" vertical="center" wrapText="1"/>
    </xf>
    <xf numFmtId="0" fontId="20" fillId="7" borderId="14" xfId="0" applyFont="1" applyFill="1" applyBorder="1" applyAlignment="1">
      <alignment horizontal="left" vertical="center" wrapText="1"/>
    </xf>
    <xf numFmtId="0" fontId="0" fillId="7" borderId="14" xfId="0" applyFill="1" applyBorder="1" applyAlignment="1">
      <alignment horizontal="left" vertical="center" wrapText="1"/>
    </xf>
    <xf numFmtId="0" fontId="3" fillId="7" borderId="14"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4" fillId="0" borderId="14" xfId="0" applyFont="1" applyBorder="1" applyAlignment="1">
      <alignment horizontal="left" vertical="center" wrapText="1" indent="1"/>
    </xf>
    <xf numFmtId="0" fontId="0" fillId="0" borderId="14" xfId="0" applyBorder="1" applyAlignment="1">
      <alignment horizontal="left" vertical="center" wrapText="1" indent="1"/>
    </xf>
    <xf numFmtId="0" fontId="4" fillId="0" borderId="14" xfId="0" applyFont="1" applyBorder="1" applyAlignment="1">
      <alignment horizontal="left" vertical="center" wrapText="1"/>
    </xf>
    <xf numFmtId="0" fontId="0" fillId="0" borderId="14" xfId="0" applyBorder="1" applyAlignment="1">
      <alignment horizontal="left" vertical="center" wrapText="1"/>
    </xf>
    <xf numFmtId="0" fontId="4" fillId="7" borderId="14"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1" fillId="0" borderId="14" xfId="0" applyFont="1" applyBorder="1" applyAlignment="1">
      <alignment horizontal="left" vertical="center" wrapText="1"/>
    </xf>
    <xf numFmtId="0" fontId="1" fillId="7" borderId="14" xfId="0" applyFont="1" applyFill="1" applyBorder="1" applyAlignment="1">
      <alignment horizontal="left" vertical="center" wrapText="1"/>
    </xf>
    <xf numFmtId="0" fontId="3" fillId="3" borderId="14" xfId="3" applyFont="1" applyFill="1" applyBorder="1" applyAlignment="1">
      <alignment horizontal="center" vertical="center" wrapText="1"/>
    </xf>
    <xf numFmtId="0" fontId="0" fillId="0" borderId="14" xfId="0" applyBorder="1" applyAlignment="1">
      <alignment horizontal="center" vertical="center" wrapText="1"/>
    </xf>
    <xf numFmtId="0" fontId="15" fillId="3" borderId="14" xfId="3" applyFont="1" applyFill="1" applyBorder="1" applyAlignment="1">
      <alignment horizontal="center" vertical="center"/>
    </xf>
    <xf numFmtId="0" fontId="0" fillId="0" borderId="14" xfId="0" applyBorder="1" applyAlignment="1">
      <alignment horizontal="center" vertical="center"/>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5" fillId="5" borderId="3" xfId="3" applyFont="1" applyFill="1" applyBorder="1" applyAlignment="1" applyProtection="1">
      <alignment vertical="center" wrapText="1"/>
      <protection locked="0"/>
    </xf>
    <xf numFmtId="0" fontId="1" fillId="0" borderId="0" xfId="3" applyFont="1" applyAlignment="1">
      <alignment horizontal="right" vertical="top" wrapText="1"/>
    </xf>
    <xf numFmtId="0" fontId="0" fillId="0" borderId="0" xfId="0" applyAlignment="1">
      <alignment horizontal="right" wrapText="1"/>
    </xf>
    <xf numFmtId="0" fontId="0" fillId="0" borderId="0" xfId="0" applyAlignment="1">
      <alignment horizontal="center" wrapText="1"/>
    </xf>
    <xf numFmtId="0" fontId="15" fillId="2" borderId="3" xfId="3" applyFont="1" applyFill="1" applyBorder="1" applyAlignment="1" applyProtection="1">
      <alignment vertical="center" wrapText="1"/>
      <protection locked="0"/>
    </xf>
    <xf numFmtId="0" fontId="0" fillId="0" borderId="0" xfId="0" applyAlignment="1">
      <alignment horizontal="right"/>
    </xf>
    <xf numFmtId="0" fontId="15" fillId="3" borderId="14" xfId="3" applyFont="1" applyFill="1" applyBorder="1" applyAlignment="1">
      <alignment horizontal="center" vertical="center" wrapText="1"/>
    </xf>
    <xf numFmtId="0" fontId="1" fillId="0" borderId="0" xfId="0" applyFont="1" applyAlignment="1">
      <alignment horizontal="right"/>
    </xf>
    <xf numFmtId="0" fontId="2" fillId="0" borderId="14" xfId="0" applyFont="1" applyBorder="1" applyAlignment="1">
      <alignment horizontal="left" vertical="center" wrapText="1"/>
    </xf>
    <xf numFmtId="0" fontId="15" fillId="7" borderId="14" xfId="0" applyFont="1" applyFill="1" applyBorder="1" applyAlignment="1">
      <alignment horizontal="left" vertical="center" wrapText="1"/>
    </xf>
    <xf numFmtId="0" fontId="15" fillId="0" borderId="14" xfId="0" applyFont="1" applyBorder="1" applyAlignment="1">
      <alignment horizontal="left" vertical="center" wrapText="1"/>
    </xf>
    <xf numFmtId="0" fontId="17" fillId="6" borderId="14" xfId="0" applyFont="1" applyFill="1" applyBorder="1" applyAlignment="1">
      <alignment horizontal="left" vertical="center"/>
    </xf>
    <xf numFmtId="0" fontId="2" fillId="0" borderId="14" xfId="0" applyFont="1" applyBorder="1"/>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14" xfId="0" applyFont="1" applyFill="1" applyBorder="1" applyAlignment="1">
      <alignment horizontal="center" vertical="center" wrapText="1"/>
    </xf>
    <xf numFmtId="49" fontId="8" fillId="3" borderId="14" xfId="0" applyNumberFormat="1" applyFont="1" applyFill="1" applyBorder="1" applyAlignment="1">
      <alignment horizontal="center" vertical="center" wrapText="1"/>
    </xf>
    <xf numFmtId="0" fontId="18" fillId="6" borderId="14" xfId="0"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118" zoomScaleNormal="118" zoomScaleSheetLayoutView="100" workbookViewId="0">
      <selection activeCell="M10" sqref="M10"/>
    </sheetView>
  </sheetViews>
  <sheetFormatPr defaultRowHeight="12.75" x14ac:dyDescent="0.2"/>
  <cols>
    <col min="9" max="9" width="13.5703125" customWidth="1"/>
  </cols>
  <sheetData>
    <row r="1" spans="1:10" ht="15.75" x14ac:dyDescent="0.2">
      <c r="A1" s="106"/>
      <c r="B1" s="107"/>
      <c r="C1" s="107"/>
      <c r="D1" s="23"/>
      <c r="E1" s="23"/>
      <c r="F1" s="23"/>
      <c r="G1" s="23"/>
      <c r="H1" s="23"/>
      <c r="I1" s="23"/>
      <c r="J1" s="24"/>
    </row>
    <row r="2" spans="1:10" ht="14.45" customHeight="1" x14ac:dyDescent="0.2">
      <c r="A2" s="108" t="s">
        <v>254</v>
      </c>
      <c r="B2" s="109"/>
      <c r="C2" s="109"/>
      <c r="D2" s="109"/>
      <c r="E2" s="109"/>
      <c r="F2" s="109"/>
      <c r="G2" s="109"/>
      <c r="H2" s="109"/>
      <c r="I2" s="109"/>
      <c r="J2" s="110"/>
    </row>
    <row r="3" spans="1:10" ht="15" x14ac:dyDescent="0.2">
      <c r="A3" s="65"/>
      <c r="B3" s="66"/>
      <c r="C3" s="66"/>
      <c r="D3" s="66"/>
      <c r="E3" s="66"/>
      <c r="F3" s="66"/>
      <c r="G3" s="66"/>
      <c r="H3" s="66"/>
      <c r="I3" s="66"/>
      <c r="J3" s="67"/>
    </row>
    <row r="4" spans="1:10" ht="33.6" customHeight="1" x14ac:dyDescent="0.2">
      <c r="A4" s="111" t="s">
        <v>239</v>
      </c>
      <c r="B4" s="112"/>
      <c r="C4" s="112"/>
      <c r="D4" s="112"/>
      <c r="E4" s="113">
        <v>44927</v>
      </c>
      <c r="F4" s="114"/>
      <c r="G4" s="73" t="s">
        <v>0</v>
      </c>
      <c r="H4" s="113">
        <v>45291</v>
      </c>
      <c r="I4" s="114"/>
      <c r="J4" s="25"/>
    </row>
    <row r="5" spans="1:10" s="78" customFormat="1" ht="10.15" customHeight="1" x14ac:dyDescent="0.25">
      <c r="A5" s="115"/>
      <c r="B5" s="116"/>
      <c r="C5" s="116"/>
      <c r="D5" s="116"/>
      <c r="E5" s="116"/>
      <c r="F5" s="116"/>
      <c r="G5" s="116"/>
      <c r="H5" s="116"/>
      <c r="I5" s="116"/>
      <c r="J5" s="117"/>
    </row>
    <row r="6" spans="1:10" ht="20.45" customHeight="1" x14ac:dyDescent="0.2">
      <c r="A6" s="68"/>
      <c r="B6" s="79" t="s">
        <v>259</v>
      </c>
      <c r="C6" s="69"/>
      <c r="D6" s="69"/>
      <c r="E6" s="80" t="s">
        <v>279</v>
      </c>
      <c r="F6" s="81"/>
      <c r="G6" s="73"/>
      <c r="H6" s="81"/>
      <c r="I6" s="81"/>
      <c r="J6" s="34"/>
    </row>
    <row r="7" spans="1:10" s="83" customFormat="1" ht="10.9" customHeight="1" x14ac:dyDescent="0.2">
      <c r="A7" s="68"/>
      <c r="B7" s="69"/>
      <c r="C7" s="69"/>
      <c r="D7" s="69"/>
      <c r="E7" s="82"/>
      <c r="F7" s="82"/>
      <c r="G7" s="73"/>
      <c r="H7" s="82"/>
      <c r="I7" s="82"/>
      <c r="J7" s="34"/>
    </row>
    <row r="8" spans="1:10" ht="37.9" customHeight="1" x14ac:dyDescent="0.2">
      <c r="A8" s="120" t="s">
        <v>260</v>
      </c>
      <c r="B8" s="121"/>
      <c r="C8" s="121"/>
      <c r="D8" s="121"/>
      <c r="E8" s="121"/>
      <c r="F8" s="121"/>
      <c r="G8" s="121"/>
      <c r="H8" s="121"/>
      <c r="I8" s="121"/>
      <c r="J8" s="26"/>
    </row>
    <row r="9" spans="1:10" ht="10.15" customHeight="1" x14ac:dyDescent="0.2">
      <c r="A9" s="27"/>
      <c r="B9" s="61"/>
      <c r="C9" s="61"/>
      <c r="D9" s="61"/>
      <c r="E9" s="119"/>
      <c r="F9" s="119"/>
      <c r="G9" s="92"/>
      <c r="H9" s="92"/>
      <c r="I9" s="71"/>
      <c r="J9" s="72"/>
    </row>
    <row r="10" spans="1:10" ht="36" customHeight="1" x14ac:dyDescent="0.2">
      <c r="A10" s="122" t="s">
        <v>240</v>
      </c>
      <c r="B10" s="123"/>
      <c r="C10" s="124" t="s">
        <v>280</v>
      </c>
      <c r="D10" s="125"/>
      <c r="E10" s="63"/>
      <c r="F10" s="94" t="s">
        <v>261</v>
      </c>
      <c r="G10" s="126"/>
      <c r="H10" s="127" t="s">
        <v>281</v>
      </c>
      <c r="I10" s="128"/>
      <c r="J10" s="28"/>
    </row>
    <row r="11" spans="1:10" ht="15.6" customHeight="1" x14ac:dyDescent="0.2">
      <c r="A11" s="27"/>
      <c r="B11" s="61"/>
      <c r="C11" s="61"/>
      <c r="D11" s="61"/>
      <c r="E11" s="118"/>
      <c r="F11" s="118"/>
      <c r="G11" s="118"/>
      <c r="H11" s="118"/>
      <c r="I11" s="64"/>
      <c r="J11" s="28"/>
    </row>
    <row r="12" spans="1:10" ht="21" customHeight="1" x14ac:dyDescent="0.2">
      <c r="A12" s="93" t="s">
        <v>255</v>
      </c>
      <c r="B12" s="123"/>
      <c r="C12" s="124" t="s">
        <v>282</v>
      </c>
      <c r="D12" s="125"/>
      <c r="E12" s="131"/>
      <c r="F12" s="118"/>
      <c r="G12" s="118"/>
      <c r="H12" s="118"/>
      <c r="I12" s="64"/>
      <c r="J12" s="28"/>
    </row>
    <row r="13" spans="1:10" ht="10.9" customHeight="1" x14ac:dyDescent="0.2">
      <c r="A13" s="63"/>
      <c r="B13" s="64"/>
      <c r="C13" s="61"/>
      <c r="D13" s="61"/>
      <c r="E13" s="92"/>
      <c r="F13" s="92"/>
      <c r="G13" s="92"/>
      <c r="H13" s="92"/>
      <c r="I13" s="61"/>
      <c r="J13" s="29"/>
    </row>
    <row r="14" spans="1:10" ht="22.9" customHeight="1" x14ac:dyDescent="0.2">
      <c r="A14" s="93" t="s">
        <v>241</v>
      </c>
      <c r="B14" s="126"/>
      <c r="C14" s="124" t="s">
        <v>283</v>
      </c>
      <c r="D14" s="125"/>
      <c r="E14" s="129"/>
      <c r="F14" s="130"/>
      <c r="G14" s="77" t="s">
        <v>262</v>
      </c>
      <c r="H14" s="127" t="s">
        <v>284</v>
      </c>
      <c r="I14" s="128"/>
      <c r="J14" s="74"/>
    </row>
    <row r="15" spans="1:10" ht="14.45" customHeight="1" x14ac:dyDescent="0.2">
      <c r="A15" s="63"/>
      <c r="B15" s="64"/>
      <c r="C15" s="61"/>
      <c r="D15" s="61"/>
      <c r="E15" s="92"/>
      <c r="F15" s="92"/>
      <c r="G15" s="92"/>
      <c r="H15" s="92"/>
      <c r="I15" s="61"/>
      <c r="J15" s="29"/>
    </row>
    <row r="16" spans="1:10" ht="13.15" customHeight="1" x14ac:dyDescent="0.2">
      <c r="A16" s="93" t="s">
        <v>263</v>
      </c>
      <c r="B16" s="126"/>
      <c r="C16" s="127">
        <v>691</v>
      </c>
      <c r="D16" s="128"/>
      <c r="E16" s="70"/>
      <c r="F16" s="70"/>
      <c r="G16" s="70"/>
      <c r="H16" s="70"/>
      <c r="I16" s="70"/>
      <c r="J16" s="74"/>
    </row>
    <row r="17" spans="1:10" ht="14.45" customHeight="1" x14ac:dyDescent="0.2">
      <c r="A17" s="132"/>
      <c r="B17" s="133"/>
      <c r="C17" s="133"/>
      <c r="D17" s="133"/>
      <c r="E17" s="133"/>
      <c r="F17" s="133"/>
      <c r="G17" s="133"/>
      <c r="H17" s="133"/>
      <c r="I17" s="133"/>
      <c r="J17" s="134"/>
    </row>
    <row r="18" spans="1:10" x14ac:dyDescent="0.2">
      <c r="A18" s="122" t="s">
        <v>242</v>
      </c>
      <c r="B18" s="123"/>
      <c r="C18" s="135" t="s">
        <v>302</v>
      </c>
      <c r="D18" s="136"/>
      <c r="E18" s="136"/>
      <c r="F18" s="136"/>
      <c r="G18" s="136"/>
      <c r="H18" s="136"/>
      <c r="I18" s="136"/>
      <c r="J18" s="137"/>
    </row>
    <row r="19" spans="1:10" ht="14.25" x14ac:dyDescent="0.2">
      <c r="A19" s="27"/>
      <c r="B19" s="61"/>
      <c r="C19" s="76"/>
      <c r="D19" s="61"/>
      <c r="E19" s="92"/>
      <c r="F19" s="92"/>
      <c r="G19" s="92"/>
      <c r="H19" s="92"/>
      <c r="I19" s="61"/>
      <c r="J19" s="29"/>
    </row>
    <row r="20" spans="1:10" ht="14.25" x14ac:dyDescent="0.2">
      <c r="A20" s="122" t="s">
        <v>243</v>
      </c>
      <c r="B20" s="123"/>
      <c r="C20" s="127" t="s">
        <v>285</v>
      </c>
      <c r="D20" s="128"/>
      <c r="E20" s="92"/>
      <c r="F20" s="92"/>
      <c r="G20" s="135" t="s">
        <v>286</v>
      </c>
      <c r="H20" s="136"/>
      <c r="I20" s="136"/>
      <c r="J20" s="137"/>
    </row>
    <row r="21" spans="1:10" ht="14.25" x14ac:dyDescent="0.2">
      <c r="A21" s="27"/>
      <c r="B21" s="61"/>
      <c r="C21" s="61"/>
      <c r="D21" s="61"/>
      <c r="E21" s="92"/>
      <c r="F21" s="92"/>
      <c r="G21" s="92"/>
      <c r="H21" s="92"/>
      <c r="I21" s="61"/>
      <c r="J21" s="29"/>
    </row>
    <row r="22" spans="1:10" x14ac:dyDescent="0.2">
      <c r="A22" s="122" t="s">
        <v>244</v>
      </c>
      <c r="B22" s="123"/>
      <c r="C22" s="135" t="s">
        <v>287</v>
      </c>
      <c r="D22" s="136"/>
      <c r="E22" s="136"/>
      <c r="F22" s="136"/>
      <c r="G22" s="136"/>
      <c r="H22" s="136"/>
      <c r="I22" s="136"/>
      <c r="J22" s="137"/>
    </row>
    <row r="23" spans="1:10" ht="14.25" x14ac:dyDescent="0.2">
      <c r="A23" s="27"/>
      <c r="B23" s="61"/>
      <c r="C23" s="61"/>
      <c r="D23" s="61"/>
      <c r="E23" s="92"/>
      <c r="F23" s="92"/>
      <c r="G23" s="92"/>
      <c r="H23" s="92"/>
      <c r="I23" s="61"/>
      <c r="J23" s="29"/>
    </row>
    <row r="24" spans="1:10" ht="14.25" x14ac:dyDescent="0.2">
      <c r="A24" s="122" t="s">
        <v>245</v>
      </c>
      <c r="B24" s="123"/>
      <c r="C24" s="138" t="s">
        <v>288</v>
      </c>
      <c r="D24" s="139"/>
      <c r="E24" s="139"/>
      <c r="F24" s="139"/>
      <c r="G24" s="139"/>
      <c r="H24" s="139"/>
      <c r="I24" s="139"/>
      <c r="J24" s="140"/>
    </row>
    <row r="25" spans="1:10" ht="14.25" x14ac:dyDescent="0.2">
      <c r="A25" s="27"/>
      <c r="B25" s="61"/>
      <c r="C25" s="76"/>
      <c r="D25" s="61"/>
      <c r="E25" s="92"/>
      <c r="F25" s="92"/>
      <c r="G25" s="92"/>
      <c r="H25" s="92"/>
      <c r="I25" s="61"/>
      <c r="J25" s="29"/>
    </row>
    <row r="26" spans="1:10" ht="14.25" x14ac:dyDescent="0.2">
      <c r="A26" s="122" t="s">
        <v>246</v>
      </c>
      <c r="B26" s="123"/>
      <c r="C26" s="138" t="s">
        <v>289</v>
      </c>
      <c r="D26" s="139"/>
      <c r="E26" s="139"/>
      <c r="F26" s="139"/>
      <c r="G26" s="139"/>
      <c r="H26" s="139"/>
      <c r="I26" s="139"/>
      <c r="J26" s="140"/>
    </row>
    <row r="27" spans="1:10" ht="13.9" customHeight="1" x14ac:dyDescent="0.2">
      <c r="A27" s="27"/>
      <c r="B27" s="61"/>
      <c r="C27" s="76"/>
      <c r="D27" s="61"/>
      <c r="E27" s="92"/>
      <c r="F27" s="92"/>
      <c r="G27" s="92"/>
      <c r="H27" s="92"/>
      <c r="I27" s="61"/>
      <c r="J27" s="29"/>
    </row>
    <row r="28" spans="1:10" ht="22.9" customHeight="1" x14ac:dyDescent="0.2">
      <c r="A28" s="93" t="s">
        <v>256</v>
      </c>
      <c r="B28" s="123"/>
      <c r="C28" s="60">
        <v>0</v>
      </c>
      <c r="D28" s="30"/>
      <c r="E28" s="100"/>
      <c r="F28" s="100"/>
      <c r="G28" s="100"/>
      <c r="H28" s="100"/>
      <c r="I28" s="141"/>
      <c r="J28" s="142"/>
    </row>
    <row r="29" spans="1:10" ht="14.25" x14ac:dyDescent="0.2">
      <c r="A29" s="27"/>
      <c r="B29" s="61"/>
      <c r="C29" s="61"/>
      <c r="D29" s="61"/>
      <c r="E29" s="92"/>
      <c r="F29" s="92"/>
      <c r="G29" s="92"/>
      <c r="H29" s="92"/>
      <c r="I29" s="61"/>
      <c r="J29" s="29"/>
    </row>
    <row r="30" spans="1:10" ht="15" x14ac:dyDescent="0.2">
      <c r="A30" s="122" t="s">
        <v>247</v>
      </c>
      <c r="B30" s="123"/>
      <c r="C30" s="60" t="s">
        <v>265</v>
      </c>
      <c r="D30" s="143" t="s">
        <v>264</v>
      </c>
      <c r="E30" s="104"/>
      <c r="F30" s="104"/>
      <c r="G30" s="104"/>
      <c r="H30" s="84" t="s">
        <v>265</v>
      </c>
      <c r="I30" s="85" t="s">
        <v>266</v>
      </c>
      <c r="J30" s="86"/>
    </row>
    <row r="31" spans="1:10" x14ac:dyDescent="0.2">
      <c r="A31" s="122"/>
      <c r="B31" s="123"/>
      <c r="C31" s="31"/>
      <c r="D31" s="73"/>
      <c r="E31" s="130"/>
      <c r="F31" s="130"/>
      <c r="G31" s="130"/>
      <c r="H31" s="130"/>
      <c r="I31" s="144"/>
      <c r="J31" s="145"/>
    </row>
    <row r="32" spans="1:10" x14ac:dyDescent="0.2">
      <c r="A32" s="122" t="s">
        <v>257</v>
      </c>
      <c r="B32" s="123"/>
      <c r="C32" s="60" t="s">
        <v>269</v>
      </c>
      <c r="D32" s="143" t="s">
        <v>267</v>
      </c>
      <c r="E32" s="104"/>
      <c r="F32" s="104"/>
      <c r="G32" s="104"/>
      <c r="H32" s="87" t="s">
        <v>268</v>
      </c>
      <c r="I32" s="88" t="s">
        <v>269</v>
      </c>
      <c r="J32" s="89"/>
    </row>
    <row r="33" spans="1:10" ht="14.25" x14ac:dyDescent="0.2">
      <c r="A33" s="27"/>
      <c r="B33" s="61"/>
      <c r="C33" s="61"/>
      <c r="D33" s="61"/>
      <c r="E33" s="92"/>
      <c r="F33" s="92"/>
      <c r="G33" s="92"/>
      <c r="H33" s="92"/>
      <c r="I33" s="61"/>
      <c r="J33" s="29"/>
    </row>
    <row r="34" spans="1:10" x14ac:dyDescent="0.2">
      <c r="A34" s="143" t="s">
        <v>258</v>
      </c>
      <c r="B34" s="104"/>
      <c r="C34" s="104"/>
      <c r="D34" s="104"/>
      <c r="E34" s="104" t="s">
        <v>248</v>
      </c>
      <c r="F34" s="104"/>
      <c r="G34" s="104"/>
      <c r="H34" s="104"/>
      <c r="I34" s="104"/>
      <c r="J34" s="32" t="s">
        <v>249</v>
      </c>
    </row>
    <row r="35" spans="1:10" ht="14.25" x14ac:dyDescent="0.2">
      <c r="A35" s="27"/>
      <c r="B35" s="61"/>
      <c r="C35" s="61"/>
      <c r="D35" s="61"/>
      <c r="E35" s="92"/>
      <c r="F35" s="92"/>
      <c r="G35" s="92"/>
      <c r="H35" s="92"/>
      <c r="I35" s="61"/>
      <c r="J35" s="72"/>
    </row>
    <row r="36" spans="1:10" x14ac:dyDescent="0.2">
      <c r="A36" s="146"/>
      <c r="B36" s="147"/>
      <c r="C36" s="147"/>
      <c r="D36" s="147"/>
      <c r="E36" s="146"/>
      <c r="F36" s="147"/>
      <c r="G36" s="147"/>
      <c r="H36" s="147"/>
      <c r="I36" s="149"/>
      <c r="J36" s="62"/>
    </row>
    <row r="37" spans="1:10" ht="14.25" x14ac:dyDescent="0.2">
      <c r="A37" s="27"/>
      <c r="B37" s="61"/>
      <c r="C37" s="76"/>
      <c r="D37" s="151"/>
      <c r="E37" s="151"/>
      <c r="F37" s="151"/>
      <c r="G37" s="151"/>
      <c r="H37" s="151"/>
      <c r="I37" s="151"/>
      <c r="J37" s="29"/>
    </row>
    <row r="38" spans="1:10" x14ac:dyDescent="0.2">
      <c r="A38" s="146"/>
      <c r="B38" s="147"/>
      <c r="C38" s="147"/>
      <c r="D38" s="149"/>
      <c r="E38" s="146"/>
      <c r="F38" s="147"/>
      <c r="G38" s="147"/>
      <c r="H38" s="147"/>
      <c r="I38" s="149"/>
      <c r="J38" s="60"/>
    </row>
    <row r="39" spans="1:10" ht="14.25" x14ac:dyDescent="0.2">
      <c r="A39" s="27"/>
      <c r="B39" s="61"/>
      <c r="C39" s="76"/>
      <c r="D39" s="75"/>
      <c r="E39" s="151"/>
      <c r="F39" s="151"/>
      <c r="G39" s="151"/>
      <c r="H39" s="151"/>
      <c r="I39" s="64"/>
      <c r="J39" s="29"/>
    </row>
    <row r="40" spans="1:10" x14ac:dyDescent="0.2">
      <c r="A40" s="146"/>
      <c r="B40" s="147"/>
      <c r="C40" s="147"/>
      <c r="D40" s="149"/>
      <c r="E40" s="146"/>
      <c r="F40" s="147"/>
      <c r="G40" s="147"/>
      <c r="H40" s="147"/>
      <c r="I40" s="149"/>
      <c r="J40" s="60"/>
    </row>
    <row r="41" spans="1:10" ht="14.25" x14ac:dyDescent="0.2">
      <c r="A41" s="27"/>
      <c r="B41" s="61"/>
      <c r="C41" s="76"/>
      <c r="D41" s="75"/>
      <c r="E41" s="151"/>
      <c r="F41" s="151"/>
      <c r="G41" s="151"/>
      <c r="H41" s="151"/>
      <c r="I41" s="64"/>
      <c r="J41" s="29"/>
    </row>
    <row r="42" spans="1:10" x14ac:dyDescent="0.2">
      <c r="A42" s="146"/>
      <c r="B42" s="147"/>
      <c r="C42" s="147"/>
      <c r="D42" s="149"/>
      <c r="E42" s="146"/>
      <c r="F42" s="147"/>
      <c r="G42" s="147"/>
      <c r="H42" s="147"/>
      <c r="I42" s="149"/>
      <c r="J42" s="60"/>
    </row>
    <row r="43" spans="1:10" ht="14.25" x14ac:dyDescent="0.2">
      <c r="A43" s="33"/>
      <c r="B43" s="76"/>
      <c r="C43" s="150"/>
      <c r="D43" s="150"/>
      <c r="E43" s="92"/>
      <c r="F43" s="92"/>
      <c r="G43" s="150"/>
      <c r="H43" s="150"/>
      <c r="I43" s="150"/>
      <c r="J43" s="29"/>
    </row>
    <row r="44" spans="1:10" x14ac:dyDescent="0.2">
      <c r="A44" s="146"/>
      <c r="B44" s="147"/>
      <c r="C44" s="147"/>
      <c r="D44" s="149"/>
      <c r="E44" s="146"/>
      <c r="F44" s="147"/>
      <c r="G44" s="147"/>
      <c r="H44" s="147"/>
      <c r="I44" s="149"/>
      <c r="J44" s="60"/>
    </row>
    <row r="45" spans="1:10" ht="14.25" x14ac:dyDescent="0.2">
      <c r="A45" s="33"/>
      <c r="B45" s="76"/>
      <c r="C45" s="76"/>
      <c r="D45" s="61"/>
      <c r="E45" s="148"/>
      <c r="F45" s="148"/>
      <c r="G45" s="150"/>
      <c r="H45" s="150"/>
      <c r="I45" s="61"/>
      <c r="J45" s="29"/>
    </row>
    <row r="46" spans="1:10" x14ac:dyDescent="0.2">
      <c r="A46" s="146"/>
      <c r="B46" s="147"/>
      <c r="C46" s="147"/>
      <c r="D46" s="149"/>
      <c r="E46" s="146"/>
      <c r="F46" s="147"/>
      <c r="G46" s="147"/>
      <c r="H46" s="147"/>
      <c r="I46" s="149"/>
      <c r="J46" s="60"/>
    </row>
    <row r="47" spans="1:10" ht="14.25" x14ac:dyDescent="0.2">
      <c r="A47" s="33"/>
      <c r="B47" s="76"/>
      <c r="C47" s="76"/>
      <c r="D47" s="61"/>
      <c r="E47" s="92"/>
      <c r="F47" s="92"/>
      <c r="G47" s="150"/>
      <c r="H47" s="150"/>
      <c r="I47" s="61"/>
      <c r="J47" s="90" t="s">
        <v>270</v>
      </c>
    </row>
    <row r="48" spans="1:10" ht="14.25" x14ac:dyDescent="0.2">
      <c r="A48" s="33"/>
      <c r="B48" s="76"/>
      <c r="C48" s="76"/>
      <c r="D48" s="61"/>
      <c r="E48" s="92"/>
      <c r="F48" s="92"/>
      <c r="G48" s="150"/>
      <c r="H48" s="150"/>
      <c r="I48" s="61"/>
      <c r="J48" s="90" t="s">
        <v>271</v>
      </c>
    </row>
    <row r="49" spans="1:10" ht="14.45" customHeight="1" x14ac:dyDescent="0.2">
      <c r="A49" s="93" t="s">
        <v>250</v>
      </c>
      <c r="B49" s="94"/>
      <c r="C49" s="127"/>
      <c r="D49" s="128"/>
      <c r="E49" s="152" t="s">
        <v>272</v>
      </c>
      <c r="F49" s="153"/>
      <c r="G49" s="135"/>
      <c r="H49" s="136"/>
      <c r="I49" s="136"/>
      <c r="J49" s="137"/>
    </row>
    <row r="50" spans="1:10" ht="14.25" x14ac:dyDescent="0.2">
      <c r="A50" s="33"/>
      <c r="B50" s="76"/>
      <c r="C50" s="150"/>
      <c r="D50" s="150"/>
      <c r="E50" s="92"/>
      <c r="F50" s="92"/>
      <c r="G50" s="98" t="s">
        <v>273</v>
      </c>
      <c r="H50" s="98"/>
      <c r="I50" s="98"/>
      <c r="J50" s="34"/>
    </row>
    <row r="51" spans="1:10" ht="13.9" customHeight="1" x14ac:dyDescent="0.2">
      <c r="A51" s="93" t="s">
        <v>251</v>
      </c>
      <c r="B51" s="94"/>
      <c r="C51" s="135" t="s">
        <v>290</v>
      </c>
      <c r="D51" s="136"/>
      <c r="E51" s="136"/>
      <c r="F51" s="136"/>
      <c r="G51" s="136"/>
      <c r="H51" s="136"/>
      <c r="I51" s="136"/>
      <c r="J51" s="137"/>
    </row>
    <row r="52" spans="1:10" ht="14.25" x14ac:dyDescent="0.2">
      <c r="A52" s="27"/>
      <c r="B52" s="61"/>
      <c r="C52" s="100" t="s">
        <v>252</v>
      </c>
      <c r="D52" s="100"/>
      <c r="E52" s="100"/>
      <c r="F52" s="100"/>
      <c r="G52" s="100"/>
      <c r="H52" s="100"/>
      <c r="I52" s="100"/>
      <c r="J52" s="29"/>
    </row>
    <row r="53" spans="1:10" ht="14.25" x14ac:dyDescent="0.2">
      <c r="A53" s="93" t="s">
        <v>253</v>
      </c>
      <c r="B53" s="94"/>
      <c r="C53" s="101" t="s">
        <v>291</v>
      </c>
      <c r="D53" s="102"/>
      <c r="E53" s="103"/>
      <c r="F53" s="92"/>
      <c r="G53" s="92"/>
      <c r="H53" s="104"/>
      <c r="I53" s="104"/>
      <c r="J53" s="105"/>
    </row>
    <row r="54" spans="1:10" ht="14.25" x14ac:dyDescent="0.2">
      <c r="A54" s="27"/>
      <c r="B54" s="61"/>
      <c r="C54" s="76"/>
      <c r="D54" s="61"/>
      <c r="E54" s="92"/>
      <c r="F54" s="92"/>
      <c r="G54" s="92"/>
      <c r="H54" s="92"/>
      <c r="I54" s="61"/>
      <c r="J54" s="29"/>
    </row>
    <row r="55" spans="1:10" ht="14.45" customHeight="1" x14ac:dyDescent="0.2">
      <c r="A55" s="93" t="s">
        <v>245</v>
      </c>
      <c r="B55" s="94"/>
      <c r="C55" s="95" t="s">
        <v>292</v>
      </c>
      <c r="D55" s="96"/>
      <c r="E55" s="96"/>
      <c r="F55" s="96"/>
      <c r="G55" s="96"/>
      <c r="H55" s="96"/>
      <c r="I55" s="96"/>
      <c r="J55" s="97"/>
    </row>
    <row r="56" spans="1:10" ht="14.25" x14ac:dyDescent="0.2">
      <c r="A56" s="27"/>
      <c r="B56" s="61"/>
      <c r="C56" s="61"/>
      <c r="D56" s="61"/>
      <c r="E56" s="92"/>
      <c r="F56" s="92"/>
      <c r="G56" s="92"/>
      <c r="H56" s="92"/>
      <c r="I56" s="61"/>
      <c r="J56" s="29"/>
    </row>
    <row r="57" spans="1:10" ht="14.25" x14ac:dyDescent="0.2">
      <c r="A57" s="93" t="s">
        <v>274</v>
      </c>
      <c r="B57" s="94"/>
      <c r="C57" s="95" t="s">
        <v>293</v>
      </c>
      <c r="D57" s="96"/>
      <c r="E57" s="96"/>
      <c r="F57" s="96"/>
      <c r="G57" s="96"/>
      <c r="H57" s="96"/>
      <c r="I57" s="96"/>
      <c r="J57" s="97"/>
    </row>
    <row r="58" spans="1:10" ht="14.45" customHeight="1" x14ac:dyDescent="0.2">
      <c r="A58" s="27"/>
      <c r="B58" s="61"/>
      <c r="C58" s="98" t="s">
        <v>275</v>
      </c>
      <c r="D58" s="98"/>
      <c r="E58" s="98"/>
      <c r="F58" s="98"/>
      <c r="G58" s="61"/>
      <c r="H58" s="61"/>
      <c r="I58" s="61"/>
      <c r="J58" s="29"/>
    </row>
    <row r="59" spans="1:10" ht="14.25" x14ac:dyDescent="0.2">
      <c r="A59" s="93" t="s">
        <v>276</v>
      </c>
      <c r="B59" s="94"/>
      <c r="C59" s="95" t="s">
        <v>294</v>
      </c>
      <c r="D59" s="96"/>
      <c r="E59" s="96"/>
      <c r="F59" s="96"/>
      <c r="G59" s="96"/>
      <c r="H59" s="96"/>
      <c r="I59" s="96"/>
      <c r="J59" s="97"/>
    </row>
    <row r="60" spans="1:10" ht="14.45" customHeight="1" x14ac:dyDescent="0.2">
      <c r="A60" s="35"/>
      <c r="B60" s="36"/>
      <c r="C60" s="99" t="s">
        <v>277</v>
      </c>
      <c r="D60" s="99"/>
      <c r="E60" s="99"/>
      <c r="F60" s="99"/>
      <c r="G60" s="99"/>
      <c r="H60" s="36"/>
      <c r="I60" s="36"/>
      <c r="J60" s="37"/>
    </row>
    <row r="67" ht="27" customHeight="1" x14ac:dyDescent="0.2"/>
    <row r="71" ht="38.450000000000003" customHeight="1" x14ac:dyDescent="0.2"/>
  </sheetData>
  <sheetProtection algorithmName="SHA-512" hashValue="0pdJv8kzYj2PCmZsVeZlE4ZcQzjkp48hZIUDLaWTSC3rOrRso67mBtg93ighw2RrZr6twD1XmO1e1rb/arxVEg==" saltValue="gAy0fX7mYTEo51+GVeCXcA==" spinCount="100000" sheet="1" objects="1" scenarios="1"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zoomScaleNormal="100" zoomScaleSheetLayoutView="110" workbookViewId="0">
      <selection activeCell="O13" sqref="O13"/>
    </sheetView>
  </sheetViews>
  <sheetFormatPr defaultColWidth="8.85546875" defaultRowHeight="12.75" x14ac:dyDescent="0.2"/>
  <cols>
    <col min="8" max="8" width="11" style="38" customWidth="1"/>
    <col min="9" max="9" width="10.28515625" style="38" bestFit="1" customWidth="1"/>
  </cols>
  <sheetData>
    <row r="1" spans="1:9" x14ac:dyDescent="0.2">
      <c r="A1" s="162" t="s">
        <v>1</v>
      </c>
      <c r="B1" s="163"/>
      <c r="C1" s="163"/>
      <c r="D1" s="163"/>
      <c r="E1" s="163"/>
      <c r="F1" s="163"/>
      <c r="G1" s="163"/>
      <c r="H1" s="163"/>
    </row>
    <row r="2" spans="1:9" x14ac:dyDescent="0.2">
      <c r="A2" s="164" t="s">
        <v>295</v>
      </c>
      <c r="B2" s="165"/>
      <c r="C2" s="165"/>
      <c r="D2" s="165"/>
      <c r="E2" s="165"/>
      <c r="F2" s="165"/>
      <c r="G2" s="165"/>
      <c r="H2" s="165"/>
    </row>
    <row r="3" spans="1:9" x14ac:dyDescent="0.2">
      <c r="A3" s="179" t="s">
        <v>278</v>
      </c>
      <c r="B3" s="179"/>
      <c r="C3" s="179"/>
      <c r="D3" s="179"/>
      <c r="E3" s="179"/>
      <c r="F3" s="179"/>
      <c r="G3" s="179"/>
      <c r="H3" s="179"/>
      <c r="I3" s="180"/>
    </row>
    <row r="4" spans="1:9" x14ac:dyDescent="0.2">
      <c r="A4" s="176" t="s">
        <v>296</v>
      </c>
      <c r="B4" s="177"/>
      <c r="C4" s="177"/>
      <c r="D4" s="177"/>
      <c r="E4" s="177"/>
      <c r="F4" s="177"/>
      <c r="G4" s="177"/>
      <c r="H4" s="177"/>
      <c r="I4" s="178"/>
    </row>
    <row r="5" spans="1:9" ht="45.75" thickBot="1" x14ac:dyDescent="0.25">
      <c r="A5" s="169" t="s">
        <v>2</v>
      </c>
      <c r="B5" s="170"/>
      <c r="C5" s="170"/>
      <c r="D5" s="170"/>
      <c r="E5" s="170"/>
      <c r="F5" s="171"/>
      <c r="G5" s="1" t="s">
        <v>4</v>
      </c>
      <c r="H5" s="39" t="s">
        <v>219</v>
      </c>
      <c r="I5" s="40" t="s">
        <v>226</v>
      </c>
    </row>
    <row r="6" spans="1:9" x14ac:dyDescent="0.2">
      <c r="A6" s="166">
        <v>1</v>
      </c>
      <c r="B6" s="167"/>
      <c r="C6" s="167"/>
      <c r="D6" s="167"/>
      <c r="E6" s="167"/>
      <c r="F6" s="168"/>
      <c r="G6" s="2">
        <v>2</v>
      </c>
      <c r="H6" s="3">
        <v>3</v>
      </c>
      <c r="I6" s="3">
        <v>4</v>
      </c>
    </row>
    <row r="7" spans="1:9" x14ac:dyDescent="0.2">
      <c r="A7" s="155"/>
      <c r="B7" s="155"/>
      <c r="C7" s="155"/>
      <c r="D7" s="155"/>
      <c r="E7" s="155"/>
      <c r="F7" s="155"/>
      <c r="G7" s="155"/>
      <c r="H7" s="155"/>
      <c r="I7" s="156"/>
    </row>
    <row r="8" spans="1:9" x14ac:dyDescent="0.2">
      <c r="A8" s="157" t="s">
        <v>18</v>
      </c>
      <c r="B8" s="158"/>
      <c r="C8" s="158"/>
      <c r="D8" s="158"/>
      <c r="E8" s="158"/>
      <c r="F8" s="158"/>
      <c r="G8" s="158"/>
      <c r="H8" s="158"/>
      <c r="I8" s="158"/>
    </row>
    <row r="9" spans="1:9" x14ac:dyDescent="0.2">
      <c r="A9" s="159" t="s">
        <v>19</v>
      </c>
      <c r="B9" s="159"/>
      <c r="C9" s="159"/>
      <c r="D9" s="159"/>
      <c r="E9" s="159"/>
      <c r="F9" s="159"/>
      <c r="G9" s="6">
        <v>1</v>
      </c>
      <c r="H9" s="41">
        <f>H10+H13+H14+H15+H16+H17+H18+H19+H20+H21+H22</f>
        <v>5237285</v>
      </c>
      <c r="I9" s="41">
        <f>I10+I13+I14+I15+I16+I17+I18+I19+I20+I21+I22</f>
        <v>6744401</v>
      </c>
    </row>
    <row r="10" spans="1:9" x14ac:dyDescent="0.2">
      <c r="A10" s="160" t="s">
        <v>227</v>
      </c>
      <c r="B10" s="160"/>
      <c r="C10" s="160"/>
      <c r="D10" s="160"/>
      <c r="E10" s="160"/>
      <c r="F10" s="160"/>
      <c r="G10" s="6">
        <v>2</v>
      </c>
      <c r="H10" s="42">
        <f>H11+H12</f>
        <v>5237285</v>
      </c>
      <c r="I10" s="42">
        <f>I11+I12</f>
        <v>6421090</v>
      </c>
    </row>
    <row r="11" spans="1:9" x14ac:dyDescent="0.2">
      <c r="A11" s="161" t="s">
        <v>20</v>
      </c>
      <c r="B11" s="161"/>
      <c r="C11" s="161"/>
      <c r="D11" s="161"/>
      <c r="E11" s="161"/>
      <c r="F11" s="161"/>
      <c r="G11" s="4">
        <v>3</v>
      </c>
      <c r="H11" s="7">
        <v>5237285</v>
      </c>
      <c r="I11" s="7">
        <v>6421090</v>
      </c>
    </row>
    <row r="12" spans="1:9" x14ac:dyDescent="0.2">
      <c r="A12" s="161" t="s">
        <v>21</v>
      </c>
      <c r="B12" s="161"/>
      <c r="C12" s="161"/>
      <c r="D12" s="161"/>
      <c r="E12" s="161"/>
      <c r="F12" s="161"/>
      <c r="G12" s="4">
        <v>4</v>
      </c>
      <c r="H12" s="7">
        <v>0</v>
      </c>
      <c r="I12" s="7">
        <v>0</v>
      </c>
    </row>
    <row r="13" spans="1:9" x14ac:dyDescent="0.2">
      <c r="A13" s="154" t="s">
        <v>22</v>
      </c>
      <c r="B13" s="154"/>
      <c r="C13" s="154"/>
      <c r="D13" s="154"/>
      <c r="E13" s="154"/>
      <c r="F13" s="154"/>
      <c r="G13" s="4">
        <v>5</v>
      </c>
      <c r="H13" s="7">
        <v>0</v>
      </c>
      <c r="I13" s="7">
        <v>0</v>
      </c>
    </row>
    <row r="14" spans="1:9" x14ac:dyDescent="0.2">
      <c r="A14" s="154" t="s">
        <v>23</v>
      </c>
      <c r="B14" s="154"/>
      <c r="C14" s="154"/>
      <c r="D14" s="154"/>
      <c r="E14" s="154"/>
      <c r="F14" s="154"/>
      <c r="G14" s="4">
        <v>6</v>
      </c>
      <c r="H14" s="7">
        <v>0</v>
      </c>
      <c r="I14" s="7">
        <v>323311</v>
      </c>
    </row>
    <row r="15" spans="1:9" x14ac:dyDescent="0.2">
      <c r="A15" s="154" t="s">
        <v>24</v>
      </c>
      <c r="B15" s="154"/>
      <c r="C15" s="154"/>
      <c r="D15" s="154"/>
      <c r="E15" s="154"/>
      <c r="F15" s="154"/>
      <c r="G15" s="4">
        <v>7</v>
      </c>
      <c r="H15" s="7">
        <v>0</v>
      </c>
      <c r="I15" s="7">
        <v>0</v>
      </c>
    </row>
    <row r="16" spans="1:9" x14ac:dyDescent="0.2">
      <c r="A16" s="154" t="s">
        <v>25</v>
      </c>
      <c r="B16" s="154"/>
      <c r="C16" s="154"/>
      <c r="D16" s="154"/>
      <c r="E16" s="154"/>
      <c r="F16" s="154"/>
      <c r="G16" s="4">
        <v>8</v>
      </c>
      <c r="H16" s="7">
        <v>0</v>
      </c>
      <c r="I16" s="7">
        <v>0</v>
      </c>
    </row>
    <row r="17" spans="1:9" x14ac:dyDescent="0.2">
      <c r="A17" s="154" t="s">
        <v>26</v>
      </c>
      <c r="B17" s="154"/>
      <c r="C17" s="154"/>
      <c r="D17" s="154"/>
      <c r="E17" s="154"/>
      <c r="F17" s="154"/>
      <c r="G17" s="4">
        <v>9</v>
      </c>
      <c r="H17" s="7">
        <v>0</v>
      </c>
      <c r="I17" s="7">
        <v>0</v>
      </c>
    </row>
    <row r="18" spans="1:9" x14ac:dyDescent="0.2">
      <c r="A18" s="154" t="s">
        <v>27</v>
      </c>
      <c r="B18" s="154"/>
      <c r="C18" s="154"/>
      <c r="D18" s="154"/>
      <c r="E18" s="154"/>
      <c r="F18" s="154"/>
      <c r="G18" s="4">
        <v>10</v>
      </c>
      <c r="H18" s="7">
        <v>0</v>
      </c>
      <c r="I18" s="7">
        <v>0</v>
      </c>
    </row>
    <row r="19" spans="1:9" x14ac:dyDescent="0.2">
      <c r="A19" s="154" t="s">
        <v>28</v>
      </c>
      <c r="B19" s="154"/>
      <c r="C19" s="154"/>
      <c r="D19" s="154"/>
      <c r="E19" s="154"/>
      <c r="F19" s="154"/>
      <c r="G19" s="4">
        <v>11</v>
      </c>
      <c r="H19" s="7">
        <v>0</v>
      </c>
      <c r="I19" s="7">
        <v>0</v>
      </c>
    </row>
    <row r="20" spans="1:9" x14ac:dyDescent="0.2">
      <c r="A20" s="154" t="s">
        <v>29</v>
      </c>
      <c r="B20" s="154"/>
      <c r="C20" s="154"/>
      <c r="D20" s="154"/>
      <c r="E20" s="154"/>
      <c r="F20" s="154"/>
      <c r="G20" s="4">
        <v>12</v>
      </c>
      <c r="H20" s="7">
        <v>0</v>
      </c>
      <c r="I20" s="7">
        <v>0</v>
      </c>
    </row>
    <row r="21" spans="1:9" x14ac:dyDescent="0.2">
      <c r="A21" s="154" t="s">
        <v>30</v>
      </c>
      <c r="B21" s="154"/>
      <c r="C21" s="154"/>
      <c r="D21" s="154"/>
      <c r="E21" s="154"/>
      <c r="F21" s="154"/>
      <c r="G21" s="4">
        <v>13</v>
      </c>
      <c r="H21" s="7">
        <v>0</v>
      </c>
      <c r="I21" s="7">
        <v>0</v>
      </c>
    </row>
    <row r="22" spans="1:9" x14ac:dyDescent="0.2">
      <c r="A22" s="154" t="s">
        <v>31</v>
      </c>
      <c r="B22" s="154"/>
      <c r="C22" s="154"/>
      <c r="D22" s="154"/>
      <c r="E22" s="154"/>
      <c r="F22" s="154"/>
      <c r="G22" s="4">
        <v>14</v>
      </c>
      <c r="H22" s="7">
        <v>0</v>
      </c>
      <c r="I22" s="7">
        <v>0</v>
      </c>
    </row>
    <row r="23" spans="1:9" x14ac:dyDescent="0.2">
      <c r="A23" s="159" t="s">
        <v>32</v>
      </c>
      <c r="B23" s="159"/>
      <c r="C23" s="159"/>
      <c r="D23" s="159"/>
      <c r="E23" s="159"/>
      <c r="F23" s="159"/>
      <c r="G23" s="6">
        <v>15</v>
      </c>
      <c r="H23" s="41">
        <f>H24+H25+H26</f>
        <v>138948</v>
      </c>
      <c r="I23" s="41">
        <f>I24+I25+I26</f>
        <v>166460</v>
      </c>
    </row>
    <row r="24" spans="1:9" x14ac:dyDescent="0.2">
      <c r="A24" s="154" t="s">
        <v>33</v>
      </c>
      <c r="B24" s="154"/>
      <c r="C24" s="154"/>
      <c r="D24" s="154"/>
      <c r="E24" s="154"/>
      <c r="F24" s="154"/>
      <c r="G24" s="4">
        <v>16</v>
      </c>
      <c r="H24" s="7">
        <v>138948</v>
      </c>
      <c r="I24" s="7">
        <v>166460</v>
      </c>
    </row>
    <row r="25" spans="1:9" x14ac:dyDescent="0.2">
      <c r="A25" s="154" t="s">
        <v>34</v>
      </c>
      <c r="B25" s="154"/>
      <c r="C25" s="154"/>
      <c r="D25" s="154"/>
      <c r="E25" s="154"/>
      <c r="F25" s="154"/>
      <c r="G25" s="4">
        <v>17</v>
      </c>
      <c r="H25" s="7">
        <v>0</v>
      </c>
      <c r="I25" s="7">
        <v>0</v>
      </c>
    </row>
    <row r="26" spans="1:9" x14ac:dyDescent="0.2">
      <c r="A26" s="154" t="s">
        <v>35</v>
      </c>
      <c r="B26" s="154"/>
      <c r="C26" s="154"/>
      <c r="D26" s="154"/>
      <c r="E26" s="154"/>
      <c r="F26" s="154"/>
      <c r="G26" s="4">
        <v>18</v>
      </c>
      <c r="H26" s="7">
        <v>0</v>
      </c>
      <c r="I26" s="7">
        <v>0</v>
      </c>
    </row>
    <row r="27" spans="1:9" x14ac:dyDescent="0.2">
      <c r="A27" s="159" t="s">
        <v>36</v>
      </c>
      <c r="B27" s="159"/>
      <c r="C27" s="159"/>
      <c r="D27" s="159"/>
      <c r="E27" s="159"/>
      <c r="F27" s="159"/>
      <c r="G27" s="6">
        <v>19</v>
      </c>
      <c r="H27" s="41">
        <f>H28+H29+H30+H31</f>
        <v>113</v>
      </c>
      <c r="I27" s="41">
        <f>I28+I29+I30+I31</f>
        <v>0</v>
      </c>
    </row>
    <row r="28" spans="1:9" x14ac:dyDescent="0.2">
      <c r="A28" s="154" t="s">
        <v>37</v>
      </c>
      <c r="B28" s="154"/>
      <c r="C28" s="154"/>
      <c r="D28" s="154"/>
      <c r="E28" s="154"/>
      <c r="F28" s="154"/>
      <c r="G28" s="4">
        <v>20</v>
      </c>
      <c r="H28" s="7">
        <v>113</v>
      </c>
      <c r="I28" s="7">
        <v>0</v>
      </c>
    </row>
    <row r="29" spans="1:9" x14ac:dyDescent="0.2">
      <c r="A29" s="154" t="s">
        <v>38</v>
      </c>
      <c r="B29" s="154"/>
      <c r="C29" s="154"/>
      <c r="D29" s="154"/>
      <c r="E29" s="154"/>
      <c r="F29" s="154"/>
      <c r="G29" s="4">
        <v>21</v>
      </c>
      <c r="H29" s="7">
        <v>0</v>
      </c>
      <c r="I29" s="7">
        <v>0</v>
      </c>
    </row>
    <row r="30" spans="1:9" x14ac:dyDescent="0.2">
      <c r="A30" s="154" t="s">
        <v>39</v>
      </c>
      <c r="B30" s="154"/>
      <c r="C30" s="154"/>
      <c r="D30" s="154"/>
      <c r="E30" s="154"/>
      <c r="F30" s="154"/>
      <c r="G30" s="4">
        <v>22</v>
      </c>
      <c r="H30" s="7">
        <v>0</v>
      </c>
      <c r="I30" s="7">
        <v>0</v>
      </c>
    </row>
    <row r="31" spans="1:9" x14ac:dyDescent="0.2">
      <c r="A31" s="154" t="s">
        <v>40</v>
      </c>
      <c r="B31" s="154"/>
      <c r="C31" s="154"/>
      <c r="D31" s="154"/>
      <c r="E31" s="154"/>
      <c r="F31" s="154"/>
      <c r="G31" s="4">
        <v>23</v>
      </c>
      <c r="H31" s="7">
        <v>0</v>
      </c>
      <c r="I31" s="7">
        <v>0</v>
      </c>
    </row>
    <row r="32" spans="1:9" x14ac:dyDescent="0.2">
      <c r="A32" s="172" t="s">
        <v>41</v>
      </c>
      <c r="B32" s="172"/>
      <c r="C32" s="172"/>
      <c r="D32" s="172"/>
      <c r="E32" s="172"/>
      <c r="F32" s="172"/>
      <c r="G32" s="4">
        <v>24</v>
      </c>
      <c r="H32" s="7">
        <v>0</v>
      </c>
      <c r="I32" s="7">
        <v>0</v>
      </c>
    </row>
    <row r="33" spans="1:9" x14ac:dyDescent="0.2">
      <c r="A33" s="174" t="s">
        <v>232</v>
      </c>
      <c r="B33" s="174"/>
      <c r="C33" s="174"/>
      <c r="D33" s="174"/>
      <c r="E33" s="174"/>
      <c r="F33" s="174"/>
      <c r="G33" s="6">
        <v>25</v>
      </c>
      <c r="H33" s="41">
        <f>H9+H23+H27+H32</f>
        <v>5376346</v>
      </c>
      <c r="I33" s="41">
        <f>I9+I23+I27+I32</f>
        <v>6910861</v>
      </c>
    </row>
    <row r="34" spans="1:9" x14ac:dyDescent="0.2">
      <c r="A34" s="173" t="s">
        <v>42</v>
      </c>
      <c r="B34" s="173"/>
      <c r="C34" s="173"/>
      <c r="D34" s="173"/>
      <c r="E34" s="173"/>
      <c r="F34" s="173"/>
      <c r="G34" s="4">
        <v>26</v>
      </c>
      <c r="H34" s="7">
        <v>0</v>
      </c>
      <c r="I34" s="7">
        <v>0</v>
      </c>
    </row>
    <row r="35" spans="1:9" x14ac:dyDescent="0.2">
      <c r="A35" s="157" t="s">
        <v>43</v>
      </c>
      <c r="B35" s="175"/>
      <c r="C35" s="175"/>
      <c r="D35" s="175"/>
      <c r="E35" s="175"/>
      <c r="F35" s="175"/>
      <c r="G35" s="175"/>
      <c r="H35" s="175"/>
      <c r="I35" s="175"/>
    </row>
    <row r="36" spans="1:9" x14ac:dyDescent="0.2">
      <c r="A36" s="159" t="s">
        <v>44</v>
      </c>
      <c r="B36" s="159"/>
      <c r="C36" s="159"/>
      <c r="D36" s="159"/>
      <c r="E36" s="159"/>
      <c r="F36" s="159"/>
      <c r="G36" s="6">
        <v>27</v>
      </c>
      <c r="H36" s="41">
        <f>H37+H38+H39+H40+H41+H42+H43</f>
        <v>8961</v>
      </c>
      <c r="I36" s="41">
        <f>I37+I38+I39+I40+I41+I42+I43</f>
        <v>10942</v>
      </c>
    </row>
    <row r="37" spans="1:9" x14ac:dyDescent="0.2">
      <c r="A37" s="154" t="s">
        <v>45</v>
      </c>
      <c r="B37" s="154"/>
      <c r="C37" s="154"/>
      <c r="D37" s="154"/>
      <c r="E37" s="154"/>
      <c r="F37" s="154"/>
      <c r="G37" s="4">
        <v>28</v>
      </c>
      <c r="H37" s="7">
        <v>0</v>
      </c>
      <c r="I37" s="7">
        <v>0</v>
      </c>
    </row>
    <row r="38" spans="1:9" x14ac:dyDescent="0.2">
      <c r="A38" s="154" t="s">
        <v>46</v>
      </c>
      <c r="B38" s="154"/>
      <c r="C38" s="154"/>
      <c r="D38" s="154"/>
      <c r="E38" s="154"/>
      <c r="F38" s="154"/>
      <c r="G38" s="4">
        <v>29</v>
      </c>
      <c r="H38" s="7">
        <v>0</v>
      </c>
      <c r="I38" s="7">
        <v>0</v>
      </c>
    </row>
    <row r="39" spans="1:9" x14ac:dyDescent="0.2">
      <c r="A39" s="154" t="s">
        <v>47</v>
      </c>
      <c r="B39" s="154"/>
      <c r="C39" s="154"/>
      <c r="D39" s="154"/>
      <c r="E39" s="154"/>
      <c r="F39" s="154"/>
      <c r="G39" s="4">
        <v>30</v>
      </c>
      <c r="H39" s="7">
        <v>0</v>
      </c>
      <c r="I39" s="7">
        <v>0</v>
      </c>
    </row>
    <row r="40" spans="1:9" x14ac:dyDescent="0.2">
      <c r="A40" s="154" t="s">
        <v>48</v>
      </c>
      <c r="B40" s="154"/>
      <c r="C40" s="154"/>
      <c r="D40" s="154"/>
      <c r="E40" s="154"/>
      <c r="F40" s="154"/>
      <c r="G40" s="4">
        <v>31</v>
      </c>
      <c r="H40" s="7">
        <v>8961</v>
      </c>
      <c r="I40" s="7">
        <v>10942</v>
      </c>
    </row>
    <row r="41" spans="1:9" x14ac:dyDescent="0.2">
      <c r="A41" s="154" t="s">
        <v>49</v>
      </c>
      <c r="B41" s="154"/>
      <c r="C41" s="154"/>
      <c r="D41" s="154"/>
      <c r="E41" s="154"/>
      <c r="F41" s="154"/>
      <c r="G41" s="4">
        <v>32</v>
      </c>
      <c r="H41" s="7">
        <v>0</v>
      </c>
      <c r="I41" s="7">
        <v>0</v>
      </c>
    </row>
    <row r="42" spans="1:9" x14ac:dyDescent="0.2">
      <c r="A42" s="154" t="s">
        <v>50</v>
      </c>
      <c r="B42" s="154"/>
      <c r="C42" s="154"/>
      <c r="D42" s="154"/>
      <c r="E42" s="154"/>
      <c r="F42" s="154"/>
      <c r="G42" s="4">
        <v>33</v>
      </c>
      <c r="H42" s="7">
        <v>0</v>
      </c>
      <c r="I42" s="7">
        <v>0</v>
      </c>
    </row>
    <row r="43" spans="1:9" x14ac:dyDescent="0.2">
      <c r="A43" s="154" t="s">
        <v>51</v>
      </c>
      <c r="B43" s="154"/>
      <c r="C43" s="154"/>
      <c r="D43" s="154"/>
      <c r="E43" s="154"/>
      <c r="F43" s="154"/>
      <c r="G43" s="4">
        <v>34</v>
      </c>
      <c r="H43" s="7">
        <v>0</v>
      </c>
      <c r="I43" s="7">
        <v>0</v>
      </c>
    </row>
    <row r="44" spans="1:9" x14ac:dyDescent="0.2">
      <c r="A44" s="159" t="s">
        <v>228</v>
      </c>
      <c r="B44" s="159"/>
      <c r="C44" s="159"/>
      <c r="D44" s="159"/>
      <c r="E44" s="159"/>
      <c r="F44" s="159"/>
      <c r="G44" s="6">
        <v>35</v>
      </c>
      <c r="H44" s="41">
        <f>H45+H46</f>
        <v>0</v>
      </c>
      <c r="I44" s="41">
        <f>I45+I46</f>
        <v>0</v>
      </c>
    </row>
    <row r="45" spans="1:9" x14ac:dyDescent="0.2">
      <c r="A45" s="154" t="s">
        <v>52</v>
      </c>
      <c r="B45" s="154"/>
      <c r="C45" s="154"/>
      <c r="D45" s="154"/>
      <c r="E45" s="154"/>
      <c r="F45" s="154"/>
      <c r="G45" s="4">
        <v>36</v>
      </c>
      <c r="H45" s="7">
        <v>0</v>
      </c>
      <c r="I45" s="7">
        <v>0</v>
      </c>
    </row>
    <row r="46" spans="1:9" x14ac:dyDescent="0.2">
      <c r="A46" s="154" t="s">
        <v>53</v>
      </c>
      <c r="B46" s="154"/>
      <c r="C46" s="154"/>
      <c r="D46" s="154"/>
      <c r="E46" s="154"/>
      <c r="F46" s="154"/>
      <c r="G46" s="4">
        <v>37</v>
      </c>
      <c r="H46" s="7">
        <v>0</v>
      </c>
      <c r="I46" s="7">
        <v>0</v>
      </c>
    </row>
    <row r="47" spans="1:9" x14ac:dyDescent="0.2">
      <c r="A47" s="159" t="s">
        <v>54</v>
      </c>
      <c r="B47" s="159"/>
      <c r="C47" s="159"/>
      <c r="D47" s="159"/>
      <c r="E47" s="159"/>
      <c r="F47" s="159"/>
      <c r="G47" s="6">
        <v>38</v>
      </c>
      <c r="H47" s="41">
        <f>H48+H49+H50</f>
        <v>1964</v>
      </c>
      <c r="I47" s="41">
        <f>I48+I49+I50</f>
        <v>2798</v>
      </c>
    </row>
    <row r="48" spans="1:9" x14ac:dyDescent="0.2">
      <c r="A48" s="154" t="s">
        <v>55</v>
      </c>
      <c r="B48" s="154"/>
      <c r="C48" s="154"/>
      <c r="D48" s="154"/>
      <c r="E48" s="154"/>
      <c r="F48" s="154"/>
      <c r="G48" s="4">
        <v>39</v>
      </c>
      <c r="H48" s="7">
        <v>0</v>
      </c>
      <c r="I48" s="7">
        <v>0</v>
      </c>
    </row>
    <row r="49" spans="1:9" x14ac:dyDescent="0.2">
      <c r="A49" s="154" t="s">
        <v>56</v>
      </c>
      <c r="B49" s="154"/>
      <c r="C49" s="154"/>
      <c r="D49" s="154"/>
      <c r="E49" s="154"/>
      <c r="F49" s="154"/>
      <c r="G49" s="4">
        <v>40</v>
      </c>
      <c r="H49" s="7">
        <v>0</v>
      </c>
      <c r="I49" s="7">
        <v>0</v>
      </c>
    </row>
    <row r="50" spans="1:9" x14ac:dyDescent="0.2">
      <c r="A50" s="154" t="s">
        <v>57</v>
      </c>
      <c r="B50" s="154"/>
      <c r="C50" s="154"/>
      <c r="D50" s="154"/>
      <c r="E50" s="154"/>
      <c r="F50" s="154"/>
      <c r="G50" s="4">
        <v>41</v>
      </c>
      <c r="H50" s="7">
        <v>1964</v>
      </c>
      <c r="I50" s="7">
        <v>2798</v>
      </c>
    </row>
    <row r="51" spans="1:9" x14ac:dyDescent="0.2">
      <c r="A51" s="172" t="s">
        <v>58</v>
      </c>
      <c r="B51" s="172"/>
      <c r="C51" s="172"/>
      <c r="D51" s="172"/>
      <c r="E51" s="172"/>
      <c r="F51" s="172"/>
      <c r="G51" s="4">
        <v>42</v>
      </c>
      <c r="H51" s="7">
        <v>134561</v>
      </c>
      <c r="I51" s="7">
        <v>343345</v>
      </c>
    </row>
    <row r="52" spans="1:9" x14ac:dyDescent="0.2">
      <c r="A52" s="174" t="s">
        <v>229</v>
      </c>
      <c r="B52" s="174"/>
      <c r="C52" s="174"/>
      <c r="D52" s="174"/>
      <c r="E52" s="174"/>
      <c r="F52" s="174"/>
      <c r="G52" s="6">
        <v>43</v>
      </c>
      <c r="H52" s="41">
        <f>H36+H44+H47+H51</f>
        <v>145486</v>
      </c>
      <c r="I52" s="41">
        <f>I36+I44+I47+I51</f>
        <v>357085</v>
      </c>
    </row>
    <row r="53" spans="1:9" x14ac:dyDescent="0.2">
      <c r="A53" s="174" t="s">
        <v>59</v>
      </c>
      <c r="B53" s="174"/>
      <c r="C53" s="174"/>
      <c r="D53" s="174"/>
      <c r="E53" s="174"/>
      <c r="F53" s="174"/>
      <c r="G53" s="6">
        <v>44</v>
      </c>
      <c r="H53" s="41">
        <f>H33-H52</f>
        <v>5230860</v>
      </c>
      <c r="I53" s="41">
        <f>I33-I52</f>
        <v>6553776</v>
      </c>
    </row>
    <row r="54" spans="1:9" x14ac:dyDescent="0.2">
      <c r="A54" s="172" t="s">
        <v>60</v>
      </c>
      <c r="B54" s="172"/>
      <c r="C54" s="172"/>
      <c r="D54" s="172"/>
      <c r="E54" s="172"/>
      <c r="F54" s="172"/>
      <c r="G54" s="4">
        <v>45</v>
      </c>
      <c r="H54" s="7">
        <v>506000</v>
      </c>
      <c r="I54" s="7">
        <v>506000</v>
      </c>
    </row>
    <row r="55" spans="1:9" x14ac:dyDescent="0.2">
      <c r="A55" s="159" t="s">
        <v>61</v>
      </c>
      <c r="B55" s="159"/>
      <c r="C55" s="159"/>
      <c r="D55" s="159"/>
      <c r="E55" s="159"/>
      <c r="F55" s="159"/>
      <c r="G55" s="6">
        <v>46</v>
      </c>
      <c r="H55" s="41">
        <f>H53/H54</f>
        <v>10.337667984189723</v>
      </c>
      <c r="I55" s="41">
        <f>I53/I54</f>
        <v>12.952126482213439</v>
      </c>
    </row>
    <row r="56" spans="1:9" x14ac:dyDescent="0.2">
      <c r="A56" s="173" t="s">
        <v>169</v>
      </c>
      <c r="B56" s="173"/>
      <c r="C56" s="173"/>
      <c r="D56" s="173"/>
      <c r="E56" s="173"/>
      <c r="F56" s="173"/>
      <c r="G56" s="4">
        <v>47</v>
      </c>
      <c r="H56" s="7">
        <v>2014732</v>
      </c>
      <c r="I56" s="7">
        <v>2000000</v>
      </c>
    </row>
    <row r="57" spans="1:9" x14ac:dyDescent="0.2">
      <c r="A57" s="173" t="s">
        <v>62</v>
      </c>
      <c r="B57" s="173"/>
      <c r="C57" s="173"/>
      <c r="D57" s="173"/>
      <c r="E57" s="173"/>
      <c r="F57" s="173"/>
      <c r="G57" s="4">
        <v>48</v>
      </c>
      <c r="H57" s="7">
        <v>0</v>
      </c>
      <c r="I57" s="7">
        <v>14732</v>
      </c>
    </row>
    <row r="58" spans="1:9" x14ac:dyDescent="0.2">
      <c r="A58" s="173" t="s">
        <v>63</v>
      </c>
      <c r="B58" s="173"/>
      <c r="C58" s="173"/>
      <c r="D58" s="173"/>
      <c r="E58" s="173"/>
      <c r="F58" s="173"/>
      <c r="G58" s="4">
        <v>49</v>
      </c>
      <c r="H58" s="7">
        <v>0</v>
      </c>
      <c r="I58" s="7">
        <v>0</v>
      </c>
    </row>
    <row r="59" spans="1:9" x14ac:dyDescent="0.2">
      <c r="A59" s="173" t="s">
        <v>170</v>
      </c>
      <c r="B59" s="173"/>
      <c r="C59" s="173"/>
      <c r="D59" s="173"/>
      <c r="E59" s="173"/>
      <c r="F59" s="173"/>
      <c r="G59" s="4">
        <v>50</v>
      </c>
      <c r="H59" s="7">
        <v>34567</v>
      </c>
      <c r="I59" s="7">
        <v>-32247</v>
      </c>
    </row>
    <row r="60" spans="1:9" x14ac:dyDescent="0.2">
      <c r="A60" s="173" t="s">
        <v>143</v>
      </c>
      <c r="B60" s="173"/>
      <c r="C60" s="173"/>
      <c r="D60" s="173"/>
      <c r="E60" s="173"/>
      <c r="F60" s="173"/>
      <c r="G60" s="4">
        <v>51</v>
      </c>
      <c r="H60" s="7">
        <v>2489755</v>
      </c>
      <c r="I60" s="7">
        <v>3162153</v>
      </c>
    </row>
    <row r="61" spans="1:9" x14ac:dyDescent="0.2">
      <c r="A61" s="182" t="s">
        <v>230</v>
      </c>
      <c r="B61" s="182"/>
      <c r="C61" s="182"/>
      <c r="D61" s="182"/>
      <c r="E61" s="182"/>
      <c r="F61" s="182"/>
      <c r="G61" s="6">
        <v>52</v>
      </c>
      <c r="H61" s="41">
        <f>H62+H63</f>
        <v>591069</v>
      </c>
      <c r="I61" s="41">
        <f>I62+I63</f>
        <v>1308401</v>
      </c>
    </row>
    <row r="62" spans="1:9" x14ac:dyDescent="0.2">
      <c r="A62" s="173" t="s">
        <v>144</v>
      </c>
      <c r="B62" s="173"/>
      <c r="C62" s="173"/>
      <c r="D62" s="173"/>
      <c r="E62" s="173"/>
      <c r="F62" s="173"/>
      <c r="G62" s="4">
        <v>53</v>
      </c>
      <c r="H62" s="7">
        <v>591069</v>
      </c>
      <c r="I62" s="7">
        <v>1308401</v>
      </c>
    </row>
    <row r="63" spans="1:9" x14ac:dyDescent="0.2">
      <c r="A63" s="173" t="s">
        <v>145</v>
      </c>
      <c r="B63" s="173"/>
      <c r="C63" s="173"/>
      <c r="D63" s="173"/>
      <c r="E63" s="173"/>
      <c r="F63" s="173"/>
      <c r="G63" s="4">
        <v>54</v>
      </c>
      <c r="H63" s="7">
        <v>0</v>
      </c>
      <c r="I63" s="7">
        <v>0</v>
      </c>
    </row>
    <row r="64" spans="1:9" x14ac:dyDescent="0.2">
      <c r="A64" s="173" t="s">
        <v>146</v>
      </c>
      <c r="B64" s="173"/>
      <c r="C64" s="173"/>
      <c r="D64" s="173"/>
      <c r="E64" s="173"/>
      <c r="F64" s="173"/>
      <c r="G64" s="4">
        <v>55</v>
      </c>
      <c r="H64" s="7">
        <v>100737</v>
      </c>
      <c r="I64" s="7">
        <v>100737</v>
      </c>
    </row>
    <row r="65" spans="1:9" x14ac:dyDescent="0.2">
      <c r="A65" s="182" t="s">
        <v>231</v>
      </c>
      <c r="B65" s="182"/>
      <c r="C65" s="182"/>
      <c r="D65" s="182"/>
      <c r="E65" s="182"/>
      <c r="F65" s="182"/>
      <c r="G65" s="6">
        <v>56</v>
      </c>
      <c r="H65" s="41">
        <f>H56+H57+H58+H59+H60+H61+H64</f>
        <v>5230860</v>
      </c>
      <c r="I65" s="41">
        <f>I56+I57+I58+I59+I60+I61+I64</f>
        <v>6553776</v>
      </c>
    </row>
    <row r="66" spans="1:9" x14ac:dyDescent="0.2">
      <c r="A66" s="173" t="s">
        <v>64</v>
      </c>
      <c r="B66" s="173"/>
      <c r="C66" s="173"/>
      <c r="D66" s="173"/>
      <c r="E66" s="173"/>
      <c r="F66" s="173"/>
      <c r="G66" s="4">
        <v>57</v>
      </c>
      <c r="H66" s="7">
        <v>0</v>
      </c>
      <c r="I66" s="7">
        <v>0</v>
      </c>
    </row>
    <row r="67" spans="1:9" x14ac:dyDescent="0.2">
      <c r="A67" s="157" t="s">
        <v>65</v>
      </c>
      <c r="B67" s="175"/>
      <c r="C67" s="175"/>
      <c r="D67" s="175"/>
      <c r="E67" s="175"/>
      <c r="F67" s="175"/>
      <c r="G67" s="175"/>
      <c r="H67" s="175"/>
      <c r="I67" s="175"/>
    </row>
    <row r="68" spans="1:9" x14ac:dyDescent="0.2">
      <c r="A68" s="173" t="s">
        <v>66</v>
      </c>
      <c r="B68" s="173"/>
      <c r="C68" s="173"/>
      <c r="D68" s="173"/>
      <c r="E68" s="173"/>
      <c r="F68" s="173"/>
      <c r="G68" s="4">
        <v>58</v>
      </c>
      <c r="H68" s="7">
        <v>0</v>
      </c>
      <c r="I68" s="7">
        <v>0</v>
      </c>
    </row>
    <row r="69" spans="1:9" x14ac:dyDescent="0.2">
      <c r="A69" s="181" t="s">
        <v>67</v>
      </c>
      <c r="B69" s="181"/>
      <c r="C69" s="181"/>
      <c r="D69" s="181"/>
      <c r="E69" s="181"/>
      <c r="F69" s="181"/>
      <c r="G69" s="5">
        <v>59</v>
      </c>
      <c r="H69" s="43">
        <v>0</v>
      </c>
      <c r="I69" s="43">
        <v>0</v>
      </c>
    </row>
  </sheetData>
  <sheetProtection algorithmName="SHA-512" hashValue="JQ6Q83dUzpvcyIYONmuVkU/it/JW3Bjd/Pek9t5KPhBpk83TBuVYSGe+rFvy9h4iLzjLUPOE6OYW+cO8qjRFQw==" saltValue="3ZN8cQXwNiGVRQsTh2GxEg=="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11">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9:I65 H68:I69 I5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54:I54 H36:I52 H23:I34 H9:I9 I56:I57 H57" xr:uid="{00000000-0002-0000-0100-000007000000}">
      <formula1>0</formula1>
    </dataValidation>
    <dataValidation operator="greaterThanOrEqual" allowBlank="1" showInputMessage="1" showErrorMessage="1" errorTitle="Pogrešan upis" error="Dopušten je upis samo pozitivnih cjelobrojnih vrijednosti ili nule" sqref="H10:I22" xr:uid="{00000000-0002-0000-0100-000008000000}"/>
    <dataValidation type="whole" operator="notEqual" allowBlank="1" showInputMessage="1" errorTitle="Pogrešan upis" sqref="H55" xr:uid="{00000000-0002-0000-0100-000009000000}">
      <formula1>999999999</formula1>
    </dataValidation>
    <dataValidation type="whole" operator="greaterThanOrEqual" allowBlank="1" showInputMessage="1" errorTitle="Pogrešan upis" error="Dopušten je upis samo pozitivnih cjelobrojnih vrijednosti ili nule" sqref="H56" xr:uid="{00000000-0002-0000-0100-00000A000000}">
      <formula1>0</formula1>
    </dataValidation>
  </dataValidations>
  <pageMargins left="0.75" right="0.75" top="1" bottom="1" header="0.5" footer="0.5"/>
  <pageSetup paperSize="9" scale="97"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zoomScale="110" zoomScaleNormal="110" zoomScaleSheetLayoutView="110" workbookViewId="0">
      <selection activeCell="O13" sqref="O13"/>
    </sheetView>
  </sheetViews>
  <sheetFormatPr defaultRowHeight="12.75" x14ac:dyDescent="0.2"/>
  <cols>
    <col min="1" max="7" width="9.140625" style="8"/>
    <col min="8" max="8" width="11.7109375" style="44" bestFit="1" customWidth="1"/>
    <col min="9" max="9" width="9.140625" style="44"/>
    <col min="10" max="262" width="9.140625" style="8"/>
    <col min="263" max="263" width="9.85546875" style="8" bestFit="1" customWidth="1"/>
    <col min="264" max="264" width="11.7109375" style="8" bestFit="1" customWidth="1"/>
    <col min="265" max="518" width="9.140625" style="8"/>
    <col min="519" max="519" width="9.85546875" style="8" bestFit="1" customWidth="1"/>
    <col min="520" max="520" width="11.7109375" style="8" bestFit="1" customWidth="1"/>
    <col min="521" max="774" width="9.140625" style="8"/>
    <col min="775" max="775" width="9.85546875" style="8" bestFit="1" customWidth="1"/>
    <col min="776" max="776" width="11.7109375" style="8" bestFit="1" customWidth="1"/>
    <col min="777" max="1030" width="9.140625" style="8"/>
    <col min="1031" max="1031" width="9.85546875" style="8" bestFit="1" customWidth="1"/>
    <col min="1032" max="1032" width="11.7109375" style="8" bestFit="1" customWidth="1"/>
    <col min="1033" max="1286" width="9.140625" style="8"/>
    <col min="1287" max="1287" width="9.85546875" style="8" bestFit="1" customWidth="1"/>
    <col min="1288" max="1288" width="11.7109375" style="8" bestFit="1" customWidth="1"/>
    <col min="1289" max="1542" width="9.140625" style="8"/>
    <col min="1543" max="1543" width="9.85546875" style="8" bestFit="1" customWidth="1"/>
    <col min="1544" max="1544" width="11.7109375" style="8" bestFit="1" customWidth="1"/>
    <col min="1545" max="1798" width="9.140625" style="8"/>
    <col min="1799" max="1799" width="9.85546875" style="8" bestFit="1" customWidth="1"/>
    <col min="1800" max="1800" width="11.7109375" style="8" bestFit="1" customWidth="1"/>
    <col min="1801" max="2054" width="9.140625" style="8"/>
    <col min="2055" max="2055" width="9.85546875" style="8" bestFit="1" customWidth="1"/>
    <col min="2056" max="2056" width="11.7109375" style="8" bestFit="1" customWidth="1"/>
    <col min="2057" max="2310" width="9.140625" style="8"/>
    <col min="2311" max="2311" width="9.85546875" style="8" bestFit="1" customWidth="1"/>
    <col min="2312" max="2312" width="11.7109375" style="8" bestFit="1" customWidth="1"/>
    <col min="2313" max="2566" width="9.140625" style="8"/>
    <col min="2567" max="2567" width="9.85546875" style="8" bestFit="1" customWidth="1"/>
    <col min="2568" max="2568" width="11.7109375" style="8" bestFit="1" customWidth="1"/>
    <col min="2569" max="2822" width="9.140625" style="8"/>
    <col min="2823" max="2823" width="9.85546875" style="8" bestFit="1" customWidth="1"/>
    <col min="2824" max="2824" width="11.7109375" style="8" bestFit="1" customWidth="1"/>
    <col min="2825" max="3078" width="9.140625" style="8"/>
    <col min="3079" max="3079" width="9.85546875" style="8" bestFit="1" customWidth="1"/>
    <col min="3080" max="3080" width="11.7109375" style="8" bestFit="1" customWidth="1"/>
    <col min="3081" max="3334" width="9.140625" style="8"/>
    <col min="3335" max="3335" width="9.85546875" style="8" bestFit="1" customWidth="1"/>
    <col min="3336" max="3336" width="11.7109375" style="8" bestFit="1" customWidth="1"/>
    <col min="3337" max="3590" width="9.140625" style="8"/>
    <col min="3591" max="3591" width="9.85546875" style="8" bestFit="1" customWidth="1"/>
    <col min="3592" max="3592" width="11.7109375" style="8" bestFit="1" customWidth="1"/>
    <col min="3593" max="3846" width="9.140625" style="8"/>
    <col min="3847" max="3847" width="9.85546875" style="8" bestFit="1" customWidth="1"/>
    <col min="3848" max="3848" width="11.7109375" style="8" bestFit="1" customWidth="1"/>
    <col min="3849" max="4102" width="9.140625" style="8"/>
    <col min="4103" max="4103" width="9.85546875" style="8" bestFit="1" customWidth="1"/>
    <col min="4104" max="4104" width="11.7109375" style="8" bestFit="1" customWidth="1"/>
    <col min="4105" max="4358" width="9.140625" style="8"/>
    <col min="4359" max="4359" width="9.85546875" style="8" bestFit="1" customWidth="1"/>
    <col min="4360" max="4360" width="11.7109375" style="8" bestFit="1" customWidth="1"/>
    <col min="4361" max="4614" width="9.140625" style="8"/>
    <col min="4615" max="4615" width="9.85546875" style="8" bestFit="1" customWidth="1"/>
    <col min="4616" max="4616" width="11.7109375" style="8" bestFit="1" customWidth="1"/>
    <col min="4617" max="4870" width="9.140625" style="8"/>
    <col min="4871" max="4871" width="9.85546875" style="8" bestFit="1" customWidth="1"/>
    <col min="4872" max="4872" width="11.7109375" style="8" bestFit="1" customWidth="1"/>
    <col min="4873" max="5126" width="9.140625" style="8"/>
    <col min="5127" max="5127" width="9.85546875" style="8" bestFit="1" customWidth="1"/>
    <col min="5128" max="5128" width="11.7109375" style="8" bestFit="1" customWidth="1"/>
    <col min="5129" max="5382" width="9.140625" style="8"/>
    <col min="5383" max="5383" width="9.85546875" style="8" bestFit="1" customWidth="1"/>
    <col min="5384" max="5384" width="11.7109375" style="8" bestFit="1" customWidth="1"/>
    <col min="5385" max="5638" width="9.140625" style="8"/>
    <col min="5639" max="5639" width="9.85546875" style="8" bestFit="1" customWidth="1"/>
    <col min="5640" max="5640" width="11.7109375" style="8" bestFit="1" customWidth="1"/>
    <col min="5641" max="5894" width="9.140625" style="8"/>
    <col min="5895" max="5895" width="9.85546875" style="8" bestFit="1" customWidth="1"/>
    <col min="5896" max="5896" width="11.7109375" style="8" bestFit="1" customWidth="1"/>
    <col min="5897" max="6150" width="9.140625" style="8"/>
    <col min="6151" max="6151" width="9.85546875" style="8" bestFit="1" customWidth="1"/>
    <col min="6152" max="6152" width="11.7109375" style="8" bestFit="1" customWidth="1"/>
    <col min="6153" max="6406" width="9.140625" style="8"/>
    <col min="6407" max="6407" width="9.85546875" style="8" bestFit="1" customWidth="1"/>
    <col min="6408" max="6408" width="11.7109375" style="8" bestFit="1" customWidth="1"/>
    <col min="6409" max="6662" width="9.140625" style="8"/>
    <col min="6663" max="6663" width="9.85546875" style="8" bestFit="1" customWidth="1"/>
    <col min="6664" max="6664" width="11.7109375" style="8" bestFit="1" customWidth="1"/>
    <col min="6665" max="6918" width="9.140625" style="8"/>
    <col min="6919" max="6919" width="9.85546875" style="8" bestFit="1" customWidth="1"/>
    <col min="6920" max="6920" width="11.7109375" style="8" bestFit="1" customWidth="1"/>
    <col min="6921" max="7174" width="9.140625" style="8"/>
    <col min="7175" max="7175" width="9.85546875" style="8" bestFit="1" customWidth="1"/>
    <col min="7176" max="7176" width="11.7109375" style="8" bestFit="1" customWidth="1"/>
    <col min="7177" max="7430" width="9.140625" style="8"/>
    <col min="7431" max="7431" width="9.85546875" style="8" bestFit="1" customWidth="1"/>
    <col min="7432" max="7432" width="11.7109375" style="8" bestFit="1" customWidth="1"/>
    <col min="7433" max="7686" width="9.140625" style="8"/>
    <col min="7687" max="7687" width="9.85546875" style="8" bestFit="1" customWidth="1"/>
    <col min="7688" max="7688" width="11.7109375" style="8" bestFit="1" customWidth="1"/>
    <col min="7689" max="7942" width="9.140625" style="8"/>
    <col min="7943" max="7943" width="9.85546875" style="8" bestFit="1" customWidth="1"/>
    <col min="7944" max="7944" width="11.7109375" style="8" bestFit="1" customWidth="1"/>
    <col min="7945" max="8198" width="9.140625" style="8"/>
    <col min="8199" max="8199" width="9.85546875" style="8" bestFit="1" customWidth="1"/>
    <col min="8200" max="8200" width="11.7109375" style="8" bestFit="1" customWidth="1"/>
    <col min="8201" max="8454" width="9.140625" style="8"/>
    <col min="8455" max="8455" width="9.85546875" style="8" bestFit="1" customWidth="1"/>
    <col min="8456" max="8456" width="11.7109375" style="8" bestFit="1" customWidth="1"/>
    <col min="8457" max="8710" width="9.140625" style="8"/>
    <col min="8711" max="8711" width="9.85546875" style="8" bestFit="1" customWidth="1"/>
    <col min="8712" max="8712" width="11.7109375" style="8" bestFit="1" customWidth="1"/>
    <col min="8713" max="8966" width="9.140625" style="8"/>
    <col min="8967" max="8967" width="9.85546875" style="8" bestFit="1" customWidth="1"/>
    <col min="8968" max="8968" width="11.7109375" style="8" bestFit="1" customWidth="1"/>
    <col min="8969" max="9222" width="9.140625" style="8"/>
    <col min="9223" max="9223" width="9.85546875" style="8" bestFit="1" customWidth="1"/>
    <col min="9224" max="9224" width="11.7109375" style="8" bestFit="1" customWidth="1"/>
    <col min="9225" max="9478" width="9.140625" style="8"/>
    <col min="9479" max="9479" width="9.85546875" style="8" bestFit="1" customWidth="1"/>
    <col min="9480" max="9480" width="11.7109375" style="8" bestFit="1" customWidth="1"/>
    <col min="9481" max="9734" width="9.140625" style="8"/>
    <col min="9735" max="9735" width="9.85546875" style="8" bestFit="1" customWidth="1"/>
    <col min="9736" max="9736" width="11.7109375" style="8" bestFit="1" customWidth="1"/>
    <col min="9737" max="9990" width="9.140625" style="8"/>
    <col min="9991" max="9991" width="9.85546875" style="8" bestFit="1" customWidth="1"/>
    <col min="9992" max="9992" width="11.7109375" style="8" bestFit="1" customWidth="1"/>
    <col min="9993" max="10246" width="9.140625" style="8"/>
    <col min="10247" max="10247" width="9.85546875" style="8" bestFit="1" customWidth="1"/>
    <col min="10248" max="10248" width="11.7109375" style="8" bestFit="1" customWidth="1"/>
    <col min="10249" max="10502" width="9.140625" style="8"/>
    <col min="10503" max="10503" width="9.85546875" style="8" bestFit="1" customWidth="1"/>
    <col min="10504" max="10504" width="11.7109375" style="8" bestFit="1" customWidth="1"/>
    <col min="10505" max="10758" width="9.140625" style="8"/>
    <col min="10759" max="10759" width="9.85546875" style="8" bestFit="1" customWidth="1"/>
    <col min="10760" max="10760" width="11.7109375" style="8" bestFit="1" customWidth="1"/>
    <col min="10761" max="11014" width="9.140625" style="8"/>
    <col min="11015" max="11015" width="9.85546875" style="8" bestFit="1" customWidth="1"/>
    <col min="11016" max="11016" width="11.7109375" style="8" bestFit="1" customWidth="1"/>
    <col min="11017" max="11270" width="9.140625" style="8"/>
    <col min="11271" max="11271" width="9.85546875" style="8" bestFit="1" customWidth="1"/>
    <col min="11272" max="11272" width="11.7109375" style="8" bestFit="1" customWidth="1"/>
    <col min="11273" max="11526" width="9.140625" style="8"/>
    <col min="11527" max="11527" width="9.85546875" style="8" bestFit="1" customWidth="1"/>
    <col min="11528" max="11528" width="11.7109375" style="8" bestFit="1" customWidth="1"/>
    <col min="11529" max="11782" width="9.140625" style="8"/>
    <col min="11783" max="11783" width="9.85546875" style="8" bestFit="1" customWidth="1"/>
    <col min="11784" max="11784" width="11.7109375" style="8" bestFit="1" customWidth="1"/>
    <col min="11785" max="12038" width="9.140625" style="8"/>
    <col min="12039" max="12039" width="9.85546875" style="8" bestFit="1" customWidth="1"/>
    <col min="12040" max="12040" width="11.7109375" style="8" bestFit="1" customWidth="1"/>
    <col min="12041" max="12294" width="9.140625" style="8"/>
    <col min="12295" max="12295" width="9.85546875" style="8" bestFit="1" customWidth="1"/>
    <col min="12296" max="12296" width="11.7109375" style="8" bestFit="1" customWidth="1"/>
    <col min="12297" max="12550" width="9.140625" style="8"/>
    <col min="12551" max="12551" width="9.85546875" style="8" bestFit="1" customWidth="1"/>
    <col min="12552" max="12552" width="11.7109375" style="8" bestFit="1" customWidth="1"/>
    <col min="12553" max="12806" width="9.140625" style="8"/>
    <col min="12807" max="12807" width="9.85546875" style="8" bestFit="1" customWidth="1"/>
    <col min="12808" max="12808" width="11.7109375" style="8" bestFit="1" customWidth="1"/>
    <col min="12809" max="13062" width="9.140625" style="8"/>
    <col min="13063" max="13063" width="9.85546875" style="8" bestFit="1" customWidth="1"/>
    <col min="13064" max="13064" width="11.7109375" style="8" bestFit="1" customWidth="1"/>
    <col min="13065" max="13318" width="9.140625" style="8"/>
    <col min="13319" max="13319" width="9.85546875" style="8" bestFit="1" customWidth="1"/>
    <col min="13320" max="13320" width="11.7109375" style="8" bestFit="1" customWidth="1"/>
    <col min="13321" max="13574" width="9.140625" style="8"/>
    <col min="13575" max="13575" width="9.85546875" style="8" bestFit="1" customWidth="1"/>
    <col min="13576" max="13576" width="11.7109375" style="8" bestFit="1" customWidth="1"/>
    <col min="13577" max="13830" width="9.140625" style="8"/>
    <col min="13831" max="13831" width="9.85546875" style="8" bestFit="1" customWidth="1"/>
    <col min="13832" max="13832" width="11.7109375" style="8" bestFit="1" customWidth="1"/>
    <col min="13833" max="14086" width="9.140625" style="8"/>
    <col min="14087" max="14087" width="9.85546875" style="8" bestFit="1" customWidth="1"/>
    <col min="14088" max="14088" width="11.7109375" style="8" bestFit="1" customWidth="1"/>
    <col min="14089" max="14342" width="9.140625" style="8"/>
    <col min="14343" max="14343" width="9.85546875" style="8" bestFit="1" customWidth="1"/>
    <col min="14344" max="14344" width="11.7109375" style="8" bestFit="1" customWidth="1"/>
    <col min="14345" max="14598" width="9.140625" style="8"/>
    <col min="14599" max="14599" width="9.85546875" style="8" bestFit="1" customWidth="1"/>
    <col min="14600" max="14600" width="11.7109375" style="8" bestFit="1" customWidth="1"/>
    <col min="14601" max="14854" width="9.140625" style="8"/>
    <col min="14855" max="14855" width="9.85546875" style="8" bestFit="1" customWidth="1"/>
    <col min="14856" max="14856" width="11.7109375" style="8" bestFit="1" customWidth="1"/>
    <col min="14857" max="15110" width="9.140625" style="8"/>
    <col min="15111" max="15111" width="9.85546875" style="8" bestFit="1" customWidth="1"/>
    <col min="15112" max="15112" width="11.7109375" style="8" bestFit="1" customWidth="1"/>
    <col min="15113" max="15366" width="9.140625" style="8"/>
    <col min="15367" max="15367" width="9.85546875" style="8" bestFit="1" customWidth="1"/>
    <col min="15368" max="15368" width="11.7109375" style="8" bestFit="1" customWidth="1"/>
    <col min="15369" max="15622" width="9.140625" style="8"/>
    <col min="15623" max="15623" width="9.85546875" style="8" bestFit="1" customWidth="1"/>
    <col min="15624" max="15624" width="11.7109375" style="8" bestFit="1" customWidth="1"/>
    <col min="15625" max="15878" width="9.140625" style="8"/>
    <col min="15879" max="15879" width="9.85546875" style="8" bestFit="1" customWidth="1"/>
    <col min="15880" max="15880" width="11.7109375" style="8" bestFit="1" customWidth="1"/>
    <col min="15881" max="16134" width="9.140625" style="8"/>
    <col min="16135" max="16135" width="9.85546875" style="8" bestFit="1" customWidth="1"/>
    <col min="16136" max="16136" width="11.7109375" style="8" bestFit="1" customWidth="1"/>
    <col min="16137" max="16384" width="9.140625" style="8"/>
  </cols>
  <sheetData>
    <row r="1" spans="1:9" x14ac:dyDescent="0.2">
      <c r="A1" s="204" t="s">
        <v>5</v>
      </c>
      <c r="B1" s="163"/>
      <c r="C1" s="163"/>
      <c r="D1" s="163"/>
      <c r="E1" s="163"/>
      <c r="F1" s="163"/>
      <c r="G1" s="163"/>
      <c r="H1" s="163"/>
    </row>
    <row r="2" spans="1:9" x14ac:dyDescent="0.2">
      <c r="A2" s="203" t="s">
        <v>297</v>
      </c>
      <c r="B2" s="165"/>
      <c r="C2" s="165"/>
      <c r="D2" s="165"/>
      <c r="E2" s="165"/>
      <c r="F2" s="165"/>
      <c r="G2" s="165"/>
      <c r="H2" s="165"/>
    </row>
    <row r="3" spans="1:9" x14ac:dyDescent="0.2">
      <c r="A3" s="206" t="s">
        <v>278</v>
      </c>
      <c r="B3" s="207"/>
      <c r="C3" s="207"/>
      <c r="D3" s="207"/>
      <c r="E3" s="207"/>
      <c r="F3" s="207"/>
      <c r="G3" s="207"/>
      <c r="H3" s="207"/>
      <c r="I3" s="180"/>
    </row>
    <row r="4" spans="1:9" x14ac:dyDescent="0.2">
      <c r="A4" s="205" t="s">
        <v>298</v>
      </c>
      <c r="B4" s="177"/>
      <c r="C4" s="177"/>
      <c r="D4" s="177"/>
      <c r="E4" s="177"/>
      <c r="F4" s="177"/>
      <c r="G4" s="177"/>
      <c r="H4" s="177"/>
      <c r="I4" s="178"/>
    </row>
    <row r="5" spans="1:9" ht="33.75" x14ac:dyDescent="0.2">
      <c r="A5" s="199" t="s">
        <v>2</v>
      </c>
      <c r="B5" s="200"/>
      <c r="C5" s="200"/>
      <c r="D5" s="200"/>
      <c r="E5" s="200"/>
      <c r="F5" s="200"/>
      <c r="G5" s="9" t="s">
        <v>6</v>
      </c>
      <c r="H5" s="11" t="s">
        <v>220</v>
      </c>
      <c r="I5" s="11" t="s">
        <v>17</v>
      </c>
    </row>
    <row r="6" spans="1:9" x14ac:dyDescent="0.2">
      <c r="A6" s="201">
        <v>1</v>
      </c>
      <c r="B6" s="202"/>
      <c r="C6" s="202"/>
      <c r="D6" s="202"/>
      <c r="E6" s="202"/>
      <c r="F6" s="202"/>
      <c r="G6" s="10">
        <v>2</v>
      </c>
      <c r="H6" s="11">
        <v>3</v>
      </c>
      <c r="I6" s="11">
        <v>4</v>
      </c>
    </row>
    <row r="7" spans="1:9" x14ac:dyDescent="0.2">
      <c r="A7" s="183" t="s">
        <v>68</v>
      </c>
      <c r="B7" s="183"/>
      <c r="C7" s="183"/>
      <c r="D7" s="183"/>
      <c r="E7" s="183"/>
      <c r="F7" s="183"/>
      <c r="G7" s="184"/>
      <c r="H7" s="184"/>
      <c r="I7" s="184"/>
    </row>
    <row r="8" spans="1:9" x14ac:dyDescent="0.2">
      <c r="A8" s="189" t="s">
        <v>171</v>
      </c>
      <c r="B8" s="190"/>
      <c r="C8" s="190"/>
      <c r="D8" s="190"/>
      <c r="E8" s="190"/>
      <c r="F8" s="190"/>
      <c r="G8" s="12">
        <v>60</v>
      </c>
      <c r="H8" s="45">
        <f>H9+H10+H11</f>
        <v>193415</v>
      </c>
      <c r="I8" s="45">
        <f>I9+I10+I11</f>
        <v>176710</v>
      </c>
    </row>
    <row r="9" spans="1:9" x14ac:dyDescent="0.2">
      <c r="A9" s="191" t="s">
        <v>69</v>
      </c>
      <c r="B9" s="192"/>
      <c r="C9" s="192"/>
      <c r="D9" s="192"/>
      <c r="E9" s="192"/>
      <c r="F9" s="192"/>
      <c r="G9" s="13">
        <v>61</v>
      </c>
      <c r="H9" s="46">
        <v>193414</v>
      </c>
      <c r="I9" s="46">
        <v>176709</v>
      </c>
    </row>
    <row r="10" spans="1:9" x14ac:dyDescent="0.2">
      <c r="A10" s="191" t="s">
        <v>70</v>
      </c>
      <c r="B10" s="192"/>
      <c r="C10" s="192"/>
      <c r="D10" s="192"/>
      <c r="E10" s="192"/>
      <c r="F10" s="192"/>
      <c r="G10" s="13">
        <v>62</v>
      </c>
      <c r="H10" s="46">
        <v>1</v>
      </c>
      <c r="I10" s="46">
        <v>1</v>
      </c>
    </row>
    <row r="11" spans="1:9" x14ac:dyDescent="0.2">
      <c r="A11" s="191" t="s">
        <v>71</v>
      </c>
      <c r="B11" s="192"/>
      <c r="C11" s="192"/>
      <c r="D11" s="192"/>
      <c r="E11" s="192"/>
      <c r="F11" s="192"/>
      <c r="G11" s="13">
        <v>63</v>
      </c>
      <c r="H11" s="46">
        <v>0</v>
      </c>
      <c r="I11" s="46">
        <v>0</v>
      </c>
    </row>
    <row r="12" spans="1:9" x14ac:dyDescent="0.2">
      <c r="A12" s="185" t="s">
        <v>72</v>
      </c>
      <c r="B12" s="186"/>
      <c r="C12" s="186"/>
      <c r="D12" s="186"/>
      <c r="E12" s="186"/>
      <c r="F12" s="186"/>
      <c r="G12" s="13">
        <v>64</v>
      </c>
      <c r="H12" s="46">
        <v>0</v>
      </c>
      <c r="I12" s="46">
        <v>0</v>
      </c>
    </row>
    <row r="13" spans="1:9" x14ac:dyDescent="0.2">
      <c r="A13" s="185" t="s">
        <v>73</v>
      </c>
      <c r="B13" s="186"/>
      <c r="C13" s="186"/>
      <c r="D13" s="186"/>
      <c r="E13" s="186"/>
      <c r="F13" s="186"/>
      <c r="G13" s="13">
        <v>65</v>
      </c>
      <c r="H13" s="46">
        <v>0</v>
      </c>
      <c r="I13" s="46">
        <v>0</v>
      </c>
    </row>
    <row r="14" spans="1:9" x14ac:dyDescent="0.2">
      <c r="A14" s="189" t="s">
        <v>236</v>
      </c>
      <c r="B14" s="190"/>
      <c r="C14" s="190"/>
      <c r="D14" s="190"/>
      <c r="E14" s="190"/>
      <c r="F14" s="190"/>
      <c r="G14" s="12">
        <v>66</v>
      </c>
      <c r="H14" s="45">
        <f>H15+H16</f>
        <v>10632</v>
      </c>
      <c r="I14" s="45">
        <f>I15+I16</f>
        <v>6579</v>
      </c>
    </row>
    <row r="15" spans="1:9" x14ac:dyDescent="0.2">
      <c r="A15" s="191" t="s">
        <v>74</v>
      </c>
      <c r="B15" s="192"/>
      <c r="C15" s="192"/>
      <c r="D15" s="192"/>
      <c r="E15" s="192"/>
      <c r="F15" s="192"/>
      <c r="G15" s="13">
        <v>67</v>
      </c>
      <c r="H15" s="46">
        <v>0</v>
      </c>
      <c r="I15" s="46">
        <v>0</v>
      </c>
    </row>
    <row r="16" spans="1:9" x14ac:dyDescent="0.2">
      <c r="A16" s="191" t="s">
        <v>75</v>
      </c>
      <c r="B16" s="192"/>
      <c r="C16" s="192"/>
      <c r="D16" s="192"/>
      <c r="E16" s="192"/>
      <c r="F16" s="192"/>
      <c r="G16" s="13">
        <v>68</v>
      </c>
      <c r="H16" s="46">
        <v>10632</v>
      </c>
      <c r="I16" s="46">
        <v>6579</v>
      </c>
    </row>
    <row r="17" spans="1:9" x14ac:dyDescent="0.2">
      <c r="A17" s="187" t="s">
        <v>172</v>
      </c>
      <c r="B17" s="196"/>
      <c r="C17" s="196"/>
      <c r="D17" s="196"/>
      <c r="E17" s="196"/>
      <c r="F17" s="196"/>
      <c r="G17" s="12">
        <v>69</v>
      </c>
      <c r="H17" s="45">
        <f>H8+H14+H13+H12</f>
        <v>204047</v>
      </c>
      <c r="I17" s="45">
        <f>I8+I14+I13+I12</f>
        <v>183289</v>
      </c>
    </row>
    <row r="18" spans="1:9" x14ac:dyDescent="0.2">
      <c r="A18" s="183" t="s">
        <v>76</v>
      </c>
      <c r="B18" s="183"/>
      <c r="C18" s="183"/>
      <c r="D18" s="183"/>
      <c r="E18" s="183"/>
      <c r="F18" s="183"/>
      <c r="G18" s="184"/>
      <c r="H18" s="184"/>
      <c r="I18" s="184"/>
    </row>
    <row r="19" spans="1:9" x14ac:dyDescent="0.2">
      <c r="A19" s="185" t="s">
        <v>77</v>
      </c>
      <c r="B19" s="186"/>
      <c r="C19" s="186"/>
      <c r="D19" s="186"/>
      <c r="E19" s="186"/>
      <c r="F19" s="186"/>
      <c r="G19" s="13">
        <v>70</v>
      </c>
      <c r="H19" s="46">
        <v>0</v>
      </c>
      <c r="I19" s="46">
        <v>0</v>
      </c>
    </row>
    <row r="20" spans="1:9" x14ac:dyDescent="0.2">
      <c r="A20" s="185" t="s">
        <v>78</v>
      </c>
      <c r="B20" s="186"/>
      <c r="C20" s="186"/>
      <c r="D20" s="186"/>
      <c r="E20" s="186"/>
      <c r="F20" s="186"/>
      <c r="G20" s="13">
        <v>71</v>
      </c>
      <c r="H20" s="46">
        <v>0</v>
      </c>
      <c r="I20" s="46">
        <v>2365</v>
      </c>
    </row>
    <row r="21" spans="1:9" x14ac:dyDescent="0.2">
      <c r="A21" s="185" t="s">
        <v>147</v>
      </c>
      <c r="B21" s="186"/>
      <c r="C21" s="186"/>
      <c r="D21" s="186"/>
      <c r="E21" s="186"/>
      <c r="F21" s="186"/>
      <c r="G21" s="13">
        <v>72</v>
      </c>
      <c r="H21" s="46">
        <v>0</v>
      </c>
      <c r="I21" s="46">
        <v>0</v>
      </c>
    </row>
    <row r="22" spans="1:9" x14ac:dyDescent="0.2">
      <c r="A22" s="185" t="s">
        <v>148</v>
      </c>
      <c r="B22" s="186"/>
      <c r="C22" s="186"/>
      <c r="D22" s="186"/>
      <c r="E22" s="186"/>
      <c r="F22" s="186"/>
      <c r="G22" s="13">
        <v>73</v>
      </c>
      <c r="H22" s="46">
        <v>0</v>
      </c>
      <c r="I22" s="46">
        <v>0</v>
      </c>
    </row>
    <row r="23" spans="1:9" x14ac:dyDescent="0.2">
      <c r="A23" s="185" t="s">
        <v>151</v>
      </c>
      <c r="B23" s="186"/>
      <c r="C23" s="186"/>
      <c r="D23" s="186"/>
      <c r="E23" s="186"/>
      <c r="F23" s="186"/>
      <c r="G23" s="13">
        <v>74</v>
      </c>
      <c r="H23" s="46">
        <v>0</v>
      </c>
      <c r="I23" s="46">
        <v>0</v>
      </c>
    </row>
    <row r="24" spans="1:9" x14ac:dyDescent="0.2">
      <c r="A24" s="185" t="s">
        <v>149</v>
      </c>
      <c r="B24" s="186"/>
      <c r="C24" s="186"/>
      <c r="D24" s="186"/>
      <c r="E24" s="186"/>
      <c r="F24" s="186"/>
      <c r="G24" s="13">
        <v>75</v>
      </c>
      <c r="H24" s="46">
        <v>109400</v>
      </c>
      <c r="I24" s="46">
        <v>120652</v>
      </c>
    </row>
    <row r="25" spans="1:9" x14ac:dyDescent="0.2">
      <c r="A25" s="185" t="s">
        <v>150</v>
      </c>
      <c r="B25" s="186"/>
      <c r="C25" s="186"/>
      <c r="D25" s="186"/>
      <c r="E25" s="186"/>
      <c r="F25" s="186"/>
      <c r="G25" s="13">
        <v>76</v>
      </c>
      <c r="H25" s="46">
        <v>9026</v>
      </c>
      <c r="I25" s="46">
        <v>10308</v>
      </c>
    </row>
    <row r="26" spans="1:9" x14ac:dyDescent="0.2">
      <c r="A26" s="189" t="s">
        <v>173</v>
      </c>
      <c r="B26" s="190"/>
      <c r="C26" s="190"/>
      <c r="D26" s="190"/>
      <c r="E26" s="190"/>
      <c r="F26" s="190"/>
      <c r="G26" s="12">
        <v>77</v>
      </c>
      <c r="H26" s="45">
        <f>H27+H28+H29+H30+H31</f>
        <v>51054</v>
      </c>
      <c r="I26" s="45">
        <f>I27+I28+I29+I30+I31</f>
        <v>31465</v>
      </c>
    </row>
    <row r="27" spans="1:9" x14ac:dyDescent="0.2">
      <c r="A27" s="191" t="s">
        <v>79</v>
      </c>
      <c r="B27" s="192"/>
      <c r="C27" s="192"/>
      <c r="D27" s="192"/>
      <c r="E27" s="192"/>
      <c r="F27" s="192"/>
      <c r="G27" s="13">
        <v>78</v>
      </c>
      <c r="H27" s="46">
        <v>100</v>
      </c>
      <c r="I27" s="46">
        <v>66</v>
      </c>
    </row>
    <row r="28" spans="1:9" x14ac:dyDescent="0.2">
      <c r="A28" s="191" t="s">
        <v>80</v>
      </c>
      <c r="B28" s="192"/>
      <c r="C28" s="192"/>
      <c r="D28" s="192"/>
      <c r="E28" s="192"/>
      <c r="F28" s="192"/>
      <c r="G28" s="13">
        <v>79</v>
      </c>
      <c r="H28" s="46">
        <v>0</v>
      </c>
      <c r="I28" s="46">
        <v>0</v>
      </c>
    </row>
    <row r="29" spans="1:9" x14ac:dyDescent="0.2">
      <c r="A29" s="191" t="s">
        <v>81</v>
      </c>
      <c r="B29" s="192"/>
      <c r="C29" s="192"/>
      <c r="D29" s="192"/>
      <c r="E29" s="192"/>
      <c r="F29" s="192"/>
      <c r="G29" s="13">
        <v>80</v>
      </c>
      <c r="H29" s="46">
        <v>0</v>
      </c>
      <c r="I29" s="46">
        <v>0</v>
      </c>
    </row>
    <row r="30" spans="1:9" x14ac:dyDescent="0.2">
      <c r="A30" s="191" t="s">
        <v>82</v>
      </c>
      <c r="B30" s="192"/>
      <c r="C30" s="192"/>
      <c r="D30" s="192"/>
      <c r="E30" s="192"/>
      <c r="F30" s="192"/>
      <c r="G30" s="13">
        <v>81</v>
      </c>
      <c r="H30" s="46">
        <v>0</v>
      </c>
      <c r="I30" s="46">
        <v>0</v>
      </c>
    </row>
    <row r="31" spans="1:9" x14ac:dyDescent="0.2">
      <c r="A31" s="191" t="s">
        <v>83</v>
      </c>
      <c r="B31" s="192"/>
      <c r="C31" s="192"/>
      <c r="D31" s="192"/>
      <c r="E31" s="192"/>
      <c r="F31" s="192"/>
      <c r="G31" s="13">
        <v>82</v>
      </c>
      <c r="H31" s="46">
        <v>50954</v>
      </c>
      <c r="I31" s="46">
        <v>31399</v>
      </c>
    </row>
    <row r="32" spans="1:9" x14ac:dyDescent="0.2">
      <c r="A32" s="187" t="s">
        <v>174</v>
      </c>
      <c r="B32" s="188"/>
      <c r="C32" s="188"/>
      <c r="D32" s="188"/>
      <c r="E32" s="188"/>
      <c r="F32" s="188"/>
      <c r="G32" s="12">
        <v>83</v>
      </c>
      <c r="H32" s="45">
        <f>H19+H20+H21+H22+H23+H24+H25+H26</f>
        <v>169480</v>
      </c>
      <c r="I32" s="45">
        <f>I19+I20+I21+I22+I23+I24+I25+I26</f>
        <v>164790</v>
      </c>
    </row>
    <row r="33" spans="1:9" x14ac:dyDescent="0.2">
      <c r="A33" s="195" t="s">
        <v>175</v>
      </c>
      <c r="B33" s="188"/>
      <c r="C33" s="188"/>
      <c r="D33" s="188"/>
      <c r="E33" s="188"/>
      <c r="F33" s="188"/>
      <c r="G33" s="12">
        <v>84</v>
      </c>
      <c r="H33" s="45">
        <f>H17-H32</f>
        <v>34567</v>
      </c>
      <c r="I33" s="45">
        <f>I17-I32</f>
        <v>18499</v>
      </c>
    </row>
    <row r="34" spans="1:9" x14ac:dyDescent="0.2">
      <c r="A34" s="193" t="s">
        <v>84</v>
      </c>
      <c r="B34" s="194"/>
      <c r="C34" s="194"/>
      <c r="D34" s="194"/>
      <c r="E34" s="194"/>
      <c r="F34" s="194"/>
      <c r="G34" s="13">
        <v>85</v>
      </c>
      <c r="H34" s="46">
        <v>0</v>
      </c>
      <c r="I34" s="46">
        <v>50746</v>
      </c>
    </row>
    <row r="35" spans="1:9" x14ac:dyDescent="0.2">
      <c r="A35" s="195" t="s">
        <v>176</v>
      </c>
      <c r="B35" s="188"/>
      <c r="C35" s="188"/>
      <c r="D35" s="188"/>
      <c r="E35" s="188"/>
      <c r="F35" s="188"/>
      <c r="G35" s="12">
        <v>86</v>
      </c>
      <c r="H35" s="45">
        <f>H33-H34</f>
        <v>34567</v>
      </c>
      <c r="I35" s="45">
        <f>I33-I34</f>
        <v>-32247</v>
      </c>
    </row>
    <row r="36" spans="1:9" x14ac:dyDescent="0.2">
      <c r="A36" s="183" t="s">
        <v>85</v>
      </c>
      <c r="B36" s="183"/>
      <c r="C36" s="183"/>
      <c r="D36" s="183"/>
      <c r="E36" s="183"/>
      <c r="F36" s="183"/>
      <c r="G36" s="184"/>
      <c r="H36" s="184"/>
      <c r="I36" s="184"/>
    </row>
    <row r="37" spans="1:9" x14ac:dyDescent="0.2">
      <c r="A37" s="189" t="s">
        <v>233</v>
      </c>
      <c r="B37" s="190"/>
      <c r="C37" s="190"/>
      <c r="D37" s="190"/>
      <c r="E37" s="190"/>
      <c r="F37" s="190"/>
      <c r="G37" s="12">
        <v>87</v>
      </c>
      <c r="H37" s="45">
        <f>H38+H43</f>
        <v>86265</v>
      </c>
      <c r="I37" s="45">
        <f>I38+I43</f>
        <v>1582863</v>
      </c>
    </row>
    <row r="38" spans="1:9" ht="24" customHeight="1" x14ac:dyDescent="0.2">
      <c r="A38" s="189" t="s">
        <v>234</v>
      </c>
      <c r="B38" s="190"/>
      <c r="C38" s="190"/>
      <c r="D38" s="190"/>
      <c r="E38" s="190"/>
      <c r="F38" s="190"/>
      <c r="G38" s="12">
        <v>88</v>
      </c>
      <c r="H38" s="45">
        <f>H39+H40+H41+H42</f>
        <v>86265</v>
      </c>
      <c r="I38" s="45">
        <f>I39+I40+I41+I42</f>
        <v>1582863</v>
      </c>
    </row>
    <row r="39" spans="1:9" ht="25.5" customHeight="1" x14ac:dyDescent="0.2">
      <c r="A39" s="193" t="s">
        <v>152</v>
      </c>
      <c r="B39" s="194"/>
      <c r="C39" s="194"/>
      <c r="D39" s="194"/>
      <c r="E39" s="194"/>
      <c r="F39" s="194"/>
      <c r="G39" s="13">
        <v>89</v>
      </c>
      <c r="H39" s="46">
        <v>0</v>
      </c>
      <c r="I39" s="46">
        <v>0</v>
      </c>
    </row>
    <row r="40" spans="1:9" x14ac:dyDescent="0.2">
      <c r="A40" s="193" t="s">
        <v>235</v>
      </c>
      <c r="B40" s="194"/>
      <c r="C40" s="194"/>
      <c r="D40" s="194"/>
      <c r="E40" s="194"/>
      <c r="F40" s="194"/>
      <c r="G40" s="13">
        <v>90</v>
      </c>
      <c r="H40" s="46">
        <v>105201</v>
      </c>
      <c r="I40" s="46">
        <v>1930321</v>
      </c>
    </row>
    <row r="41" spans="1:9" ht="24.75" customHeight="1" x14ac:dyDescent="0.2">
      <c r="A41" s="193" t="s">
        <v>153</v>
      </c>
      <c r="B41" s="194"/>
      <c r="C41" s="194"/>
      <c r="D41" s="194"/>
      <c r="E41" s="194"/>
      <c r="F41" s="194"/>
      <c r="G41" s="13">
        <v>91</v>
      </c>
      <c r="H41" s="46">
        <v>0</v>
      </c>
      <c r="I41" s="46">
        <v>0</v>
      </c>
    </row>
    <row r="42" spans="1:9" ht="16.5" customHeight="1" x14ac:dyDescent="0.2">
      <c r="A42" s="193" t="s">
        <v>154</v>
      </c>
      <c r="B42" s="194"/>
      <c r="C42" s="194"/>
      <c r="D42" s="194"/>
      <c r="E42" s="194"/>
      <c r="F42" s="194"/>
      <c r="G42" s="13">
        <v>92</v>
      </c>
      <c r="H42" s="46">
        <v>-18936</v>
      </c>
      <c r="I42" s="46">
        <v>-347458</v>
      </c>
    </row>
    <row r="43" spans="1:9" ht="26.25" customHeight="1" x14ac:dyDescent="0.2">
      <c r="A43" s="189" t="s">
        <v>177</v>
      </c>
      <c r="B43" s="190"/>
      <c r="C43" s="190"/>
      <c r="D43" s="190"/>
      <c r="E43" s="190"/>
      <c r="F43" s="190"/>
      <c r="G43" s="12">
        <v>93</v>
      </c>
      <c r="H43" s="45">
        <f>H44+H47+H51+H50+H54</f>
        <v>0</v>
      </c>
      <c r="I43" s="45">
        <f>I44+I47+I51+I50+I54</f>
        <v>0</v>
      </c>
    </row>
    <row r="44" spans="1:9" ht="27.75" customHeight="1" x14ac:dyDescent="0.2">
      <c r="A44" s="195" t="s">
        <v>221</v>
      </c>
      <c r="B44" s="188"/>
      <c r="C44" s="188"/>
      <c r="D44" s="188"/>
      <c r="E44" s="188"/>
      <c r="F44" s="188"/>
      <c r="G44" s="12">
        <v>94</v>
      </c>
      <c r="H44" s="45">
        <f>H45+H46</f>
        <v>0</v>
      </c>
      <c r="I44" s="45">
        <f>I45+I46</f>
        <v>0</v>
      </c>
    </row>
    <row r="45" spans="1:9" ht="18" customHeight="1" x14ac:dyDescent="0.2">
      <c r="A45" s="193" t="s">
        <v>155</v>
      </c>
      <c r="B45" s="197"/>
      <c r="C45" s="197"/>
      <c r="D45" s="197"/>
      <c r="E45" s="197"/>
      <c r="F45" s="197"/>
      <c r="G45" s="13">
        <v>95</v>
      </c>
      <c r="H45" s="46">
        <v>0</v>
      </c>
      <c r="I45" s="46">
        <v>0</v>
      </c>
    </row>
    <row r="46" spans="1:9" ht="15.75" customHeight="1" x14ac:dyDescent="0.2">
      <c r="A46" s="193" t="s">
        <v>156</v>
      </c>
      <c r="B46" s="197"/>
      <c r="C46" s="197"/>
      <c r="D46" s="197"/>
      <c r="E46" s="197"/>
      <c r="F46" s="197"/>
      <c r="G46" s="13">
        <v>96</v>
      </c>
      <c r="H46" s="46">
        <v>0</v>
      </c>
      <c r="I46" s="46">
        <v>0</v>
      </c>
    </row>
    <row r="47" spans="1:9" ht="27.75" customHeight="1" x14ac:dyDescent="0.2">
      <c r="A47" s="195" t="s">
        <v>222</v>
      </c>
      <c r="B47" s="198"/>
      <c r="C47" s="198"/>
      <c r="D47" s="198"/>
      <c r="E47" s="198"/>
      <c r="F47" s="198"/>
      <c r="G47" s="12">
        <v>97</v>
      </c>
      <c r="H47" s="45">
        <f>H48+H49</f>
        <v>0</v>
      </c>
      <c r="I47" s="45">
        <f>I48+I49</f>
        <v>0</v>
      </c>
    </row>
    <row r="48" spans="1:9" ht="16.5" customHeight="1" x14ac:dyDescent="0.2">
      <c r="A48" s="193" t="s">
        <v>157</v>
      </c>
      <c r="B48" s="197"/>
      <c r="C48" s="197"/>
      <c r="D48" s="197"/>
      <c r="E48" s="197"/>
      <c r="F48" s="197"/>
      <c r="G48" s="13">
        <v>98</v>
      </c>
      <c r="H48" s="46">
        <v>0</v>
      </c>
      <c r="I48" s="46">
        <v>0</v>
      </c>
    </row>
    <row r="49" spans="1:9" ht="16.5" customHeight="1" x14ac:dyDescent="0.2">
      <c r="A49" s="193" t="s">
        <v>158</v>
      </c>
      <c r="B49" s="197"/>
      <c r="C49" s="197"/>
      <c r="D49" s="197"/>
      <c r="E49" s="197"/>
      <c r="F49" s="197"/>
      <c r="G49" s="13">
        <v>99</v>
      </c>
      <c r="H49" s="46">
        <v>0</v>
      </c>
      <c r="I49" s="46">
        <v>0</v>
      </c>
    </row>
    <row r="50" spans="1:9" ht="19.5" customHeight="1" x14ac:dyDescent="0.2">
      <c r="A50" s="193" t="s">
        <v>86</v>
      </c>
      <c r="B50" s="197"/>
      <c r="C50" s="197"/>
      <c r="D50" s="197"/>
      <c r="E50" s="197"/>
      <c r="F50" s="197"/>
      <c r="G50" s="13">
        <v>100</v>
      </c>
      <c r="H50" s="46">
        <v>0</v>
      </c>
      <c r="I50" s="46">
        <v>0</v>
      </c>
    </row>
    <row r="51" spans="1:9" ht="27.75" customHeight="1" x14ac:dyDescent="0.2">
      <c r="A51" s="195" t="s">
        <v>223</v>
      </c>
      <c r="B51" s="198"/>
      <c r="C51" s="198"/>
      <c r="D51" s="198"/>
      <c r="E51" s="198"/>
      <c r="F51" s="198"/>
      <c r="G51" s="12">
        <v>101</v>
      </c>
      <c r="H51" s="45">
        <f>H52+H53</f>
        <v>0</v>
      </c>
      <c r="I51" s="45">
        <f>I52+I53</f>
        <v>0</v>
      </c>
    </row>
    <row r="52" spans="1:9" ht="18.75" customHeight="1" x14ac:dyDescent="0.2">
      <c r="A52" s="193" t="s">
        <v>159</v>
      </c>
      <c r="B52" s="197"/>
      <c r="C52" s="197"/>
      <c r="D52" s="197"/>
      <c r="E52" s="197"/>
      <c r="F52" s="197"/>
      <c r="G52" s="13">
        <v>102</v>
      </c>
      <c r="H52" s="46">
        <v>0</v>
      </c>
      <c r="I52" s="46">
        <v>0</v>
      </c>
    </row>
    <row r="53" spans="1:9" ht="14.25" customHeight="1" x14ac:dyDescent="0.2">
      <c r="A53" s="193" t="s">
        <v>158</v>
      </c>
      <c r="B53" s="197"/>
      <c r="C53" s="197"/>
      <c r="D53" s="197"/>
      <c r="E53" s="197"/>
      <c r="F53" s="197"/>
      <c r="G53" s="13">
        <v>103</v>
      </c>
      <c r="H53" s="46">
        <v>0</v>
      </c>
      <c r="I53" s="46">
        <v>0</v>
      </c>
    </row>
    <row r="54" spans="1:9" ht="27" customHeight="1" x14ac:dyDescent="0.2">
      <c r="A54" s="193" t="s">
        <v>160</v>
      </c>
      <c r="B54" s="197"/>
      <c r="C54" s="197"/>
      <c r="D54" s="197"/>
      <c r="E54" s="197"/>
      <c r="F54" s="197"/>
      <c r="G54" s="13">
        <v>104</v>
      </c>
      <c r="H54" s="47">
        <v>0</v>
      </c>
      <c r="I54" s="47">
        <v>0</v>
      </c>
    </row>
    <row r="55" spans="1:9" x14ac:dyDescent="0.2">
      <c r="A55" s="187" t="s">
        <v>178</v>
      </c>
      <c r="B55" s="196"/>
      <c r="C55" s="196"/>
      <c r="D55" s="196"/>
      <c r="E55" s="196"/>
      <c r="F55" s="196"/>
      <c r="G55" s="12">
        <v>105</v>
      </c>
      <c r="H55" s="45">
        <f>H35+H37</f>
        <v>120832</v>
      </c>
      <c r="I55" s="45">
        <f>I35+I37</f>
        <v>1550616</v>
      </c>
    </row>
    <row r="56" spans="1:9" x14ac:dyDescent="0.2">
      <c r="A56" s="183" t="s">
        <v>87</v>
      </c>
      <c r="B56" s="183"/>
      <c r="C56" s="183"/>
      <c r="D56" s="183"/>
      <c r="E56" s="183"/>
      <c r="F56" s="183"/>
      <c r="G56" s="184"/>
      <c r="H56" s="184"/>
      <c r="I56" s="184"/>
    </row>
    <row r="57" spans="1:9" x14ac:dyDescent="0.2">
      <c r="A57" s="193" t="s">
        <v>66</v>
      </c>
      <c r="B57" s="194"/>
      <c r="C57" s="194"/>
      <c r="D57" s="194"/>
      <c r="E57" s="194"/>
      <c r="F57" s="194"/>
      <c r="G57" s="13">
        <v>106</v>
      </c>
      <c r="H57" s="46">
        <v>0</v>
      </c>
      <c r="I57" s="46">
        <v>0</v>
      </c>
    </row>
    <row r="58" spans="1:9" x14ac:dyDescent="0.2">
      <c r="A58" s="193" t="s">
        <v>67</v>
      </c>
      <c r="B58" s="194"/>
      <c r="C58" s="194"/>
      <c r="D58" s="194"/>
      <c r="E58" s="194"/>
      <c r="F58" s="194"/>
      <c r="G58" s="13">
        <v>107</v>
      </c>
      <c r="H58" s="46">
        <v>0</v>
      </c>
      <c r="I58" s="46">
        <v>0</v>
      </c>
    </row>
    <row r="59" spans="1:9" x14ac:dyDescent="0.2">
      <c r="A59" s="14"/>
      <c r="B59" s="14"/>
      <c r="C59" s="14"/>
      <c r="D59" s="14"/>
      <c r="E59" s="14"/>
      <c r="F59" s="14"/>
      <c r="G59" s="14"/>
      <c r="H59" s="48"/>
      <c r="I59" s="48"/>
    </row>
  </sheetData>
  <sheetProtection algorithmName="SHA-512" hashValue="zAR0Z0+2XvUnNbMlGUd4r4hZ3cIPHbLawW/FlHQ54MfnsoOTz6r4BY9Pg5nm1OXqE9Od0YploeHL8zcDijgd/w==" saltValue="XOgtVDE0wPHIeUveMiXg1w==" spinCount="100000" sheet="1" formatCells="0" insertRows="0"/>
  <mergeCells count="58">
    <mergeCell ref="A5:F5"/>
    <mergeCell ref="A6:F6"/>
    <mergeCell ref="A2:H2"/>
    <mergeCell ref="A1:H1"/>
    <mergeCell ref="A4:I4"/>
    <mergeCell ref="A3:I3"/>
    <mergeCell ref="A58:F58"/>
    <mergeCell ref="A44:F44"/>
    <mergeCell ref="A54:F54"/>
    <mergeCell ref="A55:F55"/>
    <mergeCell ref="A56:I56"/>
    <mergeCell ref="A45:F45"/>
    <mergeCell ref="A46:F46"/>
    <mergeCell ref="A47:F47"/>
    <mergeCell ref="A48:F48"/>
    <mergeCell ref="A49:F49"/>
    <mergeCell ref="A50:F50"/>
    <mergeCell ref="A51:F51"/>
    <mergeCell ref="A52:F52"/>
    <mergeCell ref="A53:F53"/>
    <mergeCell ref="A57:F57"/>
    <mergeCell ref="A29:F29"/>
    <mergeCell ref="A30:F30"/>
    <mergeCell ref="A31:F31"/>
    <mergeCell ref="A23:F23"/>
    <mergeCell ref="A15:F15"/>
    <mergeCell ref="A16:F16"/>
    <mergeCell ref="A17:F17"/>
    <mergeCell ref="A19:F19"/>
    <mergeCell ref="A20:F20"/>
    <mergeCell ref="A21:F21"/>
    <mergeCell ref="A33:F33"/>
    <mergeCell ref="A34:F34"/>
    <mergeCell ref="A36:I36"/>
    <mergeCell ref="A37:F37"/>
    <mergeCell ref="A42:F42"/>
    <mergeCell ref="A43:F43"/>
    <mergeCell ref="A39:F39"/>
    <mergeCell ref="A40:F40"/>
    <mergeCell ref="A41:F41"/>
    <mergeCell ref="A35:F35"/>
    <mergeCell ref="A38:F38"/>
    <mergeCell ref="A7:I7"/>
    <mergeCell ref="A18:I18"/>
    <mergeCell ref="A24:F24"/>
    <mergeCell ref="A25:F25"/>
    <mergeCell ref="A32:F32"/>
    <mergeCell ref="A12:F12"/>
    <mergeCell ref="A13:F13"/>
    <mergeCell ref="A14:F14"/>
    <mergeCell ref="A8:F8"/>
    <mergeCell ref="A9:F9"/>
    <mergeCell ref="A10:F10"/>
    <mergeCell ref="A11:F11"/>
    <mergeCell ref="A22:F22"/>
    <mergeCell ref="A26:F26"/>
    <mergeCell ref="A27:F27"/>
    <mergeCell ref="A28:F28"/>
  </mergeCells>
  <dataValidations count="5">
    <dataValidation type="whole" operator="greaterThanOrEqual" allowBlank="1" showInputMessage="1" showErrorMessage="1" errorTitle="Pogrešan unos" error="Mogu se unijeti samo cjelobrojne pozitivne vrijednosti." sqref="JC65394:JD65428 SY65394:SZ65428 ACU65394:ACV65428 AMQ65394:AMR65428 AWM65394:AWN65428 BGI65394:BGJ65428 BQE65394:BQF65428 CAA65394:CAB65428 CJW65394:CJX65428 CTS65394:CTT65428 DDO65394:DDP65428 DNK65394:DNL65428 DXG65394:DXH65428 EHC65394:EHD65428 EQY65394:EQZ65428 FAU65394:FAV65428 FKQ65394:FKR65428 FUM65394:FUN65428 GEI65394:GEJ65428 GOE65394:GOF65428 GYA65394:GYB65428 HHW65394:HHX65428 HRS65394:HRT65428 IBO65394:IBP65428 ILK65394:ILL65428 IVG65394:IVH65428 JFC65394:JFD65428 JOY65394:JOZ65428 JYU65394:JYV65428 KIQ65394:KIR65428 KSM65394:KSN65428 LCI65394:LCJ65428 LME65394:LMF65428 LWA65394:LWB65428 MFW65394:MFX65428 MPS65394:MPT65428 MZO65394:MZP65428 NJK65394:NJL65428 NTG65394:NTH65428 ODC65394:ODD65428 OMY65394:OMZ65428 OWU65394:OWV65428 PGQ65394:PGR65428 PQM65394:PQN65428 QAI65394:QAJ65428 QKE65394:QKF65428 QUA65394:QUB65428 RDW65394:RDX65428 RNS65394:RNT65428 RXO65394:RXP65428 SHK65394:SHL65428 SRG65394:SRH65428 TBC65394:TBD65428 TKY65394:TKZ65428 TUU65394:TUV65428 UEQ65394:UER65428 UOM65394:UON65428 UYI65394:UYJ65428 VIE65394:VIF65428 VSA65394:VSB65428 WBW65394:WBX65428 WLS65394:WLT65428 WVO65394:WVP65428 JC130930:JD130964 SY130930:SZ130964 ACU130930:ACV130964 AMQ130930:AMR130964 AWM130930:AWN130964 BGI130930:BGJ130964 BQE130930:BQF130964 CAA130930:CAB130964 CJW130930:CJX130964 CTS130930:CTT130964 DDO130930:DDP130964 DNK130930:DNL130964 DXG130930:DXH130964 EHC130930:EHD130964 EQY130930:EQZ130964 FAU130930:FAV130964 FKQ130930:FKR130964 FUM130930:FUN130964 GEI130930:GEJ130964 GOE130930:GOF130964 GYA130930:GYB130964 HHW130930:HHX130964 HRS130930:HRT130964 IBO130930:IBP130964 ILK130930:ILL130964 IVG130930:IVH130964 JFC130930:JFD130964 JOY130930:JOZ130964 JYU130930:JYV130964 KIQ130930:KIR130964 KSM130930:KSN130964 LCI130930:LCJ130964 LME130930:LMF130964 LWA130930:LWB130964 MFW130930:MFX130964 MPS130930:MPT130964 MZO130930:MZP130964 NJK130930:NJL130964 NTG130930:NTH130964 ODC130930:ODD130964 OMY130930:OMZ130964 OWU130930:OWV130964 PGQ130930:PGR130964 PQM130930:PQN130964 QAI130930:QAJ130964 QKE130930:QKF130964 QUA130930:QUB130964 RDW130930:RDX130964 RNS130930:RNT130964 RXO130930:RXP130964 SHK130930:SHL130964 SRG130930:SRH130964 TBC130930:TBD130964 TKY130930:TKZ130964 TUU130930:TUV130964 UEQ130930:UER130964 UOM130930:UON130964 UYI130930:UYJ130964 VIE130930:VIF130964 VSA130930:VSB130964 WBW130930:WBX130964 WLS130930:WLT130964 WVO130930:WVP130964 JC196466:JD196500 SY196466:SZ196500 ACU196466:ACV196500 AMQ196466:AMR196500 AWM196466:AWN196500 BGI196466:BGJ196500 BQE196466:BQF196500 CAA196466:CAB196500 CJW196466:CJX196500 CTS196466:CTT196500 DDO196466:DDP196500 DNK196466:DNL196500 DXG196466:DXH196500 EHC196466:EHD196500 EQY196466:EQZ196500 FAU196466:FAV196500 FKQ196466:FKR196500 FUM196466:FUN196500 GEI196466:GEJ196500 GOE196466:GOF196500 GYA196466:GYB196500 HHW196466:HHX196500 HRS196466:HRT196500 IBO196466:IBP196500 ILK196466:ILL196500 IVG196466:IVH196500 JFC196466:JFD196500 JOY196466:JOZ196500 JYU196466:JYV196500 KIQ196466:KIR196500 KSM196466:KSN196500 LCI196466:LCJ196500 LME196466:LMF196500 LWA196466:LWB196500 MFW196466:MFX196500 MPS196466:MPT196500 MZO196466:MZP196500 NJK196466:NJL196500 NTG196466:NTH196500 ODC196466:ODD196500 OMY196466:OMZ196500 OWU196466:OWV196500 PGQ196466:PGR196500 PQM196466:PQN196500 QAI196466:QAJ196500 QKE196466:QKF196500 QUA196466:QUB196500 RDW196466:RDX196500 RNS196466:RNT196500 RXO196466:RXP196500 SHK196466:SHL196500 SRG196466:SRH196500 TBC196466:TBD196500 TKY196466:TKZ196500 TUU196466:TUV196500 UEQ196466:UER196500 UOM196466:UON196500 UYI196466:UYJ196500 VIE196466:VIF196500 VSA196466:VSB196500 WBW196466:WBX196500 WLS196466:WLT196500 WVO196466:WVP196500 JC262002:JD262036 SY262002:SZ262036 ACU262002:ACV262036 AMQ262002:AMR262036 AWM262002:AWN262036 BGI262002:BGJ262036 BQE262002:BQF262036 CAA262002:CAB262036 CJW262002:CJX262036 CTS262002:CTT262036 DDO262002:DDP262036 DNK262002:DNL262036 DXG262002:DXH262036 EHC262002:EHD262036 EQY262002:EQZ262036 FAU262002:FAV262036 FKQ262002:FKR262036 FUM262002:FUN262036 GEI262002:GEJ262036 GOE262002:GOF262036 GYA262002:GYB262036 HHW262002:HHX262036 HRS262002:HRT262036 IBO262002:IBP262036 ILK262002:ILL262036 IVG262002:IVH262036 JFC262002:JFD262036 JOY262002:JOZ262036 JYU262002:JYV262036 KIQ262002:KIR262036 KSM262002:KSN262036 LCI262002:LCJ262036 LME262002:LMF262036 LWA262002:LWB262036 MFW262002:MFX262036 MPS262002:MPT262036 MZO262002:MZP262036 NJK262002:NJL262036 NTG262002:NTH262036 ODC262002:ODD262036 OMY262002:OMZ262036 OWU262002:OWV262036 PGQ262002:PGR262036 PQM262002:PQN262036 QAI262002:QAJ262036 QKE262002:QKF262036 QUA262002:QUB262036 RDW262002:RDX262036 RNS262002:RNT262036 RXO262002:RXP262036 SHK262002:SHL262036 SRG262002:SRH262036 TBC262002:TBD262036 TKY262002:TKZ262036 TUU262002:TUV262036 UEQ262002:UER262036 UOM262002:UON262036 UYI262002:UYJ262036 VIE262002:VIF262036 VSA262002:VSB262036 WBW262002:WBX262036 WLS262002:WLT262036 WVO262002:WVP262036 JC327538:JD327572 SY327538:SZ327572 ACU327538:ACV327572 AMQ327538:AMR327572 AWM327538:AWN327572 BGI327538:BGJ327572 BQE327538:BQF327572 CAA327538:CAB327572 CJW327538:CJX327572 CTS327538:CTT327572 DDO327538:DDP327572 DNK327538:DNL327572 DXG327538:DXH327572 EHC327538:EHD327572 EQY327538:EQZ327572 FAU327538:FAV327572 FKQ327538:FKR327572 FUM327538:FUN327572 GEI327538:GEJ327572 GOE327538:GOF327572 GYA327538:GYB327572 HHW327538:HHX327572 HRS327538:HRT327572 IBO327538:IBP327572 ILK327538:ILL327572 IVG327538:IVH327572 JFC327538:JFD327572 JOY327538:JOZ327572 JYU327538:JYV327572 KIQ327538:KIR327572 KSM327538:KSN327572 LCI327538:LCJ327572 LME327538:LMF327572 LWA327538:LWB327572 MFW327538:MFX327572 MPS327538:MPT327572 MZO327538:MZP327572 NJK327538:NJL327572 NTG327538:NTH327572 ODC327538:ODD327572 OMY327538:OMZ327572 OWU327538:OWV327572 PGQ327538:PGR327572 PQM327538:PQN327572 QAI327538:QAJ327572 QKE327538:QKF327572 QUA327538:QUB327572 RDW327538:RDX327572 RNS327538:RNT327572 RXO327538:RXP327572 SHK327538:SHL327572 SRG327538:SRH327572 TBC327538:TBD327572 TKY327538:TKZ327572 TUU327538:TUV327572 UEQ327538:UER327572 UOM327538:UON327572 UYI327538:UYJ327572 VIE327538:VIF327572 VSA327538:VSB327572 WBW327538:WBX327572 WLS327538:WLT327572 WVO327538:WVP327572 JC393074:JD393108 SY393074:SZ393108 ACU393074:ACV393108 AMQ393074:AMR393108 AWM393074:AWN393108 BGI393074:BGJ393108 BQE393074:BQF393108 CAA393074:CAB393108 CJW393074:CJX393108 CTS393074:CTT393108 DDO393074:DDP393108 DNK393074:DNL393108 DXG393074:DXH393108 EHC393074:EHD393108 EQY393074:EQZ393108 FAU393074:FAV393108 FKQ393074:FKR393108 FUM393074:FUN393108 GEI393074:GEJ393108 GOE393074:GOF393108 GYA393074:GYB393108 HHW393074:HHX393108 HRS393074:HRT393108 IBO393074:IBP393108 ILK393074:ILL393108 IVG393074:IVH393108 JFC393074:JFD393108 JOY393074:JOZ393108 JYU393074:JYV393108 KIQ393074:KIR393108 KSM393074:KSN393108 LCI393074:LCJ393108 LME393074:LMF393108 LWA393074:LWB393108 MFW393074:MFX393108 MPS393074:MPT393108 MZO393074:MZP393108 NJK393074:NJL393108 NTG393074:NTH393108 ODC393074:ODD393108 OMY393074:OMZ393108 OWU393074:OWV393108 PGQ393074:PGR393108 PQM393074:PQN393108 QAI393074:QAJ393108 QKE393074:QKF393108 QUA393074:QUB393108 RDW393074:RDX393108 RNS393074:RNT393108 RXO393074:RXP393108 SHK393074:SHL393108 SRG393074:SRH393108 TBC393074:TBD393108 TKY393074:TKZ393108 TUU393074:TUV393108 UEQ393074:UER393108 UOM393074:UON393108 UYI393074:UYJ393108 VIE393074:VIF393108 VSA393074:VSB393108 WBW393074:WBX393108 WLS393074:WLT393108 WVO393074:WVP393108 JC458610:JD458644 SY458610:SZ458644 ACU458610:ACV458644 AMQ458610:AMR458644 AWM458610:AWN458644 BGI458610:BGJ458644 BQE458610:BQF458644 CAA458610:CAB458644 CJW458610:CJX458644 CTS458610:CTT458644 DDO458610:DDP458644 DNK458610:DNL458644 DXG458610:DXH458644 EHC458610:EHD458644 EQY458610:EQZ458644 FAU458610:FAV458644 FKQ458610:FKR458644 FUM458610:FUN458644 GEI458610:GEJ458644 GOE458610:GOF458644 GYA458610:GYB458644 HHW458610:HHX458644 HRS458610:HRT458644 IBO458610:IBP458644 ILK458610:ILL458644 IVG458610:IVH458644 JFC458610:JFD458644 JOY458610:JOZ458644 JYU458610:JYV458644 KIQ458610:KIR458644 KSM458610:KSN458644 LCI458610:LCJ458644 LME458610:LMF458644 LWA458610:LWB458644 MFW458610:MFX458644 MPS458610:MPT458644 MZO458610:MZP458644 NJK458610:NJL458644 NTG458610:NTH458644 ODC458610:ODD458644 OMY458610:OMZ458644 OWU458610:OWV458644 PGQ458610:PGR458644 PQM458610:PQN458644 QAI458610:QAJ458644 QKE458610:QKF458644 QUA458610:QUB458644 RDW458610:RDX458644 RNS458610:RNT458644 RXO458610:RXP458644 SHK458610:SHL458644 SRG458610:SRH458644 TBC458610:TBD458644 TKY458610:TKZ458644 TUU458610:TUV458644 UEQ458610:UER458644 UOM458610:UON458644 UYI458610:UYJ458644 VIE458610:VIF458644 VSA458610:VSB458644 WBW458610:WBX458644 WLS458610:WLT458644 WVO458610:WVP458644 JC524146:JD524180 SY524146:SZ524180 ACU524146:ACV524180 AMQ524146:AMR524180 AWM524146:AWN524180 BGI524146:BGJ524180 BQE524146:BQF524180 CAA524146:CAB524180 CJW524146:CJX524180 CTS524146:CTT524180 DDO524146:DDP524180 DNK524146:DNL524180 DXG524146:DXH524180 EHC524146:EHD524180 EQY524146:EQZ524180 FAU524146:FAV524180 FKQ524146:FKR524180 FUM524146:FUN524180 GEI524146:GEJ524180 GOE524146:GOF524180 GYA524146:GYB524180 HHW524146:HHX524180 HRS524146:HRT524180 IBO524146:IBP524180 ILK524146:ILL524180 IVG524146:IVH524180 JFC524146:JFD524180 JOY524146:JOZ524180 JYU524146:JYV524180 KIQ524146:KIR524180 KSM524146:KSN524180 LCI524146:LCJ524180 LME524146:LMF524180 LWA524146:LWB524180 MFW524146:MFX524180 MPS524146:MPT524180 MZO524146:MZP524180 NJK524146:NJL524180 NTG524146:NTH524180 ODC524146:ODD524180 OMY524146:OMZ524180 OWU524146:OWV524180 PGQ524146:PGR524180 PQM524146:PQN524180 QAI524146:QAJ524180 QKE524146:QKF524180 QUA524146:QUB524180 RDW524146:RDX524180 RNS524146:RNT524180 RXO524146:RXP524180 SHK524146:SHL524180 SRG524146:SRH524180 TBC524146:TBD524180 TKY524146:TKZ524180 TUU524146:TUV524180 UEQ524146:UER524180 UOM524146:UON524180 UYI524146:UYJ524180 VIE524146:VIF524180 VSA524146:VSB524180 WBW524146:WBX524180 WLS524146:WLT524180 WVO524146:WVP524180 JC589682:JD589716 SY589682:SZ589716 ACU589682:ACV589716 AMQ589682:AMR589716 AWM589682:AWN589716 BGI589682:BGJ589716 BQE589682:BQF589716 CAA589682:CAB589716 CJW589682:CJX589716 CTS589682:CTT589716 DDO589682:DDP589716 DNK589682:DNL589716 DXG589682:DXH589716 EHC589682:EHD589716 EQY589682:EQZ589716 FAU589682:FAV589716 FKQ589682:FKR589716 FUM589682:FUN589716 GEI589682:GEJ589716 GOE589682:GOF589716 GYA589682:GYB589716 HHW589682:HHX589716 HRS589682:HRT589716 IBO589682:IBP589716 ILK589682:ILL589716 IVG589682:IVH589716 JFC589682:JFD589716 JOY589682:JOZ589716 JYU589682:JYV589716 KIQ589682:KIR589716 KSM589682:KSN589716 LCI589682:LCJ589716 LME589682:LMF589716 LWA589682:LWB589716 MFW589682:MFX589716 MPS589682:MPT589716 MZO589682:MZP589716 NJK589682:NJL589716 NTG589682:NTH589716 ODC589682:ODD589716 OMY589682:OMZ589716 OWU589682:OWV589716 PGQ589682:PGR589716 PQM589682:PQN589716 QAI589682:QAJ589716 QKE589682:QKF589716 QUA589682:QUB589716 RDW589682:RDX589716 RNS589682:RNT589716 RXO589682:RXP589716 SHK589682:SHL589716 SRG589682:SRH589716 TBC589682:TBD589716 TKY589682:TKZ589716 TUU589682:TUV589716 UEQ589682:UER589716 UOM589682:UON589716 UYI589682:UYJ589716 VIE589682:VIF589716 VSA589682:VSB589716 WBW589682:WBX589716 WLS589682:WLT589716 WVO589682:WVP589716 JC655218:JD655252 SY655218:SZ655252 ACU655218:ACV655252 AMQ655218:AMR655252 AWM655218:AWN655252 BGI655218:BGJ655252 BQE655218:BQF655252 CAA655218:CAB655252 CJW655218:CJX655252 CTS655218:CTT655252 DDO655218:DDP655252 DNK655218:DNL655252 DXG655218:DXH655252 EHC655218:EHD655252 EQY655218:EQZ655252 FAU655218:FAV655252 FKQ655218:FKR655252 FUM655218:FUN655252 GEI655218:GEJ655252 GOE655218:GOF655252 GYA655218:GYB655252 HHW655218:HHX655252 HRS655218:HRT655252 IBO655218:IBP655252 ILK655218:ILL655252 IVG655218:IVH655252 JFC655218:JFD655252 JOY655218:JOZ655252 JYU655218:JYV655252 KIQ655218:KIR655252 KSM655218:KSN655252 LCI655218:LCJ655252 LME655218:LMF655252 LWA655218:LWB655252 MFW655218:MFX655252 MPS655218:MPT655252 MZO655218:MZP655252 NJK655218:NJL655252 NTG655218:NTH655252 ODC655218:ODD655252 OMY655218:OMZ655252 OWU655218:OWV655252 PGQ655218:PGR655252 PQM655218:PQN655252 QAI655218:QAJ655252 QKE655218:QKF655252 QUA655218:QUB655252 RDW655218:RDX655252 RNS655218:RNT655252 RXO655218:RXP655252 SHK655218:SHL655252 SRG655218:SRH655252 TBC655218:TBD655252 TKY655218:TKZ655252 TUU655218:TUV655252 UEQ655218:UER655252 UOM655218:UON655252 UYI655218:UYJ655252 VIE655218:VIF655252 VSA655218:VSB655252 WBW655218:WBX655252 WLS655218:WLT655252 WVO655218:WVP655252 JC720754:JD720788 SY720754:SZ720788 ACU720754:ACV720788 AMQ720754:AMR720788 AWM720754:AWN720788 BGI720754:BGJ720788 BQE720754:BQF720788 CAA720754:CAB720788 CJW720754:CJX720788 CTS720754:CTT720788 DDO720754:DDP720788 DNK720754:DNL720788 DXG720754:DXH720788 EHC720754:EHD720788 EQY720754:EQZ720788 FAU720754:FAV720788 FKQ720754:FKR720788 FUM720754:FUN720788 GEI720754:GEJ720788 GOE720754:GOF720788 GYA720754:GYB720788 HHW720754:HHX720788 HRS720754:HRT720788 IBO720754:IBP720788 ILK720754:ILL720788 IVG720754:IVH720788 JFC720754:JFD720788 JOY720754:JOZ720788 JYU720754:JYV720788 KIQ720754:KIR720788 KSM720754:KSN720788 LCI720754:LCJ720788 LME720754:LMF720788 LWA720754:LWB720788 MFW720754:MFX720788 MPS720754:MPT720788 MZO720754:MZP720788 NJK720754:NJL720788 NTG720754:NTH720788 ODC720754:ODD720788 OMY720754:OMZ720788 OWU720754:OWV720788 PGQ720754:PGR720788 PQM720754:PQN720788 QAI720754:QAJ720788 QKE720754:QKF720788 QUA720754:QUB720788 RDW720754:RDX720788 RNS720754:RNT720788 RXO720754:RXP720788 SHK720754:SHL720788 SRG720754:SRH720788 TBC720754:TBD720788 TKY720754:TKZ720788 TUU720754:TUV720788 UEQ720754:UER720788 UOM720754:UON720788 UYI720754:UYJ720788 VIE720754:VIF720788 VSA720754:VSB720788 WBW720754:WBX720788 WLS720754:WLT720788 WVO720754:WVP720788 JC786290:JD786324 SY786290:SZ786324 ACU786290:ACV786324 AMQ786290:AMR786324 AWM786290:AWN786324 BGI786290:BGJ786324 BQE786290:BQF786324 CAA786290:CAB786324 CJW786290:CJX786324 CTS786290:CTT786324 DDO786290:DDP786324 DNK786290:DNL786324 DXG786290:DXH786324 EHC786290:EHD786324 EQY786290:EQZ786324 FAU786290:FAV786324 FKQ786290:FKR786324 FUM786290:FUN786324 GEI786290:GEJ786324 GOE786290:GOF786324 GYA786290:GYB786324 HHW786290:HHX786324 HRS786290:HRT786324 IBO786290:IBP786324 ILK786290:ILL786324 IVG786290:IVH786324 JFC786290:JFD786324 JOY786290:JOZ786324 JYU786290:JYV786324 KIQ786290:KIR786324 KSM786290:KSN786324 LCI786290:LCJ786324 LME786290:LMF786324 LWA786290:LWB786324 MFW786290:MFX786324 MPS786290:MPT786324 MZO786290:MZP786324 NJK786290:NJL786324 NTG786290:NTH786324 ODC786290:ODD786324 OMY786290:OMZ786324 OWU786290:OWV786324 PGQ786290:PGR786324 PQM786290:PQN786324 QAI786290:QAJ786324 QKE786290:QKF786324 QUA786290:QUB786324 RDW786290:RDX786324 RNS786290:RNT786324 RXO786290:RXP786324 SHK786290:SHL786324 SRG786290:SRH786324 TBC786290:TBD786324 TKY786290:TKZ786324 TUU786290:TUV786324 UEQ786290:UER786324 UOM786290:UON786324 UYI786290:UYJ786324 VIE786290:VIF786324 VSA786290:VSB786324 WBW786290:WBX786324 WLS786290:WLT786324 WVO786290:WVP786324 JC851826:JD851860 SY851826:SZ851860 ACU851826:ACV851860 AMQ851826:AMR851860 AWM851826:AWN851860 BGI851826:BGJ851860 BQE851826:BQF851860 CAA851826:CAB851860 CJW851826:CJX851860 CTS851826:CTT851860 DDO851826:DDP851860 DNK851826:DNL851860 DXG851826:DXH851860 EHC851826:EHD851860 EQY851826:EQZ851860 FAU851826:FAV851860 FKQ851826:FKR851860 FUM851826:FUN851860 GEI851826:GEJ851860 GOE851826:GOF851860 GYA851826:GYB851860 HHW851826:HHX851860 HRS851826:HRT851860 IBO851826:IBP851860 ILK851826:ILL851860 IVG851826:IVH851860 JFC851826:JFD851860 JOY851826:JOZ851860 JYU851826:JYV851860 KIQ851826:KIR851860 KSM851826:KSN851860 LCI851826:LCJ851860 LME851826:LMF851860 LWA851826:LWB851860 MFW851826:MFX851860 MPS851826:MPT851860 MZO851826:MZP851860 NJK851826:NJL851860 NTG851826:NTH851860 ODC851826:ODD851860 OMY851826:OMZ851860 OWU851826:OWV851860 PGQ851826:PGR851860 PQM851826:PQN851860 QAI851826:QAJ851860 QKE851826:QKF851860 QUA851826:QUB851860 RDW851826:RDX851860 RNS851826:RNT851860 RXO851826:RXP851860 SHK851826:SHL851860 SRG851826:SRH851860 TBC851826:TBD851860 TKY851826:TKZ851860 TUU851826:TUV851860 UEQ851826:UER851860 UOM851826:UON851860 UYI851826:UYJ851860 VIE851826:VIF851860 VSA851826:VSB851860 WBW851826:WBX851860 WLS851826:WLT851860 WVO851826:WVP851860 JC917362:JD917396 SY917362:SZ917396 ACU917362:ACV917396 AMQ917362:AMR917396 AWM917362:AWN917396 BGI917362:BGJ917396 BQE917362:BQF917396 CAA917362:CAB917396 CJW917362:CJX917396 CTS917362:CTT917396 DDO917362:DDP917396 DNK917362:DNL917396 DXG917362:DXH917396 EHC917362:EHD917396 EQY917362:EQZ917396 FAU917362:FAV917396 FKQ917362:FKR917396 FUM917362:FUN917396 GEI917362:GEJ917396 GOE917362:GOF917396 GYA917362:GYB917396 HHW917362:HHX917396 HRS917362:HRT917396 IBO917362:IBP917396 ILK917362:ILL917396 IVG917362:IVH917396 JFC917362:JFD917396 JOY917362:JOZ917396 JYU917362:JYV917396 KIQ917362:KIR917396 KSM917362:KSN917396 LCI917362:LCJ917396 LME917362:LMF917396 LWA917362:LWB917396 MFW917362:MFX917396 MPS917362:MPT917396 MZO917362:MZP917396 NJK917362:NJL917396 NTG917362:NTH917396 ODC917362:ODD917396 OMY917362:OMZ917396 OWU917362:OWV917396 PGQ917362:PGR917396 PQM917362:PQN917396 QAI917362:QAJ917396 QKE917362:QKF917396 QUA917362:QUB917396 RDW917362:RDX917396 RNS917362:RNT917396 RXO917362:RXP917396 SHK917362:SHL917396 SRG917362:SRH917396 TBC917362:TBD917396 TKY917362:TKZ917396 TUU917362:TUV917396 UEQ917362:UER917396 UOM917362:UON917396 UYI917362:UYJ917396 VIE917362:VIF917396 VSA917362:VSB917396 WBW917362:WBX917396 WLS917362:WLT917396 WVO917362:WVP917396 JC982898:JD982932 SY982898:SZ982932 ACU982898:ACV982932 AMQ982898:AMR982932 AWM982898:AWN982932 BGI982898:BGJ982932 BQE982898:BQF982932 CAA982898:CAB982932 CJW982898:CJX982932 CTS982898:CTT982932 DDO982898:DDP982932 DNK982898:DNL982932 DXG982898:DXH982932 EHC982898:EHD982932 EQY982898:EQZ982932 FAU982898:FAV982932 FKQ982898:FKR982932 FUM982898:FUN982932 GEI982898:GEJ982932 GOE982898:GOF982932 GYA982898:GYB982932 HHW982898:HHX982932 HRS982898:HRT982932 IBO982898:IBP982932 ILK982898:ILL982932 IVG982898:IVH982932 JFC982898:JFD982932 JOY982898:JOZ982932 JYU982898:JYV982932 KIQ982898:KIR982932 KSM982898:KSN982932 LCI982898:LCJ982932 LME982898:LMF982932 LWA982898:LWB982932 MFW982898:MFX982932 MPS982898:MPT982932 MZO982898:MZP982932 NJK982898:NJL982932 NTG982898:NTH982932 ODC982898:ODD982932 OMY982898:OMZ982932 OWU982898:OWV982932 PGQ982898:PGR982932 PQM982898:PQN982932 QAI982898:QAJ982932 QKE982898:QKF982932 QUA982898:QUB982932 RDW982898:RDX982932 RNS982898:RNT982932 RXO982898:RXP982932 SHK982898:SHL982932 SRG982898:SRH982932 TBC982898:TBD982932 TKY982898:TKZ982932 TUU982898:TUV982932 UEQ982898:UER982932 UOM982898:UON982932 UYI982898:UYJ982932 VIE982898:VIF982932 VSA982898:VSB982932 WBW982898:WBX982932 WLS982898:WLT982932 WVO982898:WVP982932 JC65430:JD65432 SY65430:SZ65432 ACU65430:ACV65432 AMQ65430:AMR65432 AWM65430:AWN65432 BGI65430:BGJ65432 BQE65430:BQF65432 CAA65430:CAB65432 CJW65430:CJX65432 CTS65430:CTT65432 DDO65430:DDP65432 DNK65430:DNL65432 DXG65430:DXH65432 EHC65430:EHD65432 EQY65430:EQZ65432 FAU65430:FAV65432 FKQ65430:FKR65432 FUM65430:FUN65432 GEI65430:GEJ65432 GOE65430:GOF65432 GYA65430:GYB65432 HHW65430:HHX65432 HRS65430:HRT65432 IBO65430:IBP65432 ILK65430:ILL65432 IVG65430:IVH65432 JFC65430:JFD65432 JOY65430:JOZ65432 JYU65430:JYV65432 KIQ65430:KIR65432 KSM65430:KSN65432 LCI65430:LCJ65432 LME65430:LMF65432 LWA65430:LWB65432 MFW65430:MFX65432 MPS65430:MPT65432 MZO65430:MZP65432 NJK65430:NJL65432 NTG65430:NTH65432 ODC65430:ODD65432 OMY65430:OMZ65432 OWU65430:OWV65432 PGQ65430:PGR65432 PQM65430:PQN65432 QAI65430:QAJ65432 QKE65430:QKF65432 QUA65430:QUB65432 RDW65430:RDX65432 RNS65430:RNT65432 RXO65430:RXP65432 SHK65430:SHL65432 SRG65430:SRH65432 TBC65430:TBD65432 TKY65430:TKZ65432 TUU65430:TUV65432 UEQ65430:UER65432 UOM65430:UON65432 UYI65430:UYJ65432 VIE65430:VIF65432 VSA65430:VSB65432 WBW65430:WBX65432 WLS65430:WLT65432 WVO65430:WVP65432 JC130966:JD130968 SY130966:SZ130968 ACU130966:ACV130968 AMQ130966:AMR130968 AWM130966:AWN130968 BGI130966:BGJ130968 BQE130966:BQF130968 CAA130966:CAB130968 CJW130966:CJX130968 CTS130966:CTT130968 DDO130966:DDP130968 DNK130966:DNL130968 DXG130966:DXH130968 EHC130966:EHD130968 EQY130966:EQZ130968 FAU130966:FAV130968 FKQ130966:FKR130968 FUM130966:FUN130968 GEI130966:GEJ130968 GOE130966:GOF130968 GYA130966:GYB130968 HHW130966:HHX130968 HRS130966:HRT130968 IBO130966:IBP130968 ILK130966:ILL130968 IVG130966:IVH130968 JFC130966:JFD130968 JOY130966:JOZ130968 JYU130966:JYV130968 KIQ130966:KIR130968 KSM130966:KSN130968 LCI130966:LCJ130968 LME130966:LMF130968 LWA130966:LWB130968 MFW130966:MFX130968 MPS130966:MPT130968 MZO130966:MZP130968 NJK130966:NJL130968 NTG130966:NTH130968 ODC130966:ODD130968 OMY130966:OMZ130968 OWU130966:OWV130968 PGQ130966:PGR130968 PQM130966:PQN130968 QAI130966:QAJ130968 QKE130966:QKF130968 QUA130966:QUB130968 RDW130966:RDX130968 RNS130966:RNT130968 RXO130966:RXP130968 SHK130966:SHL130968 SRG130966:SRH130968 TBC130966:TBD130968 TKY130966:TKZ130968 TUU130966:TUV130968 UEQ130966:UER130968 UOM130966:UON130968 UYI130966:UYJ130968 VIE130966:VIF130968 VSA130966:VSB130968 WBW130966:WBX130968 WLS130966:WLT130968 WVO130966:WVP130968 JC196502:JD196504 SY196502:SZ196504 ACU196502:ACV196504 AMQ196502:AMR196504 AWM196502:AWN196504 BGI196502:BGJ196504 BQE196502:BQF196504 CAA196502:CAB196504 CJW196502:CJX196504 CTS196502:CTT196504 DDO196502:DDP196504 DNK196502:DNL196504 DXG196502:DXH196504 EHC196502:EHD196504 EQY196502:EQZ196504 FAU196502:FAV196504 FKQ196502:FKR196504 FUM196502:FUN196504 GEI196502:GEJ196504 GOE196502:GOF196504 GYA196502:GYB196504 HHW196502:HHX196504 HRS196502:HRT196504 IBO196502:IBP196504 ILK196502:ILL196504 IVG196502:IVH196504 JFC196502:JFD196504 JOY196502:JOZ196504 JYU196502:JYV196504 KIQ196502:KIR196504 KSM196502:KSN196504 LCI196502:LCJ196504 LME196502:LMF196504 LWA196502:LWB196504 MFW196502:MFX196504 MPS196502:MPT196504 MZO196502:MZP196504 NJK196502:NJL196504 NTG196502:NTH196504 ODC196502:ODD196504 OMY196502:OMZ196504 OWU196502:OWV196504 PGQ196502:PGR196504 PQM196502:PQN196504 QAI196502:QAJ196504 QKE196502:QKF196504 QUA196502:QUB196504 RDW196502:RDX196504 RNS196502:RNT196504 RXO196502:RXP196504 SHK196502:SHL196504 SRG196502:SRH196504 TBC196502:TBD196504 TKY196502:TKZ196504 TUU196502:TUV196504 UEQ196502:UER196504 UOM196502:UON196504 UYI196502:UYJ196504 VIE196502:VIF196504 VSA196502:VSB196504 WBW196502:WBX196504 WLS196502:WLT196504 WVO196502:WVP196504 JC262038:JD262040 SY262038:SZ262040 ACU262038:ACV262040 AMQ262038:AMR262040 AWM262038:AWN262040 BGI262038:BGJ262040 BQE262038:BQF262040 CAA262038:CAB262040 CJW262038:CJX262040 CTS262038:CTT262040 DDO262038:DDP262040 DNK262038:DNL262040 DXG262038:DXH262040 EHC262038:EHD262040 EQY262038:EQZ262040 FAU262038:FAV262040 FKQ262038:FKR262040 FUM262038:FUN262040 GEI262038:GEJ262040 GOE262038:GOF262040 GYA262038:GYB262040 HHW262038:HHX262040 HRS262038:HRT262040 IBO262038:IBP262040 ILK262038:ILL262040 IVG262038:IVH262040 JFC262038:JFD262040 JOY262038:JOZ262040 JYU262038:JYV262040 KIQ262038:KIR262040 KSM262038:KSN262040 LCI262038:LCJ262040 LME262038:LMF262040 LWA262038:LWB262040 MFW262038:MFX262040 MPS262038:MPT262040 MZO262038:MZP262040 NJK262038:NJL262040 NTG262038:NTH262040 ODC262038:ODD262040 OMY262038:OMZ262040 OWU262038:OWV262040 PGQ262038:PGR262040 PQM262038:PQN262040 QAI262038:QAJ262040 QKE262038:QKF262040 QUA262038:QUB262040 RDW262038:RDX262040 RNS262038:RNT262040 RXO262038:RXP262040 SHK262038:SHL262040 SRG262038:SRH262040 TBC262038:TBD262040 TKY262038:TKZ262040 TUU262038:TUV262040 UEQ262038:UER262040 UOM262038:UON262040 UYI262038:UYJ262040 VIE262038:VIF262040 VSA262038:VSB262040 WBW262038:WBX262040 WLS262038:WLT262040 WVO262038:WVP262040 JC327574:JD327576 SY327574:SZ327576 ACU327574:ACV327576 AMQ327574:AMR327576 AWM327574:AWN327576 BGI327574:BGJ327576 BQE327574:BQF327576 CAA327574:CAB327576 CJW327574:CJX327576 CTS327574:CTT327576 DDO327574:DDP327576 DNK327574:DNL327576 DXG327574:DXH327576 EHC327574:EHD327576 EQY327574:EQZ327576 FAU327574:FAV327576 FKQ327574:FKR327576 FUM327574:FUN327576 GEI327574:GEJ327576 GOE327574:GOF327576 GYA327574:GYB327576 HHW327574:HHX327576 HRS327574:HRT327576 IBO327574:IBP327576 ILK327574:ILL327576 IVG327574:IVH327576 JFC327574:JFD327576 JOY327574:JOZ327576 JYU327574:JYV327576 KIQ327574:KIR327576 KSM327574:KSN327576 LCI327574:LCJ327576 LME327574:LMF327576 LWA327574:LWB327576 MFW327574:MFX327576 MPS327574:MPT327576 MZO327574:MZP327576 NJK327574:NJL327576 NTG327574:NTH327576 ODC327574:ODD327576 OMY327574:OMZ327576 OWU327574:OWV327576 PGQ327574:PGR327576 PQM327574:PQN327576 QAI327574:QAJ327576 QKE327574:QKF327576 QUA327574:QUB327576 RDW327574:RDX327576 RNS327574:RNT327576 RXO327574:RXP327576 SHK327574:SHL327576 SRG327574:SRH327576 TBC327574:TBD327576 TKY327574:TKZ327576 TUU327574:TUV327576 UEQ327574:UER327576 UOM327574:UON327576 UYI327574:UYJ327576 VIE327574:VIF327576 VSA327574:VSB327576 WBW327574:WBX327576 WLS327574:WLT327576 WVO327574:WVP327576 JC393110:JD393112 SY393110:SZ393112 ACU393110:ACV393112 AMQ393110:AMR393112 AWM393110:AWN393112 BGI393110:BGJ393112 BQE393110:BQF393112 CAA393110:CAB393112 CJW393110:CJX393112 CTS393110:CTT393112 DDO393110:DDP393112 DNK393110:DNL393112 DXG393110:DXH393112 EHC393110:EHD393112 EQY393110:EQZ393112 FAU393110:FAV393112 FKQ393110:FKR393112 FUM393110:FUN393112 GEI393110:GEJ393112 GOE393110:GOF393112 GYA393110:GYB393112 HHW393110:HHX393112 HRS393110:HRT393112 IBO393110:IBP393112 ILK393110:ILL393112 IVG393110:IVH393112 JFC393110:JFD393112 JOY393110:JOZ393112 JYU393110:JYV393112 KIQ393110:KIR393112 KSM393110:KSN393112 LCI393110:LCJ393112 LME393110:LMF393112 LWA393110:LWB393112 MFW393110:MFX393112 MPS393110:MPT393112 MZO393110:MZP393112 NJK393110:NJL393112 NTG393110:NTH393112 ODC393110:ODD393112 OMY393110:OMZ393112 OWU393110:OWV393112 PGQ393110:PGR393112 PQM393110:PQN393112 QAI393110:QAJ393112 QKE393110:QKF393112 QUA393110:QUB393112 RDW393110:RDX393112 RNS393110:RNT393112 RXO393110:RXP393112 SHK393110:SHL393112 SRG393110:SRH393112 TBC393110:TBD393112 TKY393110:TKZ393112 TUU393110:TUV393112 UEQ393110:UER393112 UOM393110:UON393112 UYI393110:UYJ393112 VIE393110:VIF393112 VSA393110:VSB393112 WBW393110:WBX393112 WLS393110:WLT393112 WVO393110:WVP393112 JC458646:JD458648 SY458646:SZ458648 ACU458646:ACV458648 AMQ458646:AMR458648 AWM458646:AWN458648 BGI458646:BGJ458648 BQE458646:BQF458648 CAA458646:CAB458648 CJW458646:CJX458648 CTS458646:CTT458648 DDO458646:DDP458648 DNK458646:DNL458648 DXG458646:DXH458648 EHC458646:EHD458648 EQY458646:EQZ458648 FAU458646:FAV458648 FKQ458646:FKR458648 FUM458646:FUN458648 GEI458646:GEJ458648 GOE458646:GOF458648 GYA458646:GYB458648 HHW458646:HHX458648 HRS458646:HRT458648 IBO458646:IBP458648 ILK458646:ILL458648 IVG458646:IVH458648 JFC458646:JFD458648 JOY458646:JOZ458648 JYU458646:JYV458648 KIQ458646:KIR458648 KSM458646:KSN458648 LCI458646:LCJ458648 LME458646:LMF458648 LWA458646:LWB458648 MFW458646:MFX458648 MPS458646:MPT458648 MZO458646:MZP458648 NJK458646:NJL458648 NTG458646:NTH458648 ODC458646:ODD458648 OMY458646:OMZ458648 OWU458646:OWV458648 PGQ458646:PGR458648 PQM458646:PQN458648 QAI458646:QAJ458648 QKE458646:QKF458648 QUA458646:QUB458648 RDW458646:RDX458648 RNS458646:RNT458648 RXO458646:RXP458648 SHK458646:SHL458648 SRG458646:SRH458648 TBC458646:TBD458648 TKY458646:TKZ458648 TUU458646:TUV458648 UEQ458646:UER458648 UOM458646:UON458648 UYI458646:UYJ458648 VIE458646:VIF458648 VSA458646:VSB458648 WBW458646:WBX458648 WLS458646:WLT458648 WVO458646:WVP458648 JC524182:JD524184 SY524182:SZ524184 ACU524182:ACV524184 AMQ524182:AMR524184 AWM524182:AWN524184 BGI524182:BGJ524184 BQE524182:BQF524184 CAA524182:CAB524184 CJW524182:CJX524184 CTS524182:CTT524184 DDO524182:DDP524184 DNK524182:DNL524184 DXG524182:DXH524184 EHC524182:EHD524184 EQY524182:EQZ524184 FAU524182:FAV524184 FKQ524182:FKR524184 FUM524182:FUN524184 GEI524182:GEJ524184 GOE524182:GOF524184 GYA524182:GYB524184 HHW524182:HHX524184 HRS524182:HRT524184 IBO524182:IBP524184 ILK524182:ILL524184 IVG524182:IVH524184 JFC524182:JFD524184 JOY524182:JOZ524184 JYU524182:JYV524184 KIQ524182:KIR524184 KSM524182:KSN524184 LCI524182:LCJ524184 LME524182:LMF524184 LWA524182:LWB524184 MFW524182:MFX524184 MPS524182:MPT524184 MZO524182:MZP524184 NJK524182:NJL524184 NTG524182:NTH524184 ODC524182:ODD524184 OMY524182:OMZ524184 OWU524182:OWV524184 PGQ524182:PGR524184 PQM524182:PQN524184 QAI524182:QAJ524184 QKE524182:QKF524184 QUA524182:QUB524184 RDW524182:RDX524184 RNS524182:RNT524184 RXO524182:RXP524184 SHK524182:SHL524184 SRG524182:SRH524184 TBC524182:TBD524184 TKY524182:TKZ524184 TUU524182:TUV524184 UEQ524182:UER524184 UOM524182:UON524184 UYI524182:UYJ524184 VIE524182:VIF524184 VSA524182:VSB524184 WBW524182:WBX524184 WLS524182:WLT524184 WVO524182:WVP524184 JC589718:JD589720 SY589718:SZ589720 ACU589718:ACV589720 AMQ589718:AMR589720 AWM589718:AWN589720 BGI589718:BGJ589720 BQE589718:BQF589720 CAA589718:CAB589720 CJW589718:CJX589720 CTS589718:CTT589720 DDO589718:DDP589720 DNK589718:DNL589720 DXG589718:DXH589720 EHC589718:EHD589720 EQY589718:EQZ589720 FAU589718:FAV589720 FKQ589718:FKR589720 FUM589718:FUN589720 GEI589718:GEJ589720 GOE589718:GOF589720 GYA589718:GYB589720 HHW589718:HHX589720 HRS589718:HRT589720 IBO589718:IBP589720 ILK589718:ILL589720 IVG589718:IVH589720 JFC589718:JFD589720 JOY589718:JOZ589720 JYU589718:JYV589720 KIQ589718:KIR589720 KSM589718:KSN589720 LCI589718:LCJ589720 LME589718:LMF589720 LWA589718:LWB589720 MFW589718:MFX589720 MPS589718:MPT589720 MZO589718:MZP589720 NJK589718:NJL589720 NTG589718:NTH589720 ODC589718:ODD589720 OMY589718:OMZ589720 OWU589718:OWV589720 PGQ589718:PGR589720 PQM589718:PQN589720 QAI589718:QAJ589720 QKE589718:QKF589720 QUA589718:QUB589720 RDW589718:RDX589720 RNS589718:RNT589720 RXO589718:RXP589720 SHK589718:SHL589720 SRG589718:SRH589720 TBC589718:TBD589720 TKY589718:TKZ589720 TUU589718:TUV589720 UEQ589718:UER589720 UOM589718:UON589720 UYI589718:UYJ589720 VIE589718:VIF589720 VSA589718:VSB589720 WBW589718:WBX589720 WLS589718:WLT589720 WVO589718:WVP589720 JC655254:JD655256 SY655254:SZ655256 ACU655254:ACV655256 AMQ655254:AMR655256 AWM655254:AWN655256 BGI655254:BGJ655256 BQE655254:BQF655256 CAA655254:CAB655256 CJW655254:CJX655256 CTS655254:CTT655256 DDO655254:DDP655256 DNK655254:DNL655256 DXG655254:DXH655256 EHC655254:EHD655256 EQY655254:EQZ655256 FAU655254:FAV655256 FKQ655254:FKR655256 FUM655254:FUN655256 GEI655254:GEJ655256 GOE655254:GOF655256 GYA655254:GYB655256 HHW655254:HHX655256 HRS655254:HRT655256 IBO655254:IBP655256 ILK655254:ILL655256 IVG655254:IVH655256 JFC655254:JFD655256 JOY655254:JOZ655256 JYU655254:JYV655256 KIQ655254:KIR655256 KSM655254:KSN655256 LCI655254:LCJ655256 LME655254:LMF655256 LWA655254:LWB655256 MFW655254:MFX655256 MPS655254:MPT655256 MZO655254:MZP655256 NJK655254:NJL655256 NTG655254:NTH655256 ODC655254:ODD655256 OMY655254:OMZ655256 OWU655254:OWV655256 PGQ655254:PGR655256 PQM655254:PQN655256 QAI655254:QAJ655256 QKE655254:QKF655256 QUA655254:QUB655256 RDW655254:RDX655256 RNS655254:RNT655256 RXO655254:RXP655256 SHK655254:SHL655256 SRG655254:SRH655256 TBC655254:TBD655256 TKY655254:TKZ655256 TUU655254:TUV655256 UEQ655254:UER655256 UOM655254:UON655256 UYI655254:UYJ655256 VIE655254:VIF655256 VSA655254:VSB655256 WBW655254:WBX655256 WLS655254:WLT655256 WVO655254:WVP655256 JC720790:JD720792 SY720790:SZ720792 ACU720790:ACV720792 AMQ720790:AMR720792 AWM720790:AWN720792 BGI720790:BGJ720792 BQE720790:BQF720792 CAA720790:CAB720792 CJW720790:CJX720792 CTS720790:CTT720792 DDO720790:DDP720792 DNK720790:DNL720792 DXG720790:DXH720792 EHC720790:EHD720792 EQY720790:EQZ720792 FAU720790:FAV720792 FKQ720790:FKR720792 FUM720790:FUN720792 GEI720790:GEJ720792 GOE720790:GOF720792 GYA720790:GYB720792 HHW720790:HHX720792 HRS720790:HRT720792 IBO720790:IBP720792 ILK720790:ILL720792 IVG720790:IVH720792 JFC720790:JFD720792 JOY720790:JOZ720792 JYU720790:JYV720792 KIQ720790:KIR720792 KSM720790:KSN720792 LCI720790:LCJ720792 LME720790:LMF720792 LWA720790:LWB720792 MFW720790:MFX720792 MPS720790:MPT720792 MZO720790:MZP720792 NJK720790:NJL720792 NTG720790:NTH720792 ODC720790:ODD720792 OMY720790:OMZ720792 OWU720790:OWV720792 PGQ720790:PGR720792 PQM720790:PQN720792 QAI720790:QAJ720792 QKE720790:QKF720792 QUA720790:QUB720792 RDW720790:RDX720792 RNS720790:RNT720792 RXO720790:RXP720792 SHK720790:SHL720792 SRG720790:SRH720792 TBC720790:TBD720792 TKY720790:TKZ720792 TUU720790:TUV720792 UEQ720790:UER720792 UOM720790:UON720792 UYI720790:UYJ720792 VIE720790:VIF720792 VSA720790:VSB720792 WBW720790:WBX720792 WLS720790:WLT720792 WVO720790:WVP720792 JC786326:JD786328 SY786326:SZ786328 ACU786326:ACV786328 AMQ786326:AMR786328 AWM786326:AWN786328 BGI786326:BGJ786328 BQE786326:BQF786328 CAA786326:CAB786328 CJW786326:CJX786328 CTS786326:CTT786328 DDO786326:DDP786328 DNK786326:DNL786328 DXG786326:DXH786328 EHC786326:EHD786328 EQY786326:EQZ786328 FAU786326:FAV786328 FKQ786326:FKR786328 FUM786326:FUN786328 GEI786326:GEJ786328 GOE786326:GOF786328 GYA786326:GYB786328 HHW786326:HHX786328 HRS786326:HRT786328 IBO786326:IBP786328 ILK786326:ILL786328 IVG786326:IVH786328 JFC786326:JFD786328 JOY786326:JOZ786328 JYU786326:JYV786328 KIQ786326:KIR786328 KSM786326:KSN786328 LCI786326:LCJ786328 LME786326:LMF786328 LWA786326:LWB786328 MFW786326:MFX786328 MPS786326:MPT786328 MZO786326:MZP786328 NJK786326:NJL786328 NTG786326:NTH786328 ODC786326:ODD786328 OMY786326:OMZ786328 OWU786326:OWV786328 PGQ786326:PGR786328 PQM786326:PQN786328 QAI786326:QAJ786328 QKE786326:QKF786328 QUA786326:QUB786328 RDW786326:RDX786328 RNS786326:RNT786328 RXO786326:RXP786328 SHK786326:SHL786328 SRG786326:SRH786328 TBC786326:TBD786328 TKY786326:TKZ786328 TUU786326:TUV786328 UEQ786326:UER786328 UOM786326:UON786328 UYI786326:UYJ786328 VIE786326:VIF786328 VSA786326:VSB786328 WBW786326:WBX786328 WLS786326:WLT786328 WVO786326:WVP786328 JC851862:JD851864 SY851862:SZ851864 ACU851862:ACV851864 AMQ851862:AMR851864 AWM851862:AWN851864 BGI851862:BGJ851864 BQE851862:BQF851864 CAA851862:CAB851864 CJW851862:CJX851864 CTS851862:CTT851864 DDO851862:DDP851864 DNK851862:DNL851864 DXG851862:DXH851864 EHC851862:EHD851864 EQY851862:EQZ851864 FAU851862:FAV851864 FKQ851862:FKR851864 FUM851862:FUN851864 GEI851862:GEJ851864 GOE851862:GOF851864 GYA851862:GYB851864 HHW851862:HHX851864 HRS851862:HRT851864 IBO851862:IBP851864 ILK851862:ILL851864 IVG851862:IVH851864 JFC851862:JFD851864 JOY851862:JOZ851864 JYU851862:JYV851864 KIQ851862:KIR851864 KSM851862:KSN851864 LCI851862:LCJ851864 LME851862:LMF851864 LWA851862:LWB851864 MFW851862:MFX851864 MPS851862:MPT851864 MZO851862:MZP851864 NJK851862:NJL851864 NTG851862:NTH851864 ODC851862:ODD851864 OMY851862:OMZ851864 OWU851862:OWV851864 PGQ851862:PGR851864 PQM851862:PQN851864 QAI851862:QAJ851864 QKE851862:QKF851864 QUA851862:QUB851864 RDW851862:RDX851864 RNS851862:RNT851864 RXO851862:RXP851864 SHK851862:SHL851864 SRG851862:SRH851864 TBC851862:TBD851864 TKY851862:TKZ851864 TUU851862:TUV851864 UEQ851862:UER851864 UOM851862:UON851864 UYI851862:UYJ851864 VIE851862:VIF851864 VSA851862:VSB851864 WBW851862:WBX851864 WLS851862:WLT851864 WVO851862:WVP851864 JC917398:JD917400 SY917398:SZ917400 ACU917398:ACV917400 AMQ917398:AMR917400 AWM917398:AWN917400 BGI917398:BGJ917400 BQE917398:BQF917400 CAA917398:CAB917400 CJW917398:CJX917400 CTS917398:CTT917400 DDO917398:DDP917400 DNK917398:DNL917400 DXG917398:DXH917400 EHC917398:EHD917400 EQY917398:EQZ917400 FAU917398:FAV917400 FKQ917398:FKR917400 FUM917398:FUN917400 GEI917398:GEJ917400 GOE917398:GOF917400 GYA917398:GYB917400 HHW917398:HHX917400 HRS917398:HRT917400 IBO917398:IBP917400 ILK917398:ILL917400 IVG917398:IVH917400 JFC917398:JFD917400 JOY917398:JOZ917400 JYU917398:JYV917400 KIQ917398:KIR917400 KSM917398:KSN917400 LCI917398:LCJ917400 LME917398:LMF917400 LWA917398:LWB917400 MFW917398:MFX917400 MPS917398:MPT917400 MZO917398:MZP917400 NJK917398:NJL917400 NTG917398:NTH917400 ODC917398:ODD917400 OMY917398:OMZ917400 OWU917398:OWV917400 PGQ917398:PGR917400 PQM917398:PQN917400 QAI917398:QAJ917400 QKE917398:QKF917400 QUA917398:QUB917400 RDW917398:RDX917400 RNS917398:RNT917400 RXO917398:RXP917400 SHK917398:SHL917400 SRG917398:SRH917400 TBC917398:TBD917400 TKY917398:TKZ917400 TUU917398:TUV917400 UEQ917398:UER917400 UOM917398:UON917400 UYI917398:UYJ917400 VIE917398:VIF917400 VSA917398:VSB917400 WBW917398:WBX917400 WLS917398:WLT917400 WVO917398:WVP917400 JC982934:JD982936 SY982934:SZ982936 ACU982934:ACV982936 AMQ982934:AMR982936 AWM982934:AWN982936 BGI982934:BGJ982936 BQE982934:BQF982936 CAA982934:CAB982936 CJW982934:CJX982936 CTS982934:CTT982936 DDO982934:DDP982936 DNK982934:DNL982936 DXG982934:DXH982936 EHC982934:EHD982936 EQY982934:EQZ982936 FAU982934:FAV982936 FKQ982934:FKR982936 FUM982934:FUN982936 GEI982934:GEJ982936 GOE982934:GOF982936 GYA982934:GYB982936 HHW982934:HHX982936 HRS982934:HRT982936 IBO982934:IBP982936 ILK982934:ILL982936 IVG982934:IVH982936 JFC982934:JFD982936 JOY982934:JOZ982936 JYU982934:JYV982936 KIQ982934:KIR982936 KSM982934:KSN982936 LCI982934:LCJ982936 LME982934:LMF982936 LWA982934:LWB982936 MFW982934:MFX982936 MPS982934:MPT982936 MZO982934:MZP982936 NJK982934:NJL982936 NTG982934:NTH982936 ODC982934:ODD982936 OMY982934:OMZ982936 OWU982934:OWV982936 PGQ982934:PGR982936 PQM982934:PQN982936 QAI982934:QAJ982936 QKE982934:QKF982936 QUA982934:QUB982936 RDW982934:RDX982936 RNS982934:RNT982936 RXO982934:RXP982936 SHK982934:SHL982936 SRG982934:SRH982936 TBC982934:TBD982936 TKY982934:TKZ982936 TUU982934:TUV982936 UEQ982934:UER982936 UOM982934:UON982936 UYI982934:UYJ982936 VIE982934:VIF982936 VSA982934:VSB982936 WBW982934:WBX982936 WLS982934:WLT982936 WVO982934:WVP982936 JC65389:JD65392 SY65389:SZ65392 ACU65389:ACV65392 AMQ65389:AMR65392 AWM65389:AWN65392 BGI65389:BGJ65392 BQE65389:BQF65392 CAA65389:CAB65392 CJW65389:CJX65392 CTS65389:CTT65392 DDO65389:DDP65392 DNK65389:DNL65392 DXG65389:DXH65392 EHC65389:EHD65392 EQY65389:EQZ65392 FAU65389:FAV65392 FKQ65389:FKR65392 FUM65389:FUN65392 GEI65389:GEJ65392 GOE65389:GOF65392 GYA65389:GYB65392 HHW65389:HHX65392 HRS65389:HRT65392 IBO65389:IBP65392 ILK65389:ILL65392 IVG65389:IVH65392 JFC65389:JFD65392 JOY65389:JOZ65392 JYU65389:JYV65392 KIQ65389:KIR65392 KSM65389:KSN65392 LCI65389:LCJ65392 LME65389:LMF65392 LWA65389:LWB65392 MFW65389:MFX65392 MPS65389:MPT65392 MZO65389:MZP65392 NJK65389:NJL65392 NTG65389:NTH65392 ODC65389:ODD65392 OMY65389:OMZ65392 OWU65389:OWV65392 PGQ65389:PGR65392 PQM65389:PQN65392 QAI65389:QAJ65392 QKE65389:QKF65392 QUA65389:QUB65392 RDW65389:RDX65392 RNS65389:RNT65392 RXO65389:RXP65392 SHK65389:SHL65392 SRG65389:SRH65392 TBC65389:TBD65392 TKY65389:TKZ65392 TUU65389:TUV65392 UEQ65389:UER65392 UOM65389:UON65392 UYI65389:UYJ65392 VIE65389:VIF65392 VSA65389:VSB65392 WBW65389:WBX65392 WLS65389:WLT65392 WVO65389:WVP65392 JC130925:JD130928 SY130925:SZ130928 ACU130925:ACV130928 AMQ130925:AMR130928 AWM130925:AWN130928 BGI130925:BGJ130928 BQE130925:BQF130928 CAA130925:CAB130928 CJW130925:CJX130928 CTS130925:CTT130928 DDO130925:DDP130928 DNK130925:DNL130928 DXG130925:DXH130928 EHC130925:EHD130928 EQY130925:EQZ130928 FAU130925:FAV130928 FKQ130925:FKR130928 FUM130925:FUN130928 GEI130925:GEJ130928 GOE130925:GOF130928 GYA130925:GYB130928 HHW130925:HHX130928 HRS130925:HRT130928 IBO130925:IBP130928 ILK130925:ILL130928 IVG130925:IVH130928 JFC130925:JFD130928 JOY130925:JOZ130928 JYU130925:JYV130928 KIQ130925:KIR130928 KSM130925:KSN130928 LCI130925:LCJ130928 LME130925:LMF130928 LWA130925:LWB130928 MFW130925:MFX130928 MPS130925:MPT130928 MZO130925:MZP130928 NJK130925:NJL130928 NTG130925:NTH130928 ODC130925:ODD130928 OMY130925:OMZ130928 OWU130925:OWV130928 PGQ130925:PGR130928 PQM130925:PQN130928 QAI130925:QAJ130928 QKE130925:QKF130928 QUA130925:QUB130928 RDW130925:RDX130928 RNS130925:RNT130928 RXO130925:RXP130928 SHK130925:SHL130928 SRG130925:SRH130928 TBC130925:TBD130928 TKY130925:TKZ130928 TUU130925:TUV130928 UEQ130925:UER130928 UOM130925:UON130928 UYI130925:UYJ130928 VIE130925:VIF130928 VSA130925:VSB130928 WBW130925:WBX130928 WLS130925:WLT130928 WVO130925:WVP130928 JC196461:JD196464 SY196461:SZ196464 ACU196461:ACV196464 AMQ196461:AMR196464 AWM196461:AWN196464 BGI196461:BGJ196464 BQE196461:BQF196464 CAA196461:CAB196464 CJW196461:CJX196464 CTS196461:CTT196464 DDO196461:DDP196464 DNK196461:DNL196464 DXG196461:DXH196464 EHC196461:EHD196464 EQY196461:EQZ196464 FAU196461:FAV196464 FKQ196461:FKR196464 FUM196461:FUN196464 GEI196461:GEJ196464 GOE196461:GOF196464 GYA196461:GYB196464 HHW196461:HHX196464 HRS196461:HRT196464 IBO196461:IBP196464 ILK196461:ILL196464 IVG196461:IVH196464 JFC196461:JFD196464 JOY196461:JOZ196464 JYU196461:JYV196464 KIQ196461:KIR196464 KSM196461:KSN196464 LCI196461:LCJ196464 LME196461:LMF196464 LWA196461:LWB196464 MFW196461:MFX196464 MPS196461:MPT196464 MZO196461:MZP196464 NJK196461:NJL196464 NTG196461:NTH196464 ODC196461:ODD196464 OMY196461:OMZ196464 OWU196461:OWV196464 PGQ196461:PGR196464 PQM196461:PQN196464 QAI196461:QAJ196464 QKE196461:QKF196464 QUA196461:QUB196464 RDW196461:RDX196464 RNS196461:RNT196464 RXO196461:RXP196464 SHK196461:SHL196464 SRG196461:SRH196464 TBC196461:TBD196464 TKY196461:TKZ196464 TUU196461:TUV196464 UEQ196461:UER196464 UOM196461:UON196464 UYI196461:UYJ196464 VIE196461:VIF196464 VSA196461:VSB196464 WBW196461:WBX196464 WLS196461:WLT196464 WVO196461:WVP196464 JC261997:JD262000 SY261997:SZ262000 ACU261997:ACV262000 AMQ261997:AMR262000 AWM261997:AWN262000 BGI261997:BGJ262000 BQE261997:BQF262000 CAA261997:CAB262000 CJW261997:CJX262000 CTS261997:CTT262000 DDO261997:DDP262000 DNK261997:DNL262000 DXG261997:DXH262000 EHC261997:EHD262000 EQY261997:EQZ262000 FAU261997:FAV262000 FKQ261997:FKR262000 FUM261997:FUN262000 GEI261997:GEJ262000 GOE261997:GOF262000 GYA261997:GYB262000 HHW261997:HHX262000 HRS261997:HRT262000 IBO261997:IBP262000 ILK261997:ILL262000 IVG261997:IVH262000 JFC261997:JFD262000 JOY261997:JOZ262000 JYU261997:JYV262000 KIQ261997:KIR262000 KSM261997:KSN262000 LCI261997:LCJ262000 LME261997:LMF262000 LWA261997:LWB262000 MFW261997:MFX262000 MPS261997:MPT262000 MZO261997:MZP262000 NJK261997:NJL262000 NTG261997:NTH262000 ODC261997:ODD262000 OMY261997:OMZ262000 OWU261997:OWV262000 PGQ261997:PGR262000 PQM261997:PQN262000 QAI261997:QAJ262000 QKE261997:QKF262000 QUA261997:QUB262000 RDW261997:RDX262000 RNS261997:RNT262000 RXO261997:RXP262000 SHK261997:SHL262000 SRG261997:SRH262000 TBC261997:TBD262000 TKY261997:TKZ262000 TUU261997:TUV262000 UEQ261997:UER262000 UOM261997:UON262000 UYI261997:UYJ262000 VIE261997:VIF262000 VSA261997:VSB262000 WBW261997:WBX262000 WLS261997:WLT262000 WVO261997:WVP262000 JC327533:JD327536 SY327533:SZ327536 ACU327533:ACV327536 AMQ327533:AMR327536 AWM327533:AWN327536 BGI327533:BGJ327536 BQE327533:BQF327536 CAA327533:CAB327536 CJW327533:CJX327536 CTS327533:CTT327536 DDO327533:DDP327536 DNK327533:DNL327536 DXG327533:DXH327536 EHC327533:EHD327536 EQY327533:EQZ327536 FAU327533:FAV327536 FKQ327533:FKR327536 FUM327533:FUN327536 GEI327533:GEJ327536 GOE327533:GOF327536 GYA327533:GYB327536 HHW327533:HHX327536 HRS327533:HRT327536 IBO327533:IBP327536 ILK327533:ILL327536 IVG327533:IVH327536 JFC327533:JFD327536 JOY327533:JOZ327536 JYU327533:JYV327536 KIQ327533:KIR327536 KSM327533:KSN327536 LCI327533:LCJ327536 LME327533:LMF327536 LWA327533:LWB327536 MFW327533:MFX327536 MPS327533:MPT327536 MZO327533:MZP327536 NJK327533:NJL327536 NTG327533:NTH327536 ODC327533:ODD327536 OMY327533:OMZ327536 OWU327533:OWV327536 PGQ327533:PGR327536 PQM327533:PQN327536 QAI327533:QAJ327536 QKE327533:QKF327536 QUA327533:QUB327536 RDW327533:RDX327536 RNS327533:RNT327536 RXO327533:RXP327536 SHK327533:SHL327536 SRG327533:SRH327536 TBC327533:TBD327536 TKY327533:TKZ327536 TUU327533:TUV327536 UEQ327533:UER327536 UOM327533:UON327536 UYI327533:UYJ327536 VIE327533:VIF327536 VSA327533:VSB327536 WBW327533:WBX327536 WLS327533:WLT327536 WVO327533:WVP327536 JC393069:JD393072 SY393069:SZ393072 ACU393069:ACV393072 AMQ393069:AMR393072 AWM393069:AWN393072 BGI393069:BGJ393072 BQE393069:BQF393072 CAA393069:CAB393072 CJW393069:CJX393072 CTS393069:CTT393072 DDO393069:DDP393072 DNK393069:DNL393072 DXG393069:DXH393072 EHC393069:EHD393072 EQY393069:EQZ393072 FAU393069:FAV393072 FKQ393069:FKR393072 FUM393069:FUN393072 GEI393069:GEJ393072 GOE393069:GOF393072 GYA393069:GYB393072 HHW393069:HHX393072 HRS393069:HRT393072 IBO393069:IBP393072 ILK393069:ILL393072 IVG393069:IVH393072 JFC393069:JFD393072 JOY393069:JOZ393072 JYU393069:JYV393072 KIQ393069:KIR393072 KSM393069:KSN393072 LCI393069:LCJ393072 LME393069:LMF393072 LWA393069:LWB393072 MFW393069:MFX393072 MPS393069:MPT393072 MZO393069:MZP393072 NJK393069:NJL393072 NTG393069:NTH393072 ODC393069:ODD393072 OMY393069:OMZ393072 OWU393069:OWV393072 PGQ393069:PGR393072 PQM393069:PQN393072 QAI393069:QAJ393072 QKE393069:QKF393072 QUA393069:QUB393072 RDW393069:RDX393072 RNS393069:RNT393072 RXO393069:RXP393072 SHK393069:SHL393072 SRG393069:SRH393072 TBC393069:TBD393072 TKY393069:TKZ393072 TUU393069:TUV393072 UEQ393069:UER393072 UOM393069:UON393072 UYI393069:UYJ393072 VIE393069:VIF393072 VSA393069:VSB393072 WBW393069:WBX393072 WLS393069:WLT393072 WVO393069:WVP393072 JC458605:JD458608 SY458605:SZ458608 ACU458605:ACV458608 AMQ458605:AMR458608 AWM458605:AWN458608 BGI458605:BGJ458608 BQE458605:BQF458608 CAA458605:CAB458608 CJW458605:CJX458608 CTS458605:CTT458608 DDO458605:DDP458608 DNK458605:DNL458608 DXG458605:DXH458608 EHC458605:EHD458608 EQY458605:EQZ458608 FAU458605:FAV458608 FKQ458605:FKR458608 FUM458605:FUN458608 GEI458605:GEJ458608 GOE458605:GOF458608 GYA458605:GYB458608 HHW458605:HHX458608 HRS458605:HRT458608 IBO458605:IBP458608 ILK458605:ILL458608 IVG458605:IVH458608 JFC458605:JFD458608 JOY458605:JOZ458608 JYU458605:JYV458608 KIQ458605:KIR458608 KSM458605:KSN458608 LCI458605:LCJ458608 LME458605:LMF458608 LWA458605:LWB458608 MFW458605:MFX458608 MPS458605:MPT458608 MZO458605:MZP458608 NJK458605:NJL458608 NTG458605:NTH458608 ODC458605:ODD458608 OMY458605:OMZ458608 OWU458605:OWV458608 PGQ458605:PGR458608 PQM458605:PQN458608 QAI458605:QAJ458608 QKE458605:QKF458608 QUA458605:QUB458608 RDW458605:RDX458608 RNS458605:RNT458608 RXO458605:RXP458608 SHK458605:SHL458608 SRG458605:SRH458608 TBC458605:TBD458608 TKY458605:TKZ458608 TUU458605:TUV458608 UEQ458605:UER458608 UOM458605:UON458608 UYI458605:UYJ458608 VIE458605:VIF458608 VSA458605:VSB458608 WBW458605:WBX458608 WLS458605:WLT458608 WVO458605:WVP458608 JC524141:JD524144 SY524141:SZ524144 ACU524141:ACV524144 AMQ524141:AMR524144 AWM524141:AWN524144 BGI524141:BGJ524144 BQE524141:BQF524144 CAA524141:CAB524144 CJW524141:CJX524144 CTS524141:CTT524144 DDO524141:DDP524144 DNK524141:DNL524144 DXG524141:DXH524144 EHC524141:EHD524144 EQY524141:EQZ524144 FAU524141:FAV524144 FKQ524141:FKR524144 FUM524141:FUN524144 GEI524141:GEJ524144 GOE524141:GOF524144 GYA524141:GYB524144 HHW524141:HHX524144 HRS524141:HRT524144 IBO524141:IBP524144 ILK524141:ILL524144 IVG524141:IVH524144 JFC524141:JFD524144 JOY524141:JOZ524144 JYU524141:JYV524144 KIQ524141:KIR524144 KSM524141:KSN524144 LCI524141:LCJ524144 LME524141:LMF524144 LWA524141:LWB524144 MFW524141:MFX524144 MPS524141:MPT524144 MZO524141:MZP524144 NJK524141:NJL524144 NTG524141:NTH524144 ODC524141:ODD524144 OMY524141:OMZ524144 OWU524141:OWV524144 PGQ524141:PGR524144 PQM524141:PQN524144 QAI524141:QAJ524144 QKE524141:QKF524144 QUA524141:QUB524144 RDW524141:RDX524144 RNS524141:RNT524144 RXO524141:RXP524144 SHK524141:SHL524144 SRG524141:SRH524144 TBC524141:TBD524144 TKY524141:TKZ524144 TUU524141:TUV524144 UEQ524141:UER524144 UOM524141:UON524144 UYI524141:UYJ524144 VIE524141:VIF524144 VSA524141:VSB524144 WBW524141:WBX524144 WLS524141:WLT524144 WVO524141:WVP524144 JC589677:JD589680 SY589677:SZ589680 ACU589677:ACV589680 AMQ589677:AMR589680 AWM589677:AWN589680 BGI589677:BGJ589680 BQE589677:BQF589680 CAA589677:CAB589680 CJW589677:CJX589680 CTS589677:CTT589680 DDO589677:DDP589680 DNK589677:DNL589680 DXG589677:DXH589680 EHC589677:EHD589680 EQY589677:EQZ589680 FAU589677:FAV589680 FKQ589677:FKR589680 FUM589677:FUN589680 GEI589677:GEJ589680 GOE589677:GOF589680 GYA589677:GYB589680 HHW589677:HHX589680 HRS589677:HRT589680 IBO589677:IBP589680 ILK589677:ILL589680 IVG589677:IVH589680 JFC589677:JFD589680 JOY589677:JOZ589680 JYU589677:JYV589680 KIQ589677:KIR589680 KSM589677:KSN589680 LCI589677:LCJ589680 LME589677:LMF589680 LWA589677:LWB589680 MFW589677:MFX589680 MPS589677:MPT589680 MZO589677:MZP589680 NJK589677:NJL589680 NTG589677:NTH589680 ODC589677:ODD589680 OMY589677:OMZ589680 OWU589677:OWV589680 PGQ589677:PGR589680 PQM589677:PQN589680 QAI589677:QAJ589680 QKE589677:QKF589680 QUA589677:QUB589680 RDW589677:RDX589680 RNS589677:RNT589680 RXO589677:RXP589680 SHK589677:SHL589680 SRG589677:SRH589680 TBC589677:TBD589680 TKY589677:TKZ589680 TUU589677:TUV589680 UEQ589677:UER589680 UOM589677:UON589680 UYI589677:UYJ589680 VIE589677:VIF589680 VSA589677:VSB589680 WBW589677:WBX589680 WLS589677:WLT589680 WVO589677:WVP589680 JC655213:JD655216 SY655213:SZ655216 ACU655213:ACV655216 AMQ655213:AMR655216 AWM655213:AWN655216 BGI655213:BGJ655216 BQE655213:BQF655216 CAA655213:CAB655216 CJW655213:CJX655216 CTS655213:CTT655216 DDO655213:DDP655216 DNK655213:DNL655216 DXG655213:DXH655216 EHC655213:EHD655216 EQY655213:EQZ655216 FAU655213:FAV655216 FKQ655213:FKR655216 FUM655213:FUN655216 GEI655213:GEJ655216 GOE655213:GOF655216 GYA655213:GYB655216 HHW655213:HHX655216 HRS655213:HRT655216 IBO655213:IBP655216 ILK655213:ILL655216 IVG655213:IVH655216 JFC655213:JFD655216 JOY655213:JOZ655216 JYU655213:JYV655216 KIQ655213:KIR655216 KSM655213:KSN655216 LCI655213:LCJ655216 LME655213:LMF655216 LWA655213:LWB655216 MFW655213:MFX655216 MPS655213:MPT655216 MZO655213:MZP655216 NJK655213:NJL655216 NTG655213:NTH655216 ODC655213:ODD655216 OMY655213:OMZ655216 OWU655213:OWV655216 PGQ655213:PGR655216 PQM655213:PQN655216 QAI655213:QAJ655216 QKE655213:QKF655216 QUA655213:QUB655216 RDW655213:RDX655216 RNS655213:RNT655216 RXO655213:RXP655216 SHK655213:SHL655216 SRG655213:SRH655216 TBC655213:TBD655216 TKY655213:TKZ655216 TUU655213:TUV655216 UEQ655213:UER655216 UOM655213:UON655216 UYI655213:UYJ655216 VIE655213:VIF655216 VSA655213:VSB655216 WBW655213:WBX655216 WLS655213:WLT655216 WVO655213:WVP655216 JC720749:JD720752 SY720749:SZ720752 ACU720749:ACV720752 AMQ720749:AMR720752 AWM720749:AWN720752 BGI720749:BGJ720752 BQE720749:BQF720752 CAA720749:CAB720752 CJW720749:CJX720752 CTS720749:CTT720752 DDO720749:DDP720752 DNK720749:DNL720752 DXG720749:DXH720752 EHC720749:EHD720752 EQY720749:EQZ720752 FAU720749:FAV720752 FKQ720749:FKR720752 FUM720749:FUN720752 GEI720749:GEJ720752 GOE720749:GOF720752 GYA720749:GYB720752 HHW720749:HHX720752 HRS720749:HRT720752 IBO720749:IBP720752 ILK720749:ILL720752 IVG720749:IVH720752 JFC720749:JFD720752 JOY720749:JOZ720752 JYU720749:JYV720752 KIQ720749:KIR720752 KSM720749:KSN720752 LCI720749:LCJ720752 LME720749:LMF720752 LWA720749:LWB720752 MFW720749:MFX720752 MPS720749:MPT720752 MZO720749:MZP720752 NJK720749:NJL720752 NTG720749:NTH720752 ODC720749:ODD720752 OMY720749:OMZ720752 OWU720749:OWV720752 PGQ720749:PGR720752 PQM720749:PQN720752 QAI720749:QAJ720752 QKE720749:QKF720752 QUA720749:QUB720752 RDW720749:RDX720752 RNS720749:RNT720752 RXO720749:RXP720752 SHK720749:SHL720752 SRG720749:SRH720752 TBC720749:TBD720752 TKY720749:TKZ720752 TUU720749:TUV720752 UEQ720749:UER720752 UOM720749:UON720752 UYI720749:UYJ720752 VIE720749:VIF720752 VSA720749:VSB720752 WBW720749:WBX720752 WLS720749:WLT720752 WVO720749:WVP720752 JC786285:JD786288 SY786285:SZ786288 ACU786285:ACV786288 AMQ786285:AMR786288 AWM786285:AWN786288 BGI786285:BGJ786288 BQE786285:BQF786288 CAA786285:CAB786288 CJW786285:CJX786288 CTS786285:CTT786288 DDO786285:DDP786288 DNK786285:DNL786288 DXG786285:DXH786288 EHC786285:EHD786288 EQY786285:EQZ786288 FAU786285:FAV786288 FKQ786285:FKR786288 FUM786285:FUN786288 GEI786285:GEJ786288 GOE786285:GOF786288 GYA786285:GYB786288 HHW786285:HHX786288 HRS786285:HRT786288 IBO786285:IBP786288 ILK786285:ILL786288 IVG786285:IVH786288 JFC786285:JFD786288 JOY786285:JOZ786288 JYU786285:JYV786288 KIQ786285:KIR786288 KSM786285:KSN786288 LCI786285:LCJ786288 LME786285:LMF786288 LWA786285:LWB786288 MFW786285:MFX786288 MPS786285:MPT786288 MZO786285:MZP786288 NJK786285:NJL786288 NTG786285:NTH786288 ODC786285:ODD786288 OMY786285:OMZ786288 OWU786285:OWV786288 PGQ786285:PGR786288 PQM786285:PQN786288 QAI786285:QAJ786288 QKE786285:QKF786288 QUA786285:QUB786288 RDW786285:RDX786288 RNS786285:RNT786288 RXO786285:RXP786288 SHK786285:SHL786288 SRG786285:SRH786288 TBC786285:TBD786288 TKY786285:TKZ786288 TUU786285:TUV786288 UEQ786285:UER786288 UOM786285:UON786288 UYI786285:UYJ786288 VIE786285:VIF786288 VSA786285:VSB786288 WBW786285:WBX786288 WLS786285:WLT786288 WVO786285:WVP786288 JC851821:JD851824 SY851821:SZ851824 ACU851821:ACV851824 AMQ851821:AMR851824 AWM851821:AWN851824 BGI851821:BGJ851824 BQE851821:BQF851824 CAA851821:CAB851824 CJW851821:CJX851824 CTS851821:CTT851824 DDO851821:DDP851824 DNK851821:DNL851824 DXG851821:DXH851824 EHC851821:EHD851824 EQY851821:EQZ851824 FAU851821:FAV851824 FKQ851821:FKR851824 FUM851821:FUN851824 GEI851821:GEJ851824 GOE851821:GOF851824 GYA851821:GYB851824 HHW851821:HHX851824 HRS851821:HRT851824 IBO851821:IBP851824 ILK851821:ILL851824 IVG851821:IVH851824 JFC851821:JFD851824 JOY851821:JOZ851824 JYU851821:JYV851824 KIQ851821:KIR851824 KSM851821:KSN851824 LCI851821:LCJ851824 LME851821:LMF851824 LWA851821:LWB851824 MFW851821:MFX851824 MPS851821:MPT851824 MZO851821:MZP851824 NJK851821:NJL851824 NTG851821:NTH851824 ODC851821:ODD851824 OMY851821:OMZ851824 OWU851821:OWV851824 PGQ851821:PGR851824 PQM851821:PQN851824 QAI851821:QAJ851824 QKE851821:QKF851824 QUA851821:QUB851824 RDW851821:RDX851824 RNS851821:RNT851824 RXO851821:RXP851824 SHK851821:SHL851824 SRG851821:SRH851824 TBC851821:TBD851824 TKY851821:TKZ851824 TUU851821:TUV851824 UEQ851821:UER851824 UOM851821:UON851824 UYI851821:UYJ851824 VIE851821:VIF851824 VSA851821:VSB851824 WBW851821:WBX851824 WLS851821:WLT851824 WVO851821:WVP851824 JC917357:JD917360 SY917357:SZ917360 ACU917357:ACV917360 AMQ917357:AMR917360 AWM917357:AWN917360 BGI917357:BGJ917360 BQE917357:BQF917360 CAA917357:CAB917360 CJW917357:CJX917360 CTS917357:CTT917360 DDO917357:DDP917360 DNK917357:DNL917360 DXG917357:DXH917360 EHC917357:EHD917360 EQY917357:EQZ917360 FAU917357:FAV917360 FKQ917357:FKR917360 FUM917357:FUN917360 GEI917357:GEJ917360 GOE917357:GOF917360 GYA917357:GYB917360 HHW917357:HHX917360 HRS917357:HRT917360 IBO917357:IBP917360 ILK917357:ILL917360 IVG917357:IVH917360 JFC917357:JFD917360 JOY917357:JOZ917360 JYU917357:JYV917360 KIQ917357:KIR917360 KSM917357:KSN917360 LCI917357:LCJ917360 LME917357:LMF917360 LWA917357:LWB917360 MFW917357:MFX917360 MPS917357:MPT917360 MZO917357:MZP917360 NJK917357:NJL917360 NTG917357:NTH917360 ODC917357:ODD917360 OMY917357:OMZ917360 OWU917357:OWV917360 PGQ917357:PGR917360 PQM917357:PQN917360 QAI917357:QAJ917360 QKE917357:QKF917360 QUA917357:QUB917360 RDW917357:RDX917360 RNS917357:RNT917360 RXO917357:RXP917360 SHK917357:SHL917360 SRG917357:SRH917360 TBC917357:TBD917360 TKY917357:TKZ917360 TUU917357:TUV917360 UEQ917357:UER917360 UOM917357:UON917360 UYI917357:UYJ917360 VIE917357:VIF917360 VSA917357:VSB917360 WBW917357:WBX917360 WLS917357:WLT917360 WVO917357:WVP917360 JC982893:JD982896 SY982893:SZ982896 ACU982893:ACV982896 AMQ982893:AMR982896 AWM982893:AWN982896 BGI982893:BGJ982896 BQE982893:BQF982896 CAA982893:CAB982896 CJW982893:CJX982896 CTS982893:CTT982896 DDO982893:DDP982896 DNK982893:DNL982896 DXG982893:DXH982896 EHC982893:EHD982896 EQY982893:EQZ982896 FAU982893:FAV982896 FKQ982893:FKR982896 FUM982893:FUN982896 GEI982893:GEJ982896 GOE982893:GOF982896 GYA982893:GYB982896 HHW982893:HHX982896 HRS982893:HRT982896 IBO982893:IBP982896 ILK982893:ILL982896 IVG982893:IVH982896 JFC982893:JFD982896 JOY982893:JOZ982896 JYU982893:JYV982896 KIQ982893:KIR982896 KSM982893:KSN982896 LCI982893:LCJ982896 LME982893:LMF982896 LWA982893:LWB982896 MFW982893:MFX982896 MPS982893:MPT982896 MZO982893:MZP982896 NJK982893:NJL982896 NTG982893:NTH982896 ODC982893:ODD982896 OMY982893:OMZ982896 OWU982893:OWV982896 PGQ982893:PGR982896 PQM982893:PQN982896 QAI982893:QAJ982896 QKE982893:QKF982896 QUA982893:QUB982896 RDW982893:RDX982896 RNS982893:RNT982896 RXO982893:RXP982896 SHK982893:SHL982896 SRG982893:SRH982896 TBC982893:TBD982896 TKY982893:TKZ982896 TUU982893:TUV982896 UEQ982893:UER982896 UOM982893:UON982896 UYI982893:UYJ982896 VIE982893:VIF982896 VSA982893:VSB982896 WBW982893:WBX982896 WLS982893:WLT982896 WVO982893:WVP982896 H982893:H982896 H917357:H917360 H851821:H851824 H786285:H786288 H720749:H720752 H655213:H655216 H589677:H589680 H524141:H524144 H458605:H458608 H393069:H393072 H327533:H327536 H261997:H262000 H196461:H196464 H130925:H130928 H65389:H65392 H982934:H982936 H917398:H917400 H851862:H851864 H786326:H786328 H720790:H720792 H655254:H655256 H589718:H589720 H524182:H524184 H458646:H458648 H393110:H393112 H327574:H327576 H262038:H262040 H196502:H196504 H130966:H130968 H65430:H65432 H982898:H982932 H917362:H917396 H851826:H851860 H786290:H786324 H720754:H720788 H655218:H655252 H589682:H589716 H524146:H524180 H458610:H458644 H393074:H393108 H327538:H327572 H262002:H262036 H196466:H196500 H130930:H130964 H65394:H65428" xr:uid="{00000000-0002-0000-0200-000000000000}">
      <formula1>0</formula1>
    </dataValidation>
    <dataValidation type="whole" operator="notEqual" allowBlank="1" showInputMessage="1" showErrorMessage="1" errorTitle="Pogrešan unos" error="Mogu se unijeti samo cjelobrojne pozitivne ili negativne vrijednosti." sqref="JC65393:JD65393 SY65393:SZ65393 ACU65393:ACV65393 AMQ65393:AMR65393 AWM65393:AWN65393 BGI65393:BGJ65393 BQE65393:BQF65393 CAA65393:CAB65393 CJW65393:CJX65393 CTS65393:CTT65393 DDO65393:DDP65393 DNK65393:DNL65393 DXG65393:DXH65393 EHC65393:EHD65393 EQY65393:EQZ65393 FAU65393:FAV65393 FKQ65393:FKR65393 FUM65393:FUN65393 GEI65393:GEJ65393 GOE65393:GOF65393 GYA65393:GYB65393 HHW65393:HHX65393 HRS65393:HRT65393 IBO65393:IBP65393 ILK65393:ILL65393 IVG65393:IVH65393 JFC65393:JFD65393 JOY65393:JOZ65393 JYU65393:JYV65393 KIQ65393:KIR65393 KSM65393:KSN65393 LCI65393:LCJ65393 LME65393:LMF65393 LWA65393:LWB65393 MFW65393:MFX65393 MPS65393:MPT65393 MZO65393:MZP65393 NJK65393:NJL65393 NTG65393:NTH65393 ODC65393:ODD65393 OMY65393:OMZ65393 OWU65393:OWV65393 PGQ65393:PGR65393 PQM65393:PQN65393 QAI65393:QAJ65393 QKE65393:QKF65393 QUA65393:QUB65393 RDW65393:RDX65393 RNS65393:RNT65393 RXO65393:RXP65393 SHK65393:SHL65393 SRG65393:SRH65393 TBC65393:TBD65393 TKY65393:TKZ65393 TUU65393:TUV65393 UEQ65393:UER65393 UOM65393:UON65393 UYI65393:UYJ65393 VIE65393:VIF65393 VSA65393:VSB65393 WBW65393:WBX65393 WLS65393:WLT65393 WVO65393:WVP65393 JC130929:JD130929 SY130929:SZ130929 ACU130929:ACV130929 AMQ130929:AMR130929 AWM130929:AWN130929 BGI130929:BGJ130929 BQE130929:BQF130929 CAA130929:CAB130929 CJW130929:CJX130929 CTS130929:CTT130929 DDO130929:DDP130929 DNK130929:DNL130929 DXG130929:DXH130929 EHC130929:EHD130929 EQY130929:EQZ130929 FAU130929:FAV130929 FKQ130929:FKR130929 FUM130929:FUN130929 GEI130929:GEJ130929 GOE130929:GOF130929 GYA130929:GYB130929 HHW130929:HHX130929 HRS130929:HRT130929 IBO130929:IBP130929 ILK130929:ILL130929 IVG130929:IVH130929 JFC130929:JFD130929 JOY130929:JOZ130929 JYU130929:JYV130929 KIQ130929:KIR130929 KSM130929:KSN130929 LCI130929:LCJ130929 LME130929:LMF130929 LWA130929:LWB130929 MFW130929:MFX130929 MPS130929:MPT130929 MZO130929:MZP130929 NJK130929:NJL130929 NTG130929:NTH130929 ODC130929:ODD130929 OMY130929:OMZ130929 OWU130929:OWV130929 PGQ130929:PGR130929 PQM130929:PQN130929 QAI130929:QAJ130929 QKE130929:QKF130929 QUA130929:QUB130929 RDW130929:RDX130929 RNS130929:RNT130929 RXO130929:RXP130929 SHK130929:SHL130929 SRG130929:SRH130929 TBC130929:TBD130929 TKY130929:TKZ130929 TUU130929:TUV130929 UEQ130929:UER130929 UOM130929:UON130929 UYI130929:UYJ130929 VIE130929:VIF130929 VSA130929:VSB130929 WBW130929:WBX130929 WLS130929:WLT130929 WVO130929:WVP130929 JC196465:JD196465 SY196465:SZ196465 ACU196465:ACV196465 AMQ196465:AMR196465 AWM196465:AWN196465 BGI196465:BGJ196465 BQE196465:BQF196465 CAA196465:CAB196465 CJW196465:CJX196465 CTS196465:CTT196465 DDO196465:DDP196465 DNK196465:DNL196465 DXG196465:DXH196465 EHC196465:EHD196465 EQY196465:EQZ196465 FAU196465:FAV196465 FKQ196465:FKR196465 FUM196465:FUN196465 GEI196465:GEJ196465 GOE196465:GOF196465 GYA196465:GYB196465 HHW196465:HHX196465 HRS196465:HRT196465 IBO196465:IBP196465 ILK196465:ILL196465 IVG196465:IVH196465 JFC196465:JFD196465 JOY196465:JOZ196465 JYU196465:JYV196465 KIQ196465:KIR196465 KSM196465:KSN196465 LCI196465:LCJ196465 LME196465:LMF196465 LWA196465:LWB196465 MFW196465:MFX196465 MPS196465:MPT196465 MZO196465:MZP196465 NJK196465:NJL196465 NTG196465:NTH196465 ODC196465:ODD196465 OMY196465:OMZ196465 OWU196465:OWV196465 PGQ196465:PGR196465 PQM196465:PQN196465 QAI196465:QAJ196465 QKE196465:QKF196465 QUA196465:QUB196465 RDW196465:RDX196465 RNS196465:RNT196465 RXO196465:RXP196465 SHK196465:SHL196465 SRG196465:SRH196465 TBC196465:TBD196465 TKY196465:TKZ196465 TUU196465:TUV196465 UEQ196465:UER196465 UOM196465:UON196465 UYI196465:UYJ196465 VIE196465:VIF196465 VSA196465:VSB196465 WBW196465:WBX196465 WLS196465:WLT196465 WVO196465:WVP196465 JC262001:JD262001 SY262001:SZ262001 ACU262001:ACV262001 AMQ262001:AMR262001 AWM262001:AWN262001 BGI262001:BGJ262001 BQE262001:BQF262001 CAA262001:CAB262001 CJW262001:CJX262001 CTS262001:CTT262001 DDO262001:DDP262001 DNK262001:DNL262001 DXG262001:DXH262001 EHC262001:EHD262001 EQY262001:EQZ262001 FAU262001:FAV262001 FKQ262001:FKR262001 FUM262001:FUN262001 GEI262001:GEJ262001 GOE262001:GOF262001 GYA262001:GYB262001 HHW262001:HHX262001 HRS262001:HRT262001 IBO262001:IBP262001 ILK262001:ILL262001 IVG262001:IVH262001 JFC262001:JFD262001 JOY262001:JOZ262001 JYU262001:JYV262001 KIQ262001:KIR262001 KSM262001:KSN262001 LCI262001:LCJ262001 LME262001:LMF262001 LWA262001:LWB262001 MFW262001:MFX262001 MPS262001:MPT262001 MZO262001:MZP262001 NJK262001:NJL262001 NTG262001:NTH262001 ODC262001:ODD262001 OMY262001:OMZ262001 OWU262001:OWV262001 PGQ262001:PGR262001 PQM262001:PQN262001 QAI262001:QAJ262001 QKE262001:QKF262001 QUA262001:QUB262001 RDW262001:RDX262001 RNS262001:RNT262001 RXO262001:RXP262001 SHK262001:SHL262001 SRG262001:SRH262001 TBC262001:TBD262001 TKY262001:TKZ262001 TUU262001:TUV262001 UEQ262001:UER262001 UOM262001:UON262001 UYI262001:UYJ262001 VIE262001:VIF262001 VSA262001:VSB262001 WBW262001:WBX262001 WLS262001:WLT262001 WVO262001:WVP262001 JC327537:JD327537 SY327537:SZ327537 ACU327537:ACV327537 AMQ327537:AMR327537 AWM327537:AWN327537 BGI327537:BGJ327537 BQE327537:BQF327537 CAA327537:CAB327537 CJW327537:CJX327537 CTS327537:CTT327537 DDO327537:DDP327537 DNK327537:DNL327537 DXG327537:DXH327537 EHC327537:EHD327537 EQY327537:EQZ327537 FAU327537:FAV327537 FKQ327537:FKR327537 FUM327537:FUN327537 GEI327537:GEJ327537 GOE327537:GOF327537 GYA327537:GYB327537 HHW327537:HHX327537 HRS327537:HRT327537 IBO327537:IBP327537 ILK327537:ILL327537 IVG327537:IVH327537 JFC327537:JFD327537 JOY327537:JOZ327537 JYU327537:JYV327537 KIQ327537:KIR327537 KSM327537:KSN327537 LCI327537:LCJ327537 LME327537:LMF327537 LWA327537:LWB327537 MFW327537:MFX327537 MPS327537:MPT327537 MZO327537:MZP327537 NJK327537:NJL327537 NTG327537:NTH327537 ODC327537:ODD327537 OMY327537:OMZ327537 OWU327537:OWV327537 PGQ327537:PGR327537 PQM327537:PQN327537 QAI327537:QAJ327537 QKE327537:QKF327537 QUA327537:QUB327537 RDW327537:RDX327537 RNS327537:RNT327537 RXO327537:RXP327537 SHK327537:SHL327537 SRG327537:SRH327537 TBC327537:TBD327537 TKY327537:TKZ327537 TUU327537:TUV327537 UEQ327537:UER327537 UOM327537:UON327537 UYI327537:UYJ327537 VIE327537:VIF327537 VSA327537:VSB327537 WBW327537:WBX327537 WLS327537:WLT327537 WVO327537:WVP327537 JC393073:JD393073 SY393073:SZ393073 ACU393073:ACV393073 AMQ393073:AMR393073 AWM393073:AWN393073 BGI393073:BGJ393073 BQE393073:BQF393073 CAA393073:CAB393073 CJW393073:CJX393073 CTS393073:CTT393073 DDO393073:DDP393073 DNK393073:DNL393073 DXG393073:DXH393073 EHC393073:EHD393073 EQY393073:EQZ393073 FAU393073:FAV393073 FKQ393073:FKR393073 FUM393073:FUN393073 GEI393073:GEJ393073 GOE393073:GOF393073 GYA393073:GYB393073 HHW393073:HHX393073 HRS393073:HRT393073 IBO393073:IBP393073 ILK393073:ILL393073 IVG393073:IVH393073 JFC393073:JFD393073 JOY393073:JOZ393073 JYU393073:JYV393073 KIQ393073:KIR393073 KSM393073:KSN393073 LCI393073:LCJ393073 LME393073:LMF393073 LWA393073:LWB393073 MFW393073:MFX393073 MPS393073:MPT393073 MZO393073:MZP393073 NJK393073:NJL393073 NTG393073:NTH393073 ODC393073:ODD393073 OMY393073:OMZ393073 OWU393073:OWV393073 PGQ393073:PGR393073 PQM393073:PQN393073 QAI393073:QAJ393073 QKE393073:QKF393073 QUA393073:QUB393073 RDW393073:RDX393073 RNS393073:RNT393073 RXO393073:RXP393073 SHK393073:SHL393073 SRG393073:SRH393073 TBC393073:TBD393073 TKY393073:TKZ393073 TUU393073:TUV393073 UEQ393073:UER393073 UOM393073:UON393073 UYI393073:UYJ393073 VIE393073:VIF393073 VSA393073:VSB393073 WBW393073:WBX393073 WLS393073:WLT393073 WVO393073:WVP393073 JC458609:JD458609 SY458609:SZ458609 ACU458609:ACV458609 AMQ458609:AMR458609 AWM458609:AWN458609 BGI458609:BGJ458609 BQE458609:BQF458609 CAA458609:CAB458609 CJW458609:CJX458609 CTS458609:CTT458609 DDO458609:DDP458609 DNK458609:DNL458609 DXG458609:DXH458609 EHC458609:EHD458609 EQY458609:EQZ458609 FAU458609:FAV458609 FKQ458609:FKR458609 FUM458609:FUN458609 GEI458609:GEJ458609 GOE458609:GOF458609 GYA458609:GYB458609 HHW458609:HHX458609 HRS458609:HRT458609 IBO458609:IBP458609 ILK458609:ILL458609 IVG458609:IVH458609 JFC458609:JFD458609 JOY458609:JOZ458609 JYU458609:JYV458609 KIQ458609:KIR458609 KSM458609:KSN458609 LCI458609:LCJ458609 LME458609:LMF458609 LWA458609:LWB458609 MFW458609:MFX458609 MPS458609:MPT458609 MZO458609:MZP458609 NJK458609:NJL458609 NTG458609:NTH458609 ODC458609:ODD458609 OMY458609:OMZ458609 OWU458609:OWV458609 PGQ458609:PGR458609 PQM458609:PQN458609 QAI458609:QAJ458609 QKE458609:QKF458609 QUA458609:QUB458609 RDW458609:RDX458609 RNS458609:RNT458609 RXO458609:RXP458609 SHK458609:SHL458609 SRG458609:SRH458609 TBC458609:TBD458609 TKY458609:TKZ458609 TUU458609:TUV458609 UEQ458609:UER458609 UOM458609:UON458609 UYI458609:UYJ458609 VIE458609:VIF458609 VSA458609:VSB458609 WBW458609:WBX458609 WLS458609:WLT458609 WVO458609:WVP458609 JC524145:JD524145 SY524145:SZ524145 ACU524145:ACV524145 AMQ524145:AMR524145 AWM524145:AWN524145 BGI524145:BGJ524145 BQE524145:BQF524145 CAA524145:CAB524145 CJW524145:CJX524145 CTS524145:CTT524145 DDO524145:DDP524145 DNK524145:DNL524145 DXG524145:DXH524145 EHC524145:EHD524145 EQY524145:EQZ524145 FAU524145:FAV524145 FKQ524145:FKR524145 FUM524145:FUN524145 GEI524145:GEJ524145 GOE524145:GOF524145 GYA524145:GYB524145 HHW524145:HHX524145 HRS524145:HRT524145 IBO524145:IBP524145 ILK524145:ILL524145 IVG524145:IVH524145 JFC524145:JFD524145 JOY524145:JOZ524145 JYU524145:JYV524145 KIQ524145:KIR524145 KSM524145:KSN524145 LCI524145:LCJ524145 LME524145:LMF524145 LWA524145:LWB524145 MFW524145:MFX524145 MPS524145:MPT524145 MZO524145:MZP524145 NJK524145:NJL524145 NTG524145:NTH524145 ODC524145:ODD524145 OMY524145:OMZ524145 OWU524145:OWV524145 PGQ524145:PGR524145 PQM524145:PQN524145 QAI524145:QAJ524145 QKE524145:QKF524145 QUA524145:QUB524145 RDW524145:RDX524145 RNS524145:RNT524145 RXO524145:RXP524145 SHK524145:SHL524145 SRG524145:SRH524145 TBC524145:TBD524145 TKY524145:TKZ524145 TUU524145:TUV524145 UEQ524145:UER524145 UOM524145:UON524145 UYI524145:UYJ524145 VIE524145:VIF524145 VSA524145:VSB524145 WBW524145:WBX524145 WLS524145:WLT524145 WVO524145:WVP524145 JC589681:JD589681 SY589681:SZ589681 ACU589681:ACV589681 AMQ589681:AMR589681 AWM589681:AWN589681 BGI589681:BGJ589681 BQE589681:BQF589681 CAA589681:CAB589681 CJW589681:CJX589681 CTS589681:CTT589681 DDO589681:DDP589681 DNK589681:DNL589681 DXG589681:DXH589681 EHC589681:EHD589681 EQY589681:EQZ589681 FAU589681:FAV589681 FKQ589681:FKR589681 FUM589681:FUN589681 GEI589681:GEJ589681 GOE589681:GOF589681 GYA589681:GYB589681 HHW589681:HHX589681 HRS589681:HRT589681 IBO589681:IBP589681 ILK589681:ILL589681 IVG589681:IVH589681 JFC589681:JFD589681 JOY589681:JOZ589681 JYU589681:JYV589681 KIQ589681:KIR589681 KSM589681:KSN589681 LCI589681:LCJ589681 LME589681:LMF589681 LWA589681:LWB589681 MFW589681:MFX589681 MPS589681:MPT589681 MZO589681:MZP589681 NJK589681:NJL589681 NTG589681:NTH589681 ODC589681:ODD589681 OMY589681:OMZ589681 OWU589681:OWV589681 PGQ589681:PGR589681 PQM589681:PQN589681 QAI589681:QAJ589681 QKE589681:QKF589681 QUA589681:QUB589681 RDW589681:RDX589681 RNS589681:RNT589681 RXO589681:RXP589681 SHK589681:SHL589681 SRG589681:SRH589681 TBC589681:TBD589681 TKY589681:TKZ589681 TUU589681:TUV589681 UEQ589681:UER589681 UOM589681:UON589681 UYI589681:UYJ589681 VIE589681:VIF589681 VSA589681:VSB589681 WBW589681:WBX589681 WLS589681:WLT589681 WVO589681:WVP589681 JC655217:JD655217 SY655217:SZ655217 ACU655217:ACV655217 AMQ655217:AMR655217 AWM655217:AWN655217 BGI655217:BGJ655217 BQE655217:BQF655217 CAA655217:CAB655217 CJW655217:CJX655217 CTS655217:CTT655217 DDO655217:DDP655217 DNK655217:DNL655217 DXG655217:DXH655217 EHC655217:EHD655217 EQY655217:EQZ655217 FAU655217:FAV655217 FKQ655217:FKR655217 FUM655217:FUN655217 GEI655217:GEJ655217 GOE655217:GOF655217 GYA655217:GYB655217 HHW655217:HHX655217 HRS655217:HRT655217 IBO655217:IBP655217 ILK655217:ILL655217 IVG655217:IVH655217 JFC655217:JFD655217 JOY655217:JOZ655217 JYU655217:JYV655217 KIQ655217:KIR655217 KSM655217:KSN655217 LCI655217:LCJ655217 LME655217:LMF655217 LWA655217:LWB655217 MFW655217:MFX655217 MPS655217:MPT655217 MZO655217:MZP655217 NJK655217:NJL655217 NTG655217:NTH655217 ODC655217:ODD655217 OMY655217:OMZ655217 OWU655217:OWV655217 PGQ655217:PGR655217 PQM655217:PQN655217 QAI655217:QAJ655217 QKE655217:QKF655217 QUA655217:QUB655217 RDW655217:RDX655217 RNS655217:RNT655217 RXO655217:RXP655217 SHK655217:SHL655217 SRG655217:SRH655217 TBC655217:TBD655217 TKY655217:TKZ655217 TUU655217:TUV655217 UEQ655217:UER655217 UOM655217:UON655217 UYI655217:UYJ655217 VIE655217:VIF655217 VSA655217:VSB655217 WBW655217:WBX655217 WLS655217:WLT655217 WVO655217:WVP655217 JC720753:JD720753 SY720753:SZ720753 ACU720753:ACV720753 AMQ720753:AMR720753 AWM720753:AWN720753 BGI720753:BGJ720753 BQE720753:BQF720753 CAA720753:CAB720753 CJW720753:CJX720753 CTS720753:CTT720753 DDO720753:DDP720753 DNK720753:DNL720753 DXG720753:DXH720753 EHC720753:EHD720753 EQY720753:EQZ720753 FAU720753:FAV720753 FKQ720753:FKR720753 FUM720753:FUN720753 GEI720753:GEJ720753 GOE720753:GOF720753 GYA720753:GYB720753 HHW720753:HHX720753 HRS720753:HRT720753 IBO720753:IBP720753 ILK720753:ILL720753 IVG720753:IVH720753 JFC720753:JFD720753 JOY720753:JOZ720753 JYU720753:JYV720753 KIQ720753:KIR720753 KSM720753:KSN720753 LCI720753:LCJ720753 LME720753:LMF720753 LWA720753:LWB720753 MFW720753:MFX720753 MPS720753:MPT720753 MZO720753:MZP720753 NJK720753:NJL720753 NTG720753:NTH720753 ODC720753:ODD720753 OMY720753:OMZ720753 OWU720753:OWV720753 PGQ720753:PGR720753 PQM720753:PQN720753 QAI720753:QAJ720753 QKE720753:QKF720753 QUA720753:QUB720753 RDW720753:RDX720753 RNS720753:RNT720753 RXO720753:RXP720753 SHK720753:SHL720753 SRG720753:SRH720753 TBC720753:TBD720753 TKY720753:TKZ720753 TUU720753:TUV720753 UEQ720753:UER720753 UOM720753:UON720753 UYI720753:UYJ720753 VIE720753:VIF720753 VSA720753:VSB720753 WBW720753:WBX720753 WLS720753:WLT720753 WVO720753:WVP720753 JC786289:JD786289 SY786289:SZ786289 ACU786289:ACV786289 AMQ786289:AMR786289 AWM786289:AWN786289 BGI786289:BGJ786289 BQE786289:BQF786289 CAA786289:CAB786289 CJW786289:CJX786289 CTS786289:CTT786289 DDO786289:DDP786289 DNK786289:DNL786289 DXG786289:DXH786289 EHC786289:EHD786289 EQY786289:EQZ786289 FAU786289:FAV786289 FKQ786289:FKR786289 FUM786289:FUN786289 GEI786289:GEJ786289 GOE786289:GOF786289 GYA786289:GYB786289 HHW786289:HHX786289 HRS786289:HRT786289 IBO786289:IBP786289 ILK786289:ILL786289 IVG786289:IVH786289 JFC786289:JFD786289 JOY786289:JOZ786289 JYU786289:JYV786289 KIQ786289:KIR786289 KSM786289:KSN786289 LCI786289:LCJ786289 LME786289:LMF786289 LWA786289:LWB786289 MFW786289:MFX786289 MPS786289:MPT786289 MZO786289:MZP786289 NJK786289:NJL786289 NTG786289:NTH786289 ODC786289:ODD786289 OMY786289:OMZ786289 OWU786289:OWV786289 PGQ786289:PGR786289 PQM786289:PQN786289 QAI786289:QAJ786289 QKE786289:QKF786289 QUA786289:QUB786289 RDW786289:RDX786289 RNS786289:RNT786289 RXO786289:RXP786289 SHK786289:SHL786289 SRG786289:SRH786289 TBC786289:TBD786289 TKY786289:TKZ786289 TUU786289:TUV786289 UEQ786289:UER786289 UOM786289:UON786289 UYI786289:UYJ786289 VIE786289:VIF786289 VSA786289:VSB786289 WBW786289:WBX786289 WLS786289:WLT786289 WVO786289:WVP786289 JC851825:JD851825 SY851825:SZ851825 ACU851825:ACV851825 AMQ851825:AMR851825 AWM851825:AWN851825 BGI851825:BGJ851825 BQE851825:BQF851825 CAA851825:CAB851825 CJW851825:CJX851825 CTS851825:CTT851825 DDO851825:DDP851825 DNK851825:DNL851825 DXG851825:DXH851825 EHC851825:EHD851825 EQY851825:EQZ851825 FAU851825:FAV851825 FKQ851825:FKR851825 FUM851825:FUN851825 GEI851825:GEJ851825 GOE851825:GOF851825 GYA851825:GYB851825 HHW851825:HHX851825 HRS851825:HRT851825 IBO851825:IBP851825 ILK851825:ILL851825 IVG851825:IVH851825 JFC851825:JFD851825 JOY851825:JOZ851825 JYU851825:JYV851825 KIQ851825:KIR851825 KSM851825:KSN851825 LCI851825:LCJ851825 LME851825:LMF851825 LWA851825:LWB851825 MFW851825:MFX851825 MPS851825:MPT851825 MZO851825:MZP851825 NJK851825:NJL851825 NTG851825:NTH851825 ODC851825:ODD851825 OMY851825:OMZ851825 OWU851825:OWV851825 PGQ851825:PGR851825 PQM851825:PQN851825 QAI851825:QAJ851825 QKE851825:QKF851825 QUA851825:QUB851825 RDW851825:RDX851825 RNS851825:RNT851825 RXO851825:RXP851825 SHK851825:SHL851825 SRG851825:SRH851825 TBC851825:TBD851825 TKY851825:TKZ851825 TUU851825:TUV851825 UEQ851825:UER851825 UOM851825:UON851825 UYI851825:UYJ851825 VIE851825:VIF851825 VSA851825:VSB851825 WBW851825:WBX851825 WLS851825:WLT851825 WVO851825:WVP851825 JC917361:JD917361 SY917361:SZ917361 ACU917361:ACV917361 AMQ917361:AMR917361 AWM917361:AWN917361 BGI917361:BGJ917361 BQE917361:BQF917361 CAA917361:CAB917361 CJW917361:CJX917361 CTS917361:CTT917361 DDO917361:DDP917361 DNK917361:DNL917361 DXG917361:DXH917361 EHC917361:EHD917361 EQY917361:EQZ917361 FAU917361:FAV917361 FKQ917361:FKR917361 FUM917361:FUN917361 GEI917361:GEJ917361 GOE917361:GOF917361 GYA917361:GYB917361 HHW917361:HHX917361 HRS917361:HRT917361 IBO917361:IBP917361 ILK917361:ILL917361 IVG917361:IVH917361 JFC917361:JFD917361 JOY917361:JOZ917361 JYU917361:JYV917361 KIQ917361:KIR917361 KSM917361:KSN917361 LCI917361:LCJ917361 LME917361:LMF917361 LWA917361:LWB917361 MFW917361:MFX917361 MPS917361:MPT917361 MZO917361:MZP917361 NJK917361:NJL917361 NTG917361:NTH917361 ODC917361:ODD917361 OMY917361:OMZ917361 OWU917361:OWV917361 PGQ917361:PGR917361 PQM917361:PQN917361 QAI917361:QAJ917361 QKE917361:QKF917361 QUA917361:QUB917361 RDW917361:RDX917361 RNS917361:RNT917361 RXO917361:RXP917361 SHK917361:SHL917361 SRG917361:SRH917361 TBC917361:TBD917361 TKY917361:TKZ917361 TUU917361:TUV917361 UEQ917361:UER917361 UOM917361:UON917361 UYI917361:UYJ917361 VIE917361:VIF917361 VSA917361:VSB917361 WBW917361:WBX917361 WLS917361:WLT917361 WVO917361:WVP917361 JC982897:JD982897 SY982897:SZ982897 ACU982897:ACV982897 AMQ982897:AMR982897 AWM982897:AWN982897 BGI982897:BGJ982897 BQE982897:BQF982897 CAA982897:CAB982897 CJW982897:CJX982897 CTS982897:CTT982897 DDO982897:DDP982897 DNK982897:DNL982897 DXG982897:DXH982897 EHC982897:EHD982897 EQY982897:EQZ982897 FAU982897:FAV982897 FKQ982897:FKR982897 FUM982897:FUN982897 GEI982897:GEJ982897 GOE982897:GOF982897 GYA982897:GYB982897 HHW982897:HHX982897 HRS982897:HRT982897 IBO982897:IBP982897 ILK982897:ILL982897 IVG982897:IVH982897 JFC982897:JFD982897 JOY982897:JOZ982897 JYU982897:JYV982897 KIQ982897:KIR982897 KSM982897:KSN982897 LCI982897:LCJ982897 LME982897:LMF982897 LWA982897:LWB982897 MFW982897:MFX982897 MPS982897:MPT982897 MZO982897:MZP982897 NJK982897:NJL982897 NTG982897:NTH982897 ODC982897:ODD982897 OMY982897:OMZ982897 OWU982897:OWV982897 PGQ982897:PGR982897 PQM982897:PQN982897 QAI982897:QAJ982897 QKE982897:QKF982897 QUA982897:QUB982897 RDW982897:RDX982897 RNS982897:RNT982897 RXO982897:RXP982897 SHK982897:SHL982897 SRG982897:SRH982897 TBC982897:TBD982897 TKY982897:TKZ982897 TUU982897:TUV982897 UEQ982897:UER982897 UOM982897:UON982897 UYI982897:UYJ982897 VIE982897:VIF982897 VSA982897:VSB982897 WBW982897:WBX982897 WLS982897:WLT982897 WVO982897:WVP982897 H982897 H917361 H851825 H786289 H720753 H655217 H589681 H524145 H458609 H393073 H327537 H262001 H196465 H130929 H65393" xr:uid="{00000000-0002-0000-0200-000001000000}">
      <formula1>999999999999</formula1>
    </dataValidation>
    <dataValidation type="whole" operator="notEqual" allowBlank="1" showInputMessage="1" showErrorMessage="1" errorTitle="Pogrešan unos" error="Mogu se unijeti samo cjelobrojne vrijednosti." sqref="JC65438:JD65449 SY65438:SZ65449 ACU65438:ACV65449 AMQ65438:AMR65449 AWM65438:AWN65449 BGI65438:BGJ65449 BQE65438:BQF65449 CAA65438:CAB65449 CJW65438:CJX65449 CTS65438:CTT65449 DDO65438:DDP65449 DNK65438:DNL65449 DXG65438:DXH65449 EHC65438:EHD65449 EQY65438:EQZ65449 FAU65438:FAV65449 FKQ65438:FKR65449 FUM65438:FUN65449 GEI65438:GEJ65449 GOE65438:GOF65449 GYA65438:GYB65449 HHW65438:HHX65449 HRS65438:HRT65449 IBO65438:IBP65449 ILK65438:ILL65449 IVG65438:IVH65449 JFC65438:JFD65449 JOY65438:JOZ65449 JYU65438:JYV65449 KIQ65438:KIR65449 KSM65438:KSN65449 LCI65438:LCJ65449 LME65438:LMF65449 LWA65438:LWB65449 MFW65438:MFX65449 MPS65438:MPT65449 MZO65438:MZP65449 NJK65438:NJL65449 NTG65438:NTH65449 ODC65438:ODD65449 OMY65438:OMZ65449 OWU65438:OWV65449 PGQ65438:PGR65449 PQM65438:PQN65449 QAI65438:QAJ65449 QKE65438:QKF65449 QUA65438:QUB65449 RDW65438:RDX65449 RNS65438:RNT65449 RXO65438:RXP65449 SHK65438:SHL65449 SRG65438:SRH65449 TBC65438:TBD65449 TKY65438:TKZ65449 TUU65438:TUV65449 UEQ65438:UER65449 UOM65438:UON65449 UYI65438:UYJ65449 VIE65438:VIF65449 VSA65438:VSB65449 WBW65438:WBX65449 WLS65438:WLT65449 WVO65438:WVP65449 JC130974:JD130985 SY130974:SZ130985 ACU130974:ACV130985 AMQ130974:AMR130985 AWM130974:AWN130985 BGI130974:BGJ130985 BQE130974:BQF130985 CAA130974:CAB130985 CJW130974:CJX130985 CTS130974:CTT130985 DDO130974:DDP130985 DNK130974:DNL130985 DXG130974:DXH130985 EHC130974:EHD130985 EQY130974:EQZ130985 FAU130974:FAV130985 FKQ130974:FKR130985 FUM130974:FUN130985 GEI130974:GEJ130985 GOE130974:GOF130985 GYA130974:GYB130985 HHW130974:HHX130985 HRS130974:HRT130985 IBO130974:IBP130985 ILK130974:ILL130985 IVG130974:IVH130985 JFC130974:JFD130985 JOY130974:JOZ130985 JYU130974:JYV130985 KIQ130974:KIR130985 KSM130974:KSN130985 LCI130974:LCJ130985 LME130974:LMF130985 LWA130974:LWB130985 MFW130974:MFX130985 MPS130974:MPT130985 MZO130974:MZP130985 NJK130974:NJL130985 NTG130974:NTH130985 ODC130974:ODD130985 OMY130974:OMZ130985 OWU130974:OWV130985 PGQ130974:PGR130985 PQM130974:PQN130985 QAI130974:QAJ130985 QKE130974:QKF130985 QUA130974:QUB130985 RDW130974:RDX130985 RNS130974:RNT130985 RXO130974:RXP130985 SHK130974:SHL130985 SRG130974:SRH130985 TBC130974:TBD130985 TKY130974:TKZ130985 TUU130974:TUV130985 UEQ130974:UER130985 UOM130974:UON130985 UYI130974:UYJ130985 VIE130974:VIF130985 VSA130974:VSB130985 WBW130974:WBX130985 WLS130974:WLT130985 WVO130974:WVP130985 JC196510:JD196521 SY196510:SZ196521 ACU196510:ACV196521 AMQ196510:AMR196521 AWM196510:AWN196521 BGI196510:BGJ196521 BQE196510:BQF196521 CAA196510:CAB196521 CJW196510:CJX196521 CTS196510:CTT196521 DDO196510:DDP196521 DNK196510:DNL196521 DXG196510:DXH196521 EHC196510:EHD196521 EQY196510:EQZ196521 FAU196510:FAV196521 FKQ196510:FKR196521 FUM196510:FUN196521 GEI196510:GEJ196521 GOE196510:GOF196521 GYA196510:GYB196521 HHW196510:HHX196521 HRS196510:HRT196521 IBO196510:IBP196521 ILK196510:ILL196521 IVG196510:IVH196521 JFC196510:JFD196521 JOY196510:JOZ196521 JYU196510:JYV196521 KIQ196510:KIR196521 KSM196510:KSN196521 LCI196510:LCJ196521 LME196510:LMF196521 LWA196510:LWB196521 MFW196510:MFX196521 MPS196510:MPT196521 MZO196510:MZP196521 NJK196510:NJL196521 NTG196510:NTH196521 ODC196510:ODD196521 OMY196510:OMZ196521 OWU196510:OWV196521 PGQ196510:PGR196521 PQM196510:PQN196521 QAI196510:QAJ196521 QKE196510:QKF196521 QUA196510:QUB196521 RDW196510:RDX196521 RNS196510:RNT196521 RXO196510:RXP196521 SHK196510:SHL196521 SRG196510:SRH196521 TBC196510:TBD196521 TKY196510:TKZ196521 TUU196510:TUV196521 UEQ196510:UER196521 UOM196510:UON196521 UYI196510:UYJ196521 VIE196510:VIF196521 VSA196510:VSB196521 WBW196510:WBX196521 WLS196510:WLT196521 WVO196510:WVP196521 JC262046:JD262057 SY262046:SZ262057 ACU262046:ACV262057 AMQ262046:AMR262057 AWM262046:AWN262057 BGI262046:BGJ262057 BQE262046:BQF262057 CAA262046:CAB262057 CJW262046:CJX262057 CTS262046:CTT262057 DDO262046:DDP262057 DNK262046:DNL262057 DXG262046:DXH262057 EHC262046:EHD262057 EQY262046:EQZ262057 FAU262046:FAV262057 FKQ262046:FKR262057 FUM262046:FUN262057 GEI262046:GEJ262057 GOE262046:GOF262057 GYA262046:GYB262057 HHW262046:HHX262057 HRS262046:HRT262057 IBO262046:IBP262057 ILK262046:ILL262057 IVG262046:IVH262057 JFC262046:JFD262057 JOY262046:JOZ262057 JYU262046:JYV262057 KIQ262046:KIR262057 KSM262046:KSN262057 LCI262046:LCJ262057 LME262046:LMF262057 LWA262046:LWB262057 MFW262046:MFX262057 MPS262046:MPT262057 MZO262046:MZP262057 NJK262046:NJL262057 NTG262046:NTH262057 ODC262046:ODD262057 OMY262046:OMZ262057 OWU262046:OWV262057 PGQ262046:PGR262057 PQM262046:PQN262057 QAI262046:QAJ262057 QKE262046:QKF262057 QUA262046:QUB262057 RDW262046:RDX262057 RNS262046:RNT262057 RXO262046:RXP262057 SHK262046:SHL262057 SRG262046:SRH262057 TBC262046:TBD262057 TKY262046:TKZ262057 TUU262046:TUV262057 UEQ262046:UER262057 UOM262046:UON262057 UYI262046:UYJ262057 VIE262046:VIF262057 VSA262046:VSB262057 WBW262046:WBX262057 WLS262046:WLT262057 WVO262046:WVP262057 JC327582:JD327593 SY327582:SZ327593 ACU327582:ACV327593 AMQ327582:AMR327593 AWM327582:AWN327593 BGI327582:BGJ327593 BQE327582:BQF327593 CAA327582:CAB327593 CJW327582:CJX327593 CTS327582:CTT327593 DDO327582:DDP327593 DNK327582:DNL327593 DXG327582:DXH327593 EHC327582:EHD327593 EQY327582:EQZ327593 FAU327582:FAV327593 FKQ327582:FKR327593 FUM327582:FUN327593 GEI327582:GEJ327593 GOE327582:GOF327593 GYA327582:GYB327593 HHW327582:HHX327593 HRS327582:HRT327593 IBO327582:IBP327593 ILK327582:ILL327593 IVG327582:IVH327593 JFC327582:JFD327593 JOY327582:JOZ327593 JYU327582:JYV327593 KIQ327582:KIR327593 KSM327582:KSN327593 LCI327582:LCJ327593 LME327582:LMF327593 LWA327582:LWB327593 MFW327582:MFX327593 MPS327582:MPT327593 MZO327582:MZP327593 NJK327582:NJL327593 NTG327582:NTH327593 ODC327582:ODD327593 OMY327582:OMZ327593 OWU327582:OWV327593 PGQ327582:PGR327593 PQM327582:PQN327593 QAI327582:QAJ327593 QKE327582:QKF327593 QUA327582:QUB327593 RDW327582:RDX327593 RNS327582:RNT327593 RXO327582:RXP327593 SHK327582:SHL327593 SRG327582:SRH327593 TBC327582:TBD327593 TKY327582:TKZ327593 TUU327582:TUV327593 UEQ327582:UER327593 UOM327582:UON327593 UYI327582:UYJ327593 VIE327582:VIF327593 VSA327582:VSB327593 WBW327582:WBX327593 WLS327582:WLT327593 WVO327582:WVP327593 JC393118:JD393129 SY393118:SZ393129 ACU393118:ACV393129 AMQ393118:AMR393129 AWM393118:AWN393129 BGI393118:BGJ393129 BQE393118:BQF393129 CAA393118:CAB393129 CJW393118:CJX393129 CTS393118:CTT393129 DDO393118:DDP393129 DNK393118:DNL393129 DXG393118:DXH393129 EHC393118:EHD393129 EQY393118:EQZ393129 FAU393118:FAV393129 FKQ393118:FKR393129 FUM393118:FUN393129 GEI393118:GEJ393129 GOE393118:GOF393129 GYA393118:GYB393129 HHW393118:HHX393129 HRS393118:HRT393129 IBO393118:IBP393129 ILK393118:ILL393129 IVG393118:IVH393129 JFC393118:JFD393129 JOY393118:JOZ393129 JYU393118:JYV393129 KIQ393118:KIR393129 KSM393118:KSN393129 LCI393118:LCJ393129 LME393118:LMF393129 LWA393118:LWB393129 MFW393118:MFX393129 MPS393118:MPT393129 MZO393118:MZP393129 NJK393118:NJL393129 NTG393118:NTH393129 ODC393118:ODD393129 OMY393118:OMZ393129 OWU393118:OWV393129 PGQ393118:PGR393129 PQM393118:PQN393129 QAI393118:QAJ393129 QKE393118:QKF393129 QUA393118:QUB393129 RDW393118:RDX393129 RNS393118:RNT393129 RXO393118:RXP393129 SHK393118:SHL393129 SRG393118:SRH393129 TBC393118:TBD393129 TKY393118:TKZ393129 TUU393118:TUV393129 UEQ393118:UER393129 UOM393118:UON393129 UYI393118:UYJ393129 VIE393118:VIF393129 VSA393118:VSB393129 WBW393118:WBX393129 WLS393118:WLT393129 WVO393118:WVP393129 JC458654:JD458665 SY458654:SZ458665 ACU458654:ACV458665 AMQ458654:AMR458665 AWM458654:AWN458665 BGI458654:BGJ458665 BQE458654:BQF458665 CAA458654:CAB458665 CJW458654:CJX458665 CTS458654:CTT458665 DDO458654:DDP458665 DNK458654:DNL458665 DXG458654:DXH458665 EHC458654:EHD458665 EQY458654:EQZ458665 FAU458654:FAV458665 FKQ458654:FKR458665 FUM458654:FUN458665 GEI458654:GEJ458665 GOE458654:GOF458665 GYA458654:GYB458665 HHW458654:HHX458665 HRS458654:HRT458665 IBO458654:IBP458665 ILK458654:ILL458665 IVG458654:IVH458665 JFC458654:JFD458665 JOY458654:JOZ458665 JYU458654:JYV458665 KIQ458654:KIR458665 KSM458654:KSN458665 LCI458654:LCJ458665 LME458654:LMF458665 LWA458654:LWB458665 MFW458654:MFX458665 MPS458654:MPT458665 MZO458654:MZP458665 NJK458654:NJL458665 NTG458654:NTH458665 ODC458654:ODD458665 OMY458654:OMZ458665 OWU458654:OWV458665 PGQ458654:PGR458665 PQM458654:PQN458665 QAI458654:QAJ458665 QKE458654:QKF458665 QUA458654:QUB458665 RDW458654:RDX458665 RNS458654:RNT458665 RXO458654:RXP458665 SHK458654:SHL458665 SRG458654:SRH458665 TBC458654:TBD458665 TKY458654:TKZ458665 TUU458654:TUV458665 UEQ458654:UER458665 UOM458654:UON458665 UYI458654:UYJ458665 VIE458654:VIF458665 VSA458654:VSB458665 WBW458654:WBX458665 WLS458654:WLT458665 WVO458654:WVP458665 JC524190:JD524201 SY524190:SZ524201 ACU524190:ACV524201 AMQ524190:AMR524201 AWM524190:AWN524201 BGI524190:BGJ524201 BQE524190:BQF524201 CAA524190:CAB524201 CJW524190:CJX524201 CTS524190:CTT524201 DDO524190:DDP524201 DNK524190:DNL524201 DXG524190:DXH524201 EHC524190:EHD524201 EQY524190:EQZ524201 FAU524190:FAV524201 FKQ524190:FKR524201 FUM524190:FUN524201 GEI524190:GEJ524201 GOE524190:GOF524201 GYA524190:GYB524201 HHW524190:HHX524201 HRS524190:HRT524201 IBO524190:IBP524201 ILK524190:ILL524201 IVG524190:IVH524201 JFC524190:JFD524201 JOY524190:JOZ524201 JYU524190:JYV524201 KIQ524190:KIR524201 KSM524190:KSN524201 LCI524190:LCJ524201 LME524190:LMF524201 LWA524190:LWB524201 MFW524190:MFX524201 MPS524190:MPT524201 MZO524190:MZP524201 NJK524190:NJL524201 NTG524190:NTH524201 ODC524190:ODD524201 OMY524190:OMZ524201 OWU524190:OWV524201 PGQ524190:PGR524201 PQM524190:PQN524201 QAI524190:QAJ524201 QKE524190:QKF524201 QUA524190:QUB524201 RDW524190:RDX524201 RNS524190:RNT524201 RXO524190:RXP524201 SHK524190:SHL524201 SRG524190:SRH524201 TBC524190:TBD524201 TKY524190:TKZ524201 TUU524190:TUV524201 UEQ524190:UER524201 UOM524190:UON524201 UYI524190:UYJ524201 VIE524190:VIF524201 VSA524190:VSB524201 WBW524190:WBX524201 WLS524190:WLT524201 WVO524190:WVP524201 JC589726:JD589737 SY589726:SZ589737 ACU589726:ACV589737 AMQ589726:AMR589737 AWM589726:AWN589737 BGI589726:BGJ589737 BQE589726:BQF589737 CAA589726:CAB589737 CJW589726:CJX589737 CTS589726:CTT589737 DDO589726:DDP589737 DNK589726:DNL589737 DXG589726:DXH589737 EHC589726:EHD589737 EQY589726:EQZ589737 FAU589726:FAV589737 FKQ589726:FKR589737 FUM589726:FUN589737 GEI589726:GEJ589737 GOE589726:GOF589737 GYA589726:GYB589737 HHW589726:HHX589737 HRS589726:HRT589737 IBO589726:IBP589737 ILK589726:ILL589737 IVG589726:IVH589737 JFC589726:JFD589737 JOY589726:JOZ589737 JYU589726:JYV589737 KIQ589726:KIR589737 KSM589726:KSN589737 LCI589726:LCJ589737 LME589726:LMF589737 LWA589726:LWB589737 MFW589726:MFX589737 MPS589726:MPT589737 MZO589726:MZP589737 NJK589726:NJL589737 NTG589726:NTH589737 ODC589726:ODD589737 OMY589726:OMZ589737 OWU589726:OWV589737 PGQ589726:PGR589737 PQM589726:PQN589737 QAI589726:QAJ589737 QKE589726:QKF589737 QUA589726:QUB589737 RDW589726:RDX589737 RNS589726:RNT589737 RXO589726:RXP589737 SHK589726:SHL589737 SRG589726:SRH589737 TBC589726:TBD589737 TKY589726:TKZ589737 TUU589726:TUV589737 UEQ589726:UER589737 UOM589726:UON589737 UYI589726:UYJ589737 VIE589726:VIF589737 VSA589726:VSB589737 WBW589726:WBX589737 WLS589726:WLT589737 WVO589726:WVP589737 JC655262:JD655273 SY655262:SZ655273 ACU655262:ACV655273 AMQ655262:AMR655273 AWM655262:AWN655273 BGI655262:BGJ655273 BQE655262:BQF655273 CAA655262:CAB655273 CJW655262:CJX655273 CTS655262:CTT655273 DDO655262:DDP655273 DNK655262:DNL655273 DXG655262:DXH655273 EHC655262:EHD655273 EQY655262:EQZ655273 FAU655262:FAV655273 FKQ655262:FKR655273 FUM655262:FUN655273 GEI655262:GEJ655273 GOE655262:GOF655273 GYA655262:GYB655273 HHW655262:HHX655273 HRS655262:HRT655273 IBO655262:IBP655273 ILK655262:ILL655273 IVG655262:IVH655273 JFC655262:JFD655273 JOY655262:JOZ655273 JYU655262:JYV655273 KIQ655262:KIR655273 KSM655262:KSN655273 LCI655262:LCJ655273 LME655262:LMF655273 LWA655262:LWB655273 MFW655262:MFX655273 MPS655262:MPT655273 MZO655262:MZP655273 NJK655262:NJL655273 NTG655262:NTH655273 ODC655262:ODD655273 OMY655262:OMZ655273 OWU655262:OWV655273 PGQ655262:PGR655273 PQM655262:PQN655273 QAI655262:QAJ655273 QKE655262:QKF655273 QUA655262:QUB655273 RDW655262:RDX655273 RNS655262:RNT655273 RXO655262:RXP655273 SHK655262:SHL655273 SRG655262:SRH655273 TBC655262:TBD655273 TKY655262:TKZ655273 TUU655262:TUV655273 UEQ655262:UER655273 UOM655262:UON655273 UYI655262:UYJ655273 VIE655262:VIF655273 VSA655262:VSB655273 WBW655262:WBX655273 WLS655262:WLT655273 WVO655262:WVP655273 JC720798:JD720809 SY720798:SZ720809 ACU720798:ACV720809 AMQ720798:AMR720809 AWM720798:AWN720809 BGI720798:BGJ720809 BQE720798:BQF720809 CAA720798:CAB720809 CJW720798:CJX720809 CTS720798:CTT720809 DDO720798:DDP720809 DNK720798:DNL720809 DXG720798:DXH720809 EHC720798:EHD720809 EQY720798:EQZ720809 FAU720798:FAV720809 FKQ720798:FKR720809 FUM720798:FUN720809 GEI720798:GEJ720809 GOE720798:GOF720809 GYA720798:GYB720809 HHW720798:HHX720809 HRS720798:HRT720809 IBO720798:IBP720809 ILK720798:ILL720809 IVG720798:IVH720809 JFC720798:JFD720809 JOY720798:JOZ720809 JYU720798:JYV720809 KIQ720798:KIR720809 KSM720798:KSN720809 LCI720798:LCJ720809 LME720798:LMF720809 LWA720798:LWB720809 MFW720798:MFX720809 MPS720798:MPT720809 MZO720798:MZP720809 NJK720798:NJL720809 NTG720798:NTH720809 ODC720798:ODD720809 OMY720798:OMZ720809 OWU720798:OWV720809 PGQ720798:PGR720809 PQM720798:PQN720809 QAI720798:QAJ720809 QKE720798:QKF720809 QUA720798:QUB720809 RDW720798:RDX720809 RNS720798:RNT720809 RXO720798:RXP720809 SHK720798:SHL720809 SRG720798:SRH720809 TBC720798:TBD720809 TKY720798:TKZ720809 TUU720798:TUV720809 UEQ720798:UER720809 UOM720798:UON720809 UYI720798:UYJ720809 VIE720798:VIF720809 VSA720798:VSB720809 WBW720798:WBX720809 WLS720798:WLT720809 WVO720798:WVP720809 JC786334:JD786345 SY786334:SZ786345 ACU786334:ACV786345 AMQ786334:AMR786345 AWM786334:AWN786345 BGI786334:BGJ786345 BQE786334:BQF786345 CAA786334:CAB786345 CJW786334:CJX786345 CTS786334:CTT786345 DDO786334:DDP786345 DNK786334:DNL786345 DXG786334:DXH786345 EHC786334:EHD786345 EQY786334:EQZ786345 FAU786334:FAV786345 FKQ786334:FKR786345 FUM786334:FUN786345 GEI786334:GEJ786345 GOE786334:GOF786345 GYA786334:GYB786345 HHW786334:HHX786345 HRS786334:HRT786345 IBO786334:IBP786345 ILK786334:ILL786345 IVG786334:IVH786345 JFC786334:JFD786345 JOY786334:JOZ786345 JYU786334:JYV786345 KIQ786334:KIR786345 KSM786334:KSN786345 LCI786334:LCJ786345 LME786334:LMF786345 LWA786334:LWB786345 MFW786334:MFX786345 MPS786334:MPT786345 MZO786334:MZP786345 NJK786334:NJL786345 NTG786334:NTH786345 ODC786334:ODD786345 OMY786334:OMZ786345 OWU786334:OWV786345 PGQ786334:PGR786345 PQM786334:PQN786345 QAI786334:QAJ786345 QKE786334:QKF786345 QUA786334:QUB786345 RDW786334:RDX786345 RNS786334:RNT786345 RXO786334:RXP786345 SHK786334:SHL786345 SRG786334:SRH786345 TBC786334:TBD786345 TKY786334:TKZ786345 TUU786334:TUV786345 UEQ786334:UER786345 UOM786334:UON786345 UYI786334:UYJ786345 VIE786334:VIF786345 VSA786334:VSB786345 WBW786334:WBX786345 WLS786334:WLT786345 WVO786334:WVP786345 JC851870:JD851881 SY851870:SZ851881 ACU851870:ACV851881 AMQ851870:AMR851881 AWM851870:AWN851881 BGI851870:BGJ851881 BQE851870:BQF851881 CAA851870:CAB851881 CJW851870:CJX851881 CTS851870:CTT851881 DDO851870:DDP851881 DNK851870:DNL851881 DXG851870:DXH851881 EHC851870:EHD851881 EQY851870:EQZ851881 FAU851870:FAV851881 FKQ851870:FKR851881 FUM851870:FUN851881 GEI851870:GEJ851881 GOE851870:GOF851881 GYA851870:GYB851881 HHW851870:HHX851881 HRS851870:HRT851881 IBO851870:IBP851881 ILK851870:ILL851881 IVG851870:IVH851881 JFC851870:JFD851881 JOY851870:JOZ851881 JYU851870:JYV851881 KIQ851870:KIR851881 KSM851870:KSN851881 LCI851870:LCJ851881 LME851870:LMF851881 LWA851870:LWB851881 MFW851870:MFX851881 MPS851870:MPT851881 MZO851870:MZP851881 NJK851870:NJL851881 NTG851870:NTH851881 ODC851870:ODD851881 OMY851870:OMZ851881 OWU851870:OWV851881 PGQ851870:PGR851881 PQM851870:PQN851881 QAI851870:QAJ851881 QKE851870:QKF851881 QUA851870:QUB851881 RDW851870:RDX851881 RNS851870:RNT851881 RXO851870:RXP851881 SHK851870:SHL851881 SRG851870:SRH851881 TBC851870:TBD851881 TKY851870:TKZ851881 TUU851870:TUV851881 UEQ851870:UER851881 UOM851870:UON851881 UYI851870:UYJ851881 VIE851870:VIF851881 VSA851870:VSB851881 WBW851870:WBX851881 WLS851870:WLT851881 WVO851870:WVP851881 JC917406:JD917417 SY917406:SZ917417 ACU917406:ACV917417 AMQ917406:AMR917417 AWM917406:AWN917417 BGI917406:BGJ917417 BQE917406:BQF917417 CAA917406:CAB917417 CJW917406:CJX917417 CTS917406:CTT917417 DDO917406:DDP917417 DNK917406:DNL917417 DXG917406:DXH917417 EHC917406:EHD917417 EQY917406:EQZ917417 FAU917406:FAV917417 FKQ917406:FKR917417 FUM917406:FUN917417 GEI917406:GEJ917417 GOE917406:GOF917417 GYA917406:GYB917417 HHW917406:HHX917417 HRS917406:HRT917417 IBO917406:IBP917417 ILK917406:ILL917417 IVG917406:IVH917417 JFC917406:JFD917417 JOY917406:JOZ917417 JYU917406:JYV917417 KIQ917406:KIR917417 KSM917406:KSN917417 LCI917406:LCJ917417 LME917406:LMF917417 LWA917406:LWB917417 MFW917406:MFX917417 MPS917406:MPT917417 MZO917406:MZP917417 NJK917406:NJL917417 NTG917406:NTH917417 ODC917406:ODD917417 OMY917406:OMZ917417 OWU917406:OWV917417 PGQ917406:PGR917417 PQM917406:PQN917417 QAI917406:QAJ917417 QKE917406:QKF917417 QUA917406:QUB917417 RDW917406:RDX917417 RNS917406:RNT917417 RXO917406:RXP917417 SHK917406:SHL917417 SRG917406:SRH917417 TBC917406:TBD917417 TKY917406:TKZ917417 TUU917406:TUV917417 UEQ917406:UER917417 UOM917406:UON917417 UYI917406:UYJ917417 VIE917406:VIF917417 VSA917406:VSB917417 WBW917406:WBX917417 WLS917406:WLT917417 WVO917406:WVP917417 JC982942:JD982953 SY982942:SZ982953 ACU982942:ACV982953 AMQ982942:AMR982953 AWM982942:AWN982953 BGI982942:BGJ982953 BQE982942:BQF982953 CAA982942:CAB982953 CJW982942:CJX982953 CTS982942:CTT982953 DDO982942:DDP982953 DNK982942:DNL982953 DXG982942:DXH982953 EHC982942:EHD982953 EQY982942:EQZ982953 FAU982942:FAV982953 FKQ982942:FKR982953 FUM982942:FUN982953 GEI982942:GEJ982953 GOE982942:GOF982953 GYA982942:GYB982953 HHW982942:HHX982953 HRS982942:HRT982953 IBO982942:IBP982953 ILK982942:ILL982953 IVG982942:IVH982953 JFC982942:JFD982953 JOY982942:JOZ982953 JYU982942:JYV982953 KIQ982942:KIR982953 KSM982942:KSN982953 LCI982942:LCJ982953 LME982942:LMF982953 LWA982942:LWB982953 MFW982942:MFX982953 MPS982942:MPT982953 MZO982942:MZP982953 NJK982942:NJL982953 NTG982942:NTH982953 ODC982942:ODD982953 OMY982942:OMZ982953 OWU982942:OWV982953 PGQ982942:PGR982953 PQM982942:PQN982953 QAI982942:QAJ982953 QKE982942:QKF982953 QUA982942:QUB982953 RDW982942:RDX982953 RNS982942:RNT982953 RXO982942:RXP982953 SHK982942:SHL982953 SRG982942:SRH982953 TBC982942:TBD982953 TKY982942:TKZ982953 TUU982942:TUV982953 UEQ982942:UER982953 UOM982942:UON982953 UYI982942:UYJ982953 VIE982942:VIF982953 VSA982942:VSB982953 WBW982942:WBX982953 WLS982942:WLT982953 WVO982942:WVP982953 JC65452:JD65453 SY65452:SZ65453 ACU65452:ACV65453 AMQ65452:AMR65453 AWM65452:AWN65453 BGI65452:BGJ65453 BQE65452:BQF65453 CAA65452:CAB65453 CJW65452:CJX65453 CTS65452:CTT65453 DDO65452:DDP65453 DNK65452:DNL65453 DXG65452:DXH65453 EHC65452:EHD65453 EQY65452:EQZ65453 FAU65452:FAV65453 FKQ65452:FKR65453 FUM65452:FUN65453 GEI65452:GEJ65453 GOE65452:GOF65453 GYA65452:GYB65453 HHW65452:HHX65453 HRS65452:HRT65453 IBO65452:IBP65453 ILK65452:ILL65453 IVG65452:IVH65453 JFC65452:JFD65453 JOY65452:JOZ65453 JYU65452:JYV65453 KIQ65452:KIR65453 KSM65452:KSN65453 LCI65452:LCJ65453 LME65452:LMF65453 LWA65452:LWB65453 MFW65452:MFX65453 MPS65452:MPT65453 MZO65452:MZP65453 NJK65452:NJL65453 NTG65452:NTH65453 ODC65452:ODD65453 OMY65452:OMZ65453 OWU65452:OWV65453 PGQ65452:PGR65453 PQM65452:PQN65453 QAI65452:QAJ65453 QKE65452:QKF65453 QUA65452:QUB65453 RDW65452:RDX65453 RNS65452:RNT65453 RXO65452:RXP65453 SHK65452:SHL65453 SRG65452:SRH65453 TBC65452:TBD65453 TKY65452:TKZ65453 TUU65452:TUV65453 UEQ65452:UER65453 UOM65452:UON65453 UYI65452:UYJ65453 VIE65452:VIF65453 VSA65452:VSB65453 WBW65452:WBX65453 WLS65452:WLT65453 WVO65452:WVP65453 JC130988:JD130989 SY130988:SZ130989 ACU130988:ACV130989 AMQ130988:AMR130989 AWM130988:AWN130989 BGI130988:BGJ130989 BQE130988:BQF130989 CAA130988:CAB130989 CJW130988:CJX130989 CTS130988:CTT130989 DDO130988:DDP130989 DNK130988:DNL130989 DXG130988:DXH130989 EHC130988:EHD130989 EQY130988:EQZ130989 FAU130988:FAV130989 FKQ130988:FKR130989 FUM130988:FUN130989 GEI130988:GEJ130989 GOE130988:GOF130989 GYA130988:GYB130989 HHW130988:HHX130989 HRS130988:HRT130989 IBO130988:IBP130989 ILK130988:ILL130989 IVG130988:IVH130989 JFC130988:JFD130989 JOY130988:JOZ130989 JYU130988:JYV130989 KIQ130988:KIR130989 KSM130988:KSN130989 LCI130988:LCJ130989 LME130988:LMF130989 LWA130988:LWB130989 MFW130988:MFX130989 MPS130988:MPT130989 MZO130988:MZP130989 NJK130988:NJL130989 NTG130988:NTH130989 ODC130988:ODD130989 OMY130988:OMZ130989 OWU130988:OWV130989 PGQ130988:PGR130989 PQM130988:PQN130989 QAI130988:QAJ130989 QKE130988:QKF130989 QUA130988:QUB130989 RDW130988:RDX130989 RNS130988:RNT130989 RXO130988:RXP130989 SHK130988:SHL130989 SRG130988:SRH130989 TBC130988:TBD130989 TKY130988:TKZ130989 TUU130988:TUV130989 UEQ130988:UER130989 UOM130988:UON130989 UYI130988:UYJ130989 VIE130988:VIF130989 VSA130988:VSB130989 WBW130988:WBX130989 WLS130988:WLT130989 WVO130988:WVP130989 JC196524:JD196525 SY196524:SZ196525 ACU196524:ACV196525 AMQ196524:AMR196525 AWM196524:AWN196525 BGI196524:BGJ196525 BQE196524:BQF196525 CAA196524:CAB196525 CJW196524:CJX196525 CTS196524:CTT196525 DDO196524:DDP196525 DNK196524:DNL196525 DXG196524:DXH196525 EHC196524:EHD196525 EQY196524:EQZ196525 FAU196524:FAV196525 FKQ196524:FKR196525 FUM196524:FUN196525 GEI196524:GEJ196525 GOE196524:GOF196525 GYA196524:GYB196525 HHW196524:HHX196525 HRS196524:HRT196525 IBO196524:IBP196525 ILK196524:ILL196525 IVG196524:IVH196525 JFC196524:JFD196525 JOY196524:JOZ196525 JYU196524:JYV196525 KIQ196524:KIR196525 KSM196524:KSN196525 LCI196524:LCJ196525 LME196524:LMF196525 LWA196524:LWB196525 MFW196524:MFX196525 MPS196524:MPT196525 MZO196524:MZP196525 NJK196524:NJL196525 NTG196524:NTH196525 ODC196524:ODD196525 OMY196524:OMZ196525 OWU196524:OWV196525 PGQ196524:PGR196525 PQM196524:PQN196525 QAI196524:QAJ196525 QKE196524:QKF196525 QUA196524:QUB196525 RDW196524:RDX196525 RNS196524:RNT196525 RXO196524:RXP196525 SHK196524:SHL196525 SRG196524:SRH196525 TBC196524:TBD196525 TKY196524:TKZ196525 TUU196524:TUV196525 UEQ196524:UER196525 UOM196524:UON196525 UYI196524:UYJ196525 VIE196524:VIF196525 VSA196524:VSB196525 WBW196524:WBX196525 WLS196524:WLT196525 WVO196524:WVP196525 JC262060:JD262061 SY262060:SZ262061 ACU262060:ACV262061 AMQ262060:AMR262061 AWM262060:AWN262061 BGI262060:BGJ262061 BQE262060:BQF262061 CAA262060:CAB262061 CJW262060:CJX262061 CTS262060:CTT262061 DDO262060:DDP262061 DNK262060:DNL262061 DXG262060:DXH262061 EHC262060:EHD262061 EQY262060:EQZ262061 FAU262060:FAV262061 FKQ262060:FKR262061 FUM262060:FUN262061 GEI262060:GEJ262061 GOE262060:GOF262061 GYA262060:GYB262061 HHW262060:HHX262061 HRS262060:HRT262061 IBO262060:IBP262061 ILK262060:ILL262061 IVG262060:IVH262061 JFC262060:JFD262061 JOY262060:JOZ262061 JYU262060:JYV262061 KIQ262060:KIR262061 KSM262060:KSN262061 LCI262060:LCJ262061 LME262060:LMF262061 LWA262060:LWB262061 MFW262060:MFX262061 MPS262060:MPT262061 MZO262060:MZP262061 NJK262060:NJL262061 NTG262060:NTH262061 ODC262060:ODD262061 OMY262060:OMZ262061 OWU262060:OWV262061 PGQ262060:PGR262061 PQM262060:PQN262061 QAI262060:QAJ262061 QKE262060:QKF262061 QUA262060:QUB262061 RDW262060:RDX262061 RNS262060:RNT262061 RXO262060:RXP262061 SHK262060:SHL262061 SRG262060:SRH262061 TBC262060:TBD262061 TKY262060:TKZ262061 TUU262060:TUV262061 UEQ262060:UER262061 UOM262060:UON262061 UYI262060:UYJ262061 VIE262060:VIF262061 VSA262060:VSB262061 WBW262060:WBX262061 WLS262060:WLT262061 WVO262060:WVP262061 JC327596:JD327597 SY327596:SZ327597 ACU327596:ACV327597 AMQ327596:AMR327597 AWM327596:AWN327597 BGI327596:BGJ327597 BQE327596:BQF327597 CAA327596:CAB327597 CJW327596:CJX327597 CTS327596:CTT327597 DDO327596:DDP327597 DNK327596:DNL327597 DXG327596:DXH327597 EHC327596:EHD327597 EQY327596:EQZ327597 FAU327596:FAV327597 FKQ327596:FKR327597 FUM327596:FUN327597 GEI327596:GEJ327597 GOE327596:GOF327597 GYA327596:GYB327597 HHW327596:HHX327597 HRS327596:HRT327597 IBO327596:IBP327597 ILK327596:ILL327597 IVG327596:IVH327597 JFC327596:JFD327597 JOY327596:JOZ327597 JYU327596:JYV327597 KIQ327596:KIR327597 KSM327596:KSN327597 LCI327596:LCJ327597 LME327596:LMF327597 LWA327596:LWB327597 MFW327596:MFX327597 MPS327596:MPT327597 MZO327596:MZP327597 NJK327596:NJL327597 NTG327596:NTH327597 ODC327596:ODD327597 OMY327596:OMZ327597 OWU327596:OWV327597 PGQ327596:PGR327597 PQM327596:PQN327597 QAI327596:QAJ327597 QKE327596:QKF327597 QUA327596:QUB327597 RDW327596:RDX327597 RNS327596:RNT327597 RXO327596:RXP327597 SHK327596:SHL327597 SRG327596:SRH327597 TBC327596:TBD327597 TKY327596:TKZ327597 TUU327596:TUV327597 UEQ327596:UER327597 UOM327596:UON327597 UYI327596:UYJ327597 VIE327596:VIF327597 VSA327596:VSB327597 WBW327596:WBX327597 WLS327596:WLT327597 WVO327596:WVP327597 JC393132:JD393133 SY393132:SZ393133 ACU393132:ACV393133 AMQ393132:AMR393133 AWM393132:AWN393133 BGI393132:BGJ393133 BQE393132:BQF393133 CAA393132:CAB393133 CJW393132:CJX393133 CTS393132:CTT393133 DDO393132:DDP393133 DNK393132:DNL393133 DXG393132:DXH393133 EHC393132:EHD393133 EQY393132:EQZ393133 FAU393132:FAV393133 FKQ393132:FKR393133 FUM393132:FUN393133 GEI393132:GEJ393133 GOE393132:GOF393133 GYA393132:GYB393133 HHW393132:HHX393133 HRS393132:HRT393133 IBO393132:IBP393133 ILK393132:ILL393133 IVG393132:IVH393133 JFC393132:JFD393133 JOY393132:JOZ393133 JYU393132:JYV393133 KIQ393132:KIR393133 KSM393132:KSN393133 LCI393132:LCJ393133 LME393132:LMF393133 LWA393132:LWB393133 MFW393132:MFX393133 MPS393132:MPT393133 MZO393132:MZP393133 NJK393132:NJL393133 NTG393132:NTH393133 ODC393132:ODD393133 OMY393132:OMZ393133 OWU393132:OWV393133 PGQ393132:PGR393133 PQM393132:PQN393133 QAI393132:QAJ393133 QKE393132:QKF393133 QUA393132:QUB393133 RDW393132:RDX393133 RNS393132:RNT393133 RXO393132:RXP393133 SHK393132:SHL393133 SRG393132:SRH393133 TBC393132:TBD393133 TKY393132:TKZ393133 TUU393132:TUV393133 UEQ393132:UER393133 UOM393132:UON393133 UYI393132:UYJ393133 VIE393132:VIF393133 VSA393132:VSB393133 WBW393132:WBX393133 WLS393132:WLT393133 WVO393132:WVP393133 JC458668:JD458669 SY458668:SZ458669 ACU458668:ACV458669 AMQ458668:AMR458669 AWM458668:AWN458669 BGI458668:BGJ458669 BQE458668:BQF458669 CAA458668:CAB458669 CJW458668:CJX458669 CTS458668:CTT458669 DDO458668:DDP458669 DNK458668:DNL458669 DXG458668:DXH458669 EHC458668:EHD458669 EQY458668:EQZ458669 FAU458668:FAV458669 FKQ458668:FKR458669 FUM458668:FUN458669 GEI458668:GEJ458669 GOE458668:GOF458669 GYA458668:GYB458669 HHW458668:HHX458669 HRS458668:HRT458669 IBO458668:IBP458669 ILK458668:ILL458669 IVG458668:IVH458669 JFC458668:JFD458669 JOY458668:JOZ458669 JYU458668:JYV458669 KIQ458668:KIR458669 KSM458668:KSN458669 LCI458668:LCJ458669 LME458668:LMF458669 LWA458668:LWB458669 MFW458668:MFX458669 MPS458668:MPT458669 MZO458668:MZP458669 NJK458668:NJL458669 NTG458668:NTH458669 ODC458668:ODD458669 OMY458668:OMZ458669 OWU458668:OWV458669 PGQ458668:PGR458669 PQM458668:PQN458669 QAI458668:QAJ458669 QKE458668:QKF458669 QUA458668:QUB458669 RDW458668:RDX458669 RNS458668:RNT458669 RXO458668:RXP458669 SHK458668:SHL458669 SRG458668:SRH458669 TBC458668:TBD458669 TKY458668:TKZ458669 TUU458668:TUV458669 UEQ458668:UER458669 UOM458668:UON458669 UYI458668:UYJ458669 VIE458668:VIF458669 VSA458668:VSB458669 WBW458668:WBX458669 WLS458668:WLT458669 WVO458668:WVP458669 JC524204:JD524205 SY524204:SZ524205 ACU524204:ACV524205 AMQ524204:AMR524205 AWM524204:AWN524205 BGI524204:BGJ524205 BQE524204:BQF524205 CAA524204:CAB524205 CJW524204:CJX524205 CTS524204:CTT524205 DDO524204:DDP524205 DNK524204:DNL524205 DXG524204:DXH524205 EHC524204:EHD524205 EQY524204:EQZ524205 FAU524204:FAV524205 FKQ524204:FKR524205 FUM524204:FUN524205 GEI524204:GEJ524205 GOE524204:GOF524205 GYA524204:GYB524205 HHW524204:HHX524205 HRS524204:HRT524205 IBO524204:IBP524205 ILK524204:ILL524205 IVG524204:IVH524205 JFC524204:JFD524205 JOY524204:JOZ524205 JYU524204:JYV524205 KIQ524204:KIR524205 KSM524204:KSN524205 LCI524204:LCJ524205 LME524204:LMF524205 LWA524204:LWB524205 MFW524204:MFX524205 MPS524204:MPT524205 MZO524204:MZP524205 NJK524204:NJL524205 NTG524204:NTH524205 ODC524204:ODD524205 OMY524204:OMZ524205 OWU524204:OWV524205 PGQ524204:PGR524205 PQM524204:PQN524205 QAI524204:QAJ524205 QKE524204:QKF524205 QUA524204:QUB524205 RDW524204:RDX524205 RNS524204:RNT524205 RXO524204:RXP524205 SHK524204:SHL524205 SRG524204:SRH524205 TBC524204:TBD524205 TKY524204:TKZ524205 TUU524204:TUV524205 UEQ524204:UER524205 UOM524204:UON524205 UYI524204:UYJ524205 VIE524204:VIF524205 VSA524204:VSB524205 WBW524204:WBX524205 WLS524204:WLT524205 WVO524204:WVP524205 JC589740:JD589741 SY589740:SZ589741 ACU589740:ACV589741 AMQ589740:AMR589741 AWM589740:AWN589741 BGI589740:BGJ589741 BQE589740:BQF589741 CAA589740:CAB589741 CJW589740:CJX589741 CTS589740:CTT589741 DDO589740:DDP589741 DNK589740:DNL589741 DXG589740:DXH589741 EHC589740:EHD589741 EQY589740:EQZ589741 FAU589740:FAV589741 FKQ589740:FKR589741 FUM589740:FUN589741 GEI589740:GEJ589741 GOE589740:GOF589741 GYA589740:GYB589741 HHW589740:HHX589741 HRS589740:HRT589741 IBO589740:IBP589741 ILK589740:ILL589741 IVG589740:IVH589741 JFC589740:JFD589741 JOY589740:JOZ589741 JYU589740:JYV589741 KIQ589740:KIR589741 KSM589740:KSN589741 LCI589740:LCJ589741 LME589740:LMF589741 LWA589740:LWB589741 MFW589740:MFX589741 MPS589740:MPT589741 MZO589740:MZP589741 NJK589740:NJL589741 NTG589740:NTH589741 ODC589740:ODD589741 OMY589740:OMZ589741 OWU589740:OWV589741 PGQ589740:PGR589741 PQM589740:PQN589741 QAI589740:QAJ589741 QKE589740:QKF589741 QUA589740:QUB589741 RDW589740:RDX589741 RNS589740:RNT589741 RXO589740:RXP589741 SHK589740:SHL589741 SRG589740:SRH589741 TBC589740:TBD589741 TKY589740:TKZ589741 TUU589740:TUV589741 UEQ589740:UER589741 UOM589740:UON589741 UYI589740:UYJ589741 VIE589740:VIF589741 VSA589740:VSB589741 WBW589740:WBX589741 WLS589740:WLT589741 WVO589740:WVP589741 JC655276:JD655277 SY655276:SZ655277 ACU655276:ACV655277 AMQ655276:AMR655277 AWM655276:AWN655277 BGI655276:BGJ655277 BQE655276:BQF655277 CAA655276:CAB655277 CJW655276:CJX655277 CTS655276:CTT655277 DDO655276:DDP655277 DNK655276:DNL655277 DXG655276:DXH655277 EHC655276:EHD655277 EQY655276:EQZ655277 FAU655276:FAV655277 FKQ655276:FKR655277 FUM655276:FUN655277 GEI655276:GEJ655277 GOE655276:GOF655277 GYA655276:GYB655277 HHW655276:HHX655277 HRS655276:HRT655277 IBO655276:IBP655277 ILK655276:ILL655277 IVG655276:IVH655277 JFC655276:JFD655277 JOY655276:JOZ655277 JYU655276:JYV655277 KIQ655276:KIR655277 KSM655276:KSN655277 LCI655276:LCJ655277 LME655276:LMF655277 LWA655276:LWB655277 MFW655276:MFX655277 MPS655276:MPT655277 MZO655276:MZP655277 NJK655276:NJL655277 NTG655276:NTH655277 ODC655276:ODD655277 OMY655276:OMZ655277 OWU655276:OWV655277 PGQ655276:PGR655277 PQM655276:PQN655277 QAI655276:QAJ655277 QKE655276:QKF655277 QUA655276:QUB655277 RDW655276:RDX655277 RNS655276:RNT655277 RXO655276:RXP655277 SHK655276:SHL655277 SRG655276:SRH655277 TBC655276:TBD655277 TKY655276:TKZ655277 TUU655276:TUV655277 UEQ655276:UER655277 UOM655276:UON655277 UYI655276:UYJ655277 VIE655276:VIF655277 VSA655276:VSB655277 WBW655276:WBX655277 WLS655276:WLT655277 WVO655276:WVP655277 JC720812:JD720813 SY720812:SZ720813 ACU720812:ACV720813 AMQ720812:AMR720813 AWM720812:AWN720813 BGI720812:BGJ720813 BQE720812:BQF720813 CAA720812:CAB720813 CJW720812:CJX720813 CTS720812:CTT720813 DDO720812:DDP720813 DNK720812:DNL720813 DXG720812:DXH720813 EHC720812:EHD720813 EQY720812:EQZ720813 FAU720812:FAV720813 FKQ720812:FKR720813 FUM720812:FUN720813 GEI720812:GEJ720813 GOE720812:GOF720813 GYA720812:GYB720813 HHW720812:HHX720813 HRS720812:HRT720813 IBO720812:IBP720813 ILK720812:ILL720813 IVG720812:IVH720813 JFC720812:JFD720813 JOY720812:JOZ720813 JYU720812:JYV720813 KIQ720812:KIR720813 KSM720812:KSN720813 LCI720812:LCJ720813 LME720812:LMF720813 LWA720812:LWB720813 MFW720812:MFX720813 MPS720812:MPT720813 MZO720812:MZP720813 NJK720812:NJL720813 NTG720812:NTH720813 ODC720812:ODD720813 OMY720812:OMZ720813 OWU720812:OWV720813 PGQ720812:PGR720813 PQM720812:PQN720813 QAI720812:QAJ720813 QKE720812:QKF720813 QUA720812:QUB720813 RDW720812:RDX720813 RNS720812:RNT720813 RXO720812:RXP720813 SHK720812:SHL720813 SRG720812:SRH720813 TBC720812:TBD720813 TKY720812:TKZ720813 TUU720812:TUV720813 UEQ720812:UER720813 UOM720812:UON720813 UYI720812:UYJ720813 VIE720812:VIF720813 VSA720812:VSB720813 WBW720812:WBX720813 WLS720812:WLT720813 WVO720812:WVP720813 JC786348:JD786349 SY786348:SZ786349 ACU786348:ACV786349 AMQ786348:AMR786349 AWM786348:AWN786349 BGI786348:BGJ786349 BQE786348:BQF786349 CAA786348:CAB786349 CJW786348:CJX786349 CTS786348:CTT786349 DDO786348:DDP786349 DNK786348:DNL786349 DXG786348:DXH786349 EHC786348:EHD786349 EQY786348:EQZ786349 FAU786348:FAV786349 FKQ786348:FKR786349 FUM786348:FUN786349 GEI786348:GEJ786349 GOE786348:GOF786349 GYA786348:GYB786349 HHW786348:HHX786349 HRS786348:HRT786349 IBO786348:IBP786349 ILK786348:ILL786349 IVG786348:IVH786349 JFC786348:JFD786349 JOY786348:JOZ786349 JYU786348:JYV786349 KIQ786348:KIR786349 KSM786348:KSN786349 LCI786348:LCJ786349 LME786348:LMF786349 LWA786348:LWB786349 MFW786348:MFX786349 MPS786348:MPT786349 MZO786348:MZP786349 NJK786348:NJL786349 NTG786348:NTH786349 ODC786348:ODD786349 OMY786348:OMZ786349 OWU786348:OWV786349 PGQ786348:PGR786349 PQM786348:PQN786349 QAI786348:QAJ786349 QKE786348:QKF786349 QUA786348:QUB786349 RDW786348:RDX786349 RNS786348:RNT786349 RXO786348:RXP786349 SHK786348:SHL786349 SRG786348:SRH786349 TBC786348:TBD786349 TKY786348:TKZ786349 TUU786348:TUV786349 UEQ786348:UER786349 UOM786348:UON786349 UYI786348:UYJ786349 VIE786348:VIF786349 VSA786348:VSB786349 WBW786348:WBX786349 WLS786348:WLT786349 WVO786348:WVP786349 JC851884:JD851885 SY851884:SZ851885 ACU851884:ACV851885 AMQ851884:AMR851885 AWM851884:AWN851885 BGI851884:BGJ851885 BQE851884:BQF851885 CAA851884:CAB851885 CJW851884:CJX851885 CTS851884:CTT851885 DDO851884:DDP851885 DNK851884:DNL851885 DXG851884:DXH851885 EHC851884:EHD851885 EQY851884:EQZ851885 FAU851884:FAV851885 FKQ851884:FKR851885 FUM851884:FUN851885 GEI851884:GEJ851885 GOE851884:GOF851885 GYA851884:GYB851885 HHW851884:HHX851885 HRS851884:HRT851885 IBO851884:IBP851885 ILK851884:ILL851885 IVG851884:IVH851885 JFC851884:JFD851885 JOY851884:JOZ851885 JYU851884:JYV851885 KIQ851884:KIR851885 KSM851884:KSN851885 LCI851884:LCJ851885 LME851884:LMF851885 LWA851884:LWB851885 MFW851884:MFX851885 MPS851884:MPT851885 MZO851884:MZP851885 NJK851884:NJL851885 NTG851884:NTH851885 ODC851884:ODD851885 OMY851884:OMZ851885 OWU851884:OWV851885 PGQ851884:PGR851885 PQM851884:PQN851885 QAI851884:QAJ851885 QKE851884:QKF851885 QUA851884:QUB851885 RDW851884:RDX851885 RNS851884:RNT851885 RXO851884:RXP851885 SHK851884:SHL851885 SRG851884:SRH851885 TBC851884:TBD851885 TKY851884:TKZ851885 TUU851884:TUV851885 UEQ851884:UER851885 UOM851884:UON851885 UYI851884:UYJ851885 VIE851884:VIF851885 VSA851884:VSB851885 WBW851884:WBX851885 WLS851884:WLT851885 WVO851884:WVP851885 JC917420:JD917421 SY917420:SZ917421 ACU917420:ACV917421 AMQ917420:AMR917421 AWM917420:AWN917421 BGI917420:BGJ917421 BQE917420:BQF917421 CAA917420:CAB917421 CJW917420:CJX917421 CTS917420:CTT917421 DDO917420:DDP917421 DNK917420:DNL917421 DXG917420:DXH917421 EHC917420:EHD917421 EQY917420:EQZ917421 FAU917420:FAV917421 FKQ917420:FKR917421 FUM917420:FUN917421 GEI917420:GEJ917421 GOE917420:GOF917421 GYA917420:GYB917421 HHW917420:HHX917421 HRS917420:HRT917421 IBO917420:IBP917421 ILK917420:ILL917421 IVG917420:IVH917421 JFC917420:JFD917421 JOY917420:JOZ917421 JYU917420:JYV917421 KIQ917420:KIR917421 KSM917420:KSN917421 LCI917420:LCJ917421 LME917420:LMF917421 LWA917420:LWB917421 MFW917420:MFX917421 MPS917420:MPT917421 MZO917420:MZP917421 NJK917420:NJL917421 NTG917420:NTH917421 ODC917420:ODD917421 OMY917420:OMZ917421 OWU917420:OWV917421 PGQ917420:PGR917421 PQM917420:PQN917421 QAI917420:QAJ917421 QKE917420:QKF917421 QUA917420:QUB917421 RDW917420:RDX917421 RNS917420:RNT917421 RXO917420:RXP917421 SHK917420:SHL917421 SRG917420:SRH917421 TBC917420:TBD917421 TKY917420:TKZ917421 TUU917420:TUV917421 UEQ917420:UER917421 UOM917420:UON917421 UYI917420:UYJ917421 VIE917420:VIF917421 VSA917420:VSB917421 WBW917420:WBX917421 WLS917420:WLT917421 WVO917420:WVP917421 JC982956:JD982957 SY982956:SZ982957 ACU982956:ACV982957 AMQ982956:AMR982957 AWM982956:AWN982957 BGI982956:BGJ982957 BQE982956:BQF982957 CAA982956:CAB982957 CJW982956:CJX982957 CTS982956:CTT982957 DDO982956:DDP982957 DNK982956:DNL982957 DXG982956:DXH982957 EHC982956:EHD982957 EQY982956:EQZ982957 FAU982956:FAV982957 FKQ982956:FKR982957 FUM982956:FUN982957 GEI982956:GEJ982957 GOE982956:GOF982957 GYA982956:GYB982957 HHW982956:HHX982957 HRS982956:HRT982957 IBO982956:IBP982957 ILK982956:ILL982957 IVG982956:IVH982957 JFC982956:JFD982957 JOY982956:JOZ982957 JYU982956:JYV982957 KIQ982956:KIR982957 KSM982956:KSN982957 LCI982956:LCJ982957 LME982956:LMF982957 LWA982956:LWB982957 MFW982956:MFX982957 MPS982956:MPT982957 MZO982956:MZP982957 NJK982956:NJL982957 NTG982956:NTH982957 ODC982956:ODD982957 OMY982956:OMZ982957 OWU982956:OWV982957 PGQ982956:PGR982957 PQM982956:PQN982957 QAI982956:QAJ982957 QKE982956:QKF982957 QUA982956:QUB982957 RDW982956:RDX982957 RNS982956:RNT982957 RXO982956:RXP982957 SHK982956:SHL982957 SRG982956:SRH982957 TBC982956:TBD982957 TKY982956:TKZ982957 TUU982956:TUV982957 UEQ982956:UER982957 UOM982956:UON982957 UYI982956:UYJ982957 VIE982956:VIF982957 VSA982956:VSB982957 WBW982956:WBX982957 WLS982956:WLT982957 WVO982956:WVP982957 JC65435:JD65436 SY65435:SZ65436 ACU65435:ACV65436 AMQ65435:AMR65436 AWM65435:AWN65436 BGI65435:BGJ65436 BQE65435:BQF65436 CAA65435:CAB65436 CJW65435:CJX65436 CTS65435:CTT65436 DDO65435:DDP65436 DNK65435:DNL65436 DXG65435:DXH65436 EHC65435:EHD65436 EQY65435:EQZ65436 FAU65435:FAV65436 FKQ65435:FKR65436 FUM65435:FUN65436 GEI65435:GEJ65436 GOE65435:GOF65436 GYA65435:GYB65436 HHW65435:HHX65436 HRS65435:HRT65436 IBO65435:IBP65436 ILK65435:ILL65436 IVG65435:IVH65436 JFC65435:JFD65436 JOY65435:JOZ65436 JYU65435:JYV65436 KIQ65435:KIR65436 KSM65435:KSN65436 LCI65435:LCJ65436 LME65435:LMF65436 LWA65435:LWB65436 MFW65435:MFX65436 MPS65435:MPT65436 MZO65435:MZP65436 NJK65435:NJL65436 NTG65435:NTH65436 ODC65435:ODD65436 OMY65435:OMZ65436 OWU65435:OWV65436 PGQ65435:PGR65436 PQM65435:PQN65436 QAI65435:QAJ65436 QKE65435:QKF65436 QUA65435:QUB65436 RDW65435:RDX65436 RNS65435:RNT65436 RXO65435:RXP65436 SHK65435:SHL65436 SRG65435:SRH65436 TBC65435:TBD65436 TKY65435:TKZ65436 TUU65435:TUV65436 UEQ65435:UER65436 UOM65435:UON65436 UYI65435:UYJ65436 VIE65435:VIF65436 VSA65435:VSB65436 WBW65435:WBX65436 WLS65435:WLT65436 WVO65435:WVP65436 JC130971:JD130972 SY130971:SZ130972 ACU130971:ACV130972 AMQ130971:AMR130972 AWM130971:AWN130972 BGI130971:BGJ130972 BQE130971:BQF130972 CAA130971:CAB130972 CJW130971:CJX130972 CTS130971:CTT130972 DDO130971:DDP130972 DNK130971:DNL130972 DXG130971:DXH130972 EHC130971:EHD130972 EQY130971:EQZ130972 FAU130971:FAV130972 FKQ130971:FKR130972 FUM130971:FUN130972 GEI130971:GEJ130972 GOE130971:GOF130972 GYA130971:GYB130972 HHW130971:HHX130972 HRS130971:HRT130972 IBO130971:IBP130972 ILK130971:ILL130972 IVG130971:IVH130972 JFC130971:JFD130972 JOY130971:JOZ130972 JYU130971:JYV130972 KIQ130971:KIR130972 KSM130971:KSN130972 LCI130971:LCJ130972 LME130971:LMF130972 LWA130971:LWB130972 MFW130971:MFX130972 MPS130971:MPT130972 MZO130971:MZP130972 NJK130971:NJL130972 NTG130971:NTH130972 ODC130971:ODD130972 OMY130971:OMZ130972 OWU130971:OWV130972 PGQ130971:PGR130972 PQM130971:PQN130972 QAI130971:QAJ130972 QKE130971:QKF130972 QUA130971:QUB130972 RDW130971:RDX130972 RNS130971:RNT130972 RXO130971:RXP130972 SHK130971:SHL130972 SRG130971:SRH130972 TBC130971:TBD130972 TKY130971:TKZ130972 TUU130971:TUV130972 UEQ130971:UER130972 UOM130971:UON130972 UYI130971:UYJ130972 VIE130971:VIF130972 VSA130971:VSB130972 WBW130971:WBX130972 WLS130971:WLT130972 WVO130971:WVP130972 JC196507:JD196508 SY196507:SZ196508 ACU196507:ACV196508 AMQ196507:AMR196508 AWM196507:AWN196508 BGI196507:BGJ196508 BQE196507:BQF196508 CAA196507:CAB196508 CJW196507:CJX196508 CTS196507:CTT196508 DDO196507:DDP196508 DNK196507:DNL196508 DXG196507:DXH196508 EHC196507:EHD196508 EQY196507:EQZ196508 FAU196507:FAV196508 FKQ196507:FKR196508 FUM196507:FUN196508 GEI196507:GEJ196508 GOE196507:GOF196508 GYA196507:GYB196508 HHW196507:HHX196508 HRS196507:HRT196508 IBO196507:IBP196508 ILK196507:ILL196508 IVG196507:IVH196508 JFC196507:JFD196508 JOY196507:JOZ196508 JYU196507:JYV196508 KIQ196507:KIR196508 KSM196507:KSN196508 LCI196507:LCJ196508 LME196507:LMF196508 LWA196507:LWB196508 MFW196507:MFX196508 MPS196507:MPT196508 MZO196507:MZP196508 NJK196507:NJL196508 NTG196507:NTH196508 ODC196507:ODD196508 OMY196507:OMZ196508 OWU196507:OWV196508 PGQ196507:PGR196508 PQM196507:PQN196508 QAI196507:QAJ196508 QKE196507:QKF196508 QUA196507:QUB196508 RDW196507:RDX196508 RNS196507:RNT196508 RXO196507:RXP196508 SHK196507:SHL196508 SRG196507:SRH196508 TBC196507:TBD196508 TKY196507:TKZ196508 TUU196507:TUV196508 UEQ196507:UER196508 UOM196507:UON196508 UYI196507:UYJ196508 VIE196507:VIF196508 VSA196507:VSB196508 WBW196507:WBX196508 WLS196507:WLT196508 WVO196507:WVP196508 JC262043:JD262044 SY262043:SZ262044 ACU262043:ACV262044 AMQ262043:AMR262044 AWM262043:AWN262044 BGI262043:BGJ262044 BQE262043:BQF262044 CAA262043:CAB262044 CJW262043:CJX262044 CTS262043:CTT262044 DDO262043:DDP262044 DNK262043:DNL262044 DXG262043:DXH262044 EHC262043:EHD262044 EQY262043:EQZ262044 FAU262043:FAV262044 FKQ262043:FKR262044 FUM262043:FUN262044 GEI262043:GEJ262044 GOE262043:GOF262044 GYA262043:GYB262044 HHW262043:HHX262044 HRS262043:HRT262044 IBO262043:IBP262044 ILK262043:ILL262044 IVG262043:IVH262044 JFC262043:JFD262044 JOY262043:JOZ262044 JYU262043:JYV262044 KIQ262043:KIR262044 KSM262043:KSN262044 LCI262043:LCJ262044 LME262043:LMF262044 LWA262043:LWB262044 MFW262043:MFX262044 MPS262043:MPT262044 MZO262043:MZP262044 NJK262043:NJL262044 NTG262043:NTH262044 ODC262043:ODD262044 OMY262043:OMZ262044 OWU262043:OWV262044 PGQ262043:PGR262044 PQM262043:PQN262044 QAI262043:QAJ262044 QKE262043:QKF262044 QUA262043:QUB262044 RDW262043:RDX262044 RNS262043:RNT262044 RXO262043:RXP262044 SHK262043:SHL262044 SRG262043:SRH262044 TBC262043:TBD262044 TKY262043:TKZ262044 TUU262043:TUV262044 UEQ262043:UER262044 UOM262043:UON262044 UYI262043:UYJ262044 VIE262043:VIF262044 VSA262043:VSB262044 WBW262043:WBX262044 WLS262043:WLT262044 WVO262043:WVP262044 JC327579:JD327580 SY327579:SZ327580 ACU327579:ACV327580 AMQ327579:AMR327580 AWM327579:AWN327580 BGI327579:BGJ327580 BQE327579:BQF327580 CAA327579:CAB327580 CJW327579:CJX327580 CTS327579:CTT327580 DDO327579:DDP327580 DNK327579:DNL327580 DXG327579:DXH327580 EHC327579:EHD327580 EQY327579:EQZ327580 FAU327579:FAV327580 FKQ327579:FKR327580 FUM327579:FUN327580 GEI327579:GEJ327580 GOE327579:GOF327580 GYA327579:GYB327580 HHW327579:HHX327580 HRS327579:HRT327580 IBO327579:IBP327580 ILK327579:ILL327580 IVG327579:IVH327580 JFC327579:JFD327580 JOY327579:JOZ327580 JYU327579:JYV327580 KIQ327579:KIR327580 KSM327579:KSN327580 LCI327579:LCJ327580 LME327579:LMF327580 LWA327579:LWB327580 MFW327579:MFX327580 MPS327579:MPT327580 MZO327579:MZP327580 NJK327579:NJL327580 NTG327579:NTH327580 ODC327579:ODD327580 OMY327579:OMZ327580 OWU327579:OWV327580 PGQ327579:PGR327580 PQM327579:PQN327580 QAI327579:QAJ327580 QKE327579:QKF327580 QUA327579:QUB327580 RDW327579:RDX327580 RNS327579:RNT327580 RXO327579:RXP327580 SHK327579:SHL327580 SRG327579:SRH327580 TBC327579:TBD327580 TKY327579:TKZ327580 TUU327579:TUV327580 UEQ327579:UER327580 UOM327579:UON327580 UYI327579:UYJ327580 VIE327579:VIF327580 VSA327579:VSB327580 WBW327579:WBX327580 WLS327579:WLT327580 WVO327579:WVP327580 JC393115:JD393116 SY393115:SZ393116 ACU393115:ACV393116 AMQ393115:AMR393116 AWM393115:AWN393116 BGI393115:BGJ393116 BQE393115:BQF393116 CAA393115:CAB393116 CJW393115:CJX393116 CTS393115:CTT393116 DDO393115:DDP393116 DNK393115:DNL393116 DXG393115:DXH393116 EHC393115:EHD393116 EQY393115:EQZ393116 FAU393115:FAV393116 FKQ393115:FKR393116 FUM393115:FUN393116 GEI393115:GEJ393116 GOE393115:GOF393116 GYA393115:GYB393116 HHW393115:HHX393116 HRS393115:HRT393116 IBO393115:IBP393116 ILK393115:ILL393116 IVG393115:IVH393116 JFC393115:JFD393116 JOY393115:JOZ393116 JYU393115:JYV393116 KIQ393115:KIR393116 KSM393115:KSN393116 LCI393115:LCJ393116 LME393115:LMF393116 LWA393115:LWB393116 MFW393115:MFX393116 MPS393115:MPT393116 MZO393115:MZP393116 NJK393115:NJL393116 NTG393115:NTH393116 ODC393115:ODD393116 OMY393115:OMZ393116 OWU393115:OWV393116 PGQ393115:PGR393116 PQM393115:PQN393116 QAI393115:QAJ393116 QKE393115:QKF393116 QUA393115:QUB393116 RDW393115:RDX393116 RNS393115:RNT393116 RXO393115:RXP393116 SHK393115:SHL393116 SRG393115:SRH393116 TBC393115:TBD393116 TKY393115:TKZ393116 TUU393115:TUV393116 UEQ393115:UER393116 UOM393115:UON393116 UYI393115:UYJ393116 VIE393115:VIF393116 VSA393115:VSB393116 WBW393115:WBX393116 WLS393115:WLT393116 WVO393115:WVP393116 JC458651:JD458652 SY458651:SZ458652 ACU458651:ACV458652 AMQ458651:AMR458652 AWM458651:AWN458652 BGI458651:BGJ458652 BQE458651:BQF458652 CAA458651:CAB458652 CJW458651:CJX458652 CTS458651:CTT458652 DDO458651:DDP458652 DNK458651:DNL458652 DXG458651:DXH458652 EHC458651:EHD458652 EQY458651:EQZ458652 FAU458651:FAV458652 FKQ458651:FKR458652 FUM458651:FUN458652 GEI458651:GEJ458652 GOE458651:GOF458652 GYA458651:GYB458652 HHW458651:HHX458652 HRS458651:HRT458652 IBO458651:IBP458652 ILK458651:ILL458652 IVG458651:IVH458652 JFC458651:JFD458652 JOY458651:JOZ458652 JYU458651:JYV458652 KIQ458651:KIR458652 KSM458651:KSN458652 LCI458651:LCJ458652 LME458651:LMF458652 LWA458651:LWB458652 MFW458651:MFX458652 MPS458651:MPT458652 MZO458651:MZP458652 NJK458651:NJL458652 NTG458651:NTH458652 ODC458651:ODD458652 OMY458651:OMZ458652 OWU458651:OWV458652 PGQ458651:PGR458652 PQM458651:PQN458652 QAI458651:QAJ458652 QKE458651:QKF458652 QUA458651:QUB458652 RDW458651:RDX458652 RNS458651:RNT458652 RXO458651:RXP458652 SHK458651:SHL458652 SRG458651:SRH458652 TBC458651:TBD458652 TKY458651:TKZ458652 TUU458651:TUV458652 UEQ458651:UER458652 UOM458651:UON458652 UYI458651:UYJ458652 VIE458651:VIF458652 VSA458651:VSB458652 WBW458651:WBX458652 WLS458651:WLT458652 WVO458651:WVP458652 JC524187:JD524188 SY524187:SZ524188 ACU524187:ACV524188 AMQ524187:AMR524188 AWM524187:AWN524188 BGI524187:BGJ524188 BQE524187:BQF524188 CAA524187:CAB524188 CJW524187:CJX524188 CTS524187:CTT524188 DDO524187:DDP524188 DNK524187:DNL524188 DXG524187:DXH524188 EHC524187:EHD524188 EQY524187:EQZ524188 FAU524187:FAV524188 FKQ524187:FKR524188 FUM524187:FUN524188 GEI524187:GEJ524188 GOE524187:GOF524188 GYA524187:GYB524188 HHW524187:HHX524188 HRS524187:HRT524188 IBO524187:IBP524188 ILK524187:ILL524188 IVG524187:IVH524188 JFC524187:JFD524188 JOY524187:JOZ524188 JYU524187:JYV524188 KIQ524187:KIR524188 KSM524187:KSN524188 LCI524187:LCJ524188 LME524187:LMF524188 LWA524187:LWB524188 MFW524187:MFX524188 MPS524187:MPT524188 MZO524187:MZP524188 NJK524187:NJL524188 NTG524187:NTH524188 ODC524187:ODD524188 OMY524187:OMZ524188 OWU524187:OWV524188 PGQ524187:PGR524188 PQM524187:PQN524188 QAI524187:QAJ524188 QKE524187:QKF524188 QUA524187:QUB524188 RDW524187:RDX524188 RNS524187:RNT524188 RXO524187:RXP524188 SHK524187:SHL524188 SRG524187:SRH524188 TBC524187:TBD524188 TKY524187:TKZ524188 TUU524187:TUV524188 UEQ524187:UER524188 UOM524187:UON524188 UYI524187:UYJ524188 VIE524187:VIF524188 VSA524187:VSB524188 WBW524187:WBX524188 WLS524187:WLT524188 WVO524187:WVP524188 JC589723:JD589724 SY589723:SZ589724 ACU589723:ACV589724 AMQ589723:AMR589724 AWM589723:AWN589724 BGI589723:BGJ589724 BQE589723:BQF589724 CAA589723:CAB589724 CJW589723:CJX589724 CTS589723:CTT589724 DDO589723:DDP589724 DNK589723:DNL589724 DXG589723:DXH589724 EHC589723:EHD589724 EQY589723:EQZ589724 FAU589723:FAV589724 FKQ589723:FKR589724 FUM589723:FUN589724 GEI589723:GEJ589724 GOE589723:GOF589724 GYA589723:GYB589724 HHW589723:HHX589724 HRS589723:HRT589724 IBO589723:IBP589724 ILK589723:ILL589724 IVG589723:IVH589724 JFC589723:JFD589724 JOY589723:JOZ589724 JYU589723:JYV589724 KIQ589723:KIR589724 KSM589723:KSN589724 LCI589723:LCJ589724 LME589723:LMF589724 LWA589723:LWB589724 MFW589723:MFX589724 MPS589723:MPT589724 MZO589723:MZP589724 NJK589723:NJL589724 NTG589723:NTH589724 ODC589723:ODD589724 OMY589723:OMZ589724 OWU589723:OWV589724 PGQ589723:PGR589724 PQM589723:PQN589724 QAI589723:QAJ589724 QKE589723:QKF589724 QUA589723:QUB589724 RDW589723:RDX589724 RNS589723:RNT589724 RXO589723:RXP589724 SHK589723:SHL589724 SRG589723:SRH589724 TBC589723:TBD589724 TKY589723:TKZ589724 TUU589723:TUV589724 UEQ589723:UER589724 UOM589723:UON589724 UYI589723:UYJ589724 VIE589723:VIF589724 VSA589723:VSB589724 WBW589723:WBX589724 WLS589723:WLT589724 WVO589723:WVP589724 JC655259:JD655260 SY655259:SZ655260 ACU655259:ACV655260 AMQ655259:AMR655260 AWM655259:AWN655260 BGI655259:BGJ655260 BQE655259:BQF655260 CAA655259:CAB655260 CJW655259:CJX655260 CTS655259:CTT655260 DDO655259:DDP655260 DNK655259:DNL655260 DXG655259:DXH655260 EHC655259:EHD655260 EQY655259:EQZ655260 FAU655259:FAV655260 FKQ655259:FKR655260 FUM655259:FUN655260 GEI655259:GEJ655260 GOE655259:GOF655260 GYA655259:GYB655260 HHW655259:HHX655260 HRS655259:HRT655260 IBO655259:IBP655260 ILK655259:ILL655260 IVG655259:IVH655260 JFC655259:JFD655260 JOY655259:JOZ655260 JYU655259:JYV655260 KIQ655259:KIR655260 KSM655259:KSN655260 LCI655259:LCJ655260 LME655259:LMF655260 LWA655259:LWB655260 MFW655259:MFX655260 MPS655259:MPT655260 MZO655259:MZP655260 NJK655259:NJL655260 NTG655259:NTH655260 ODC655259:ODD655260 OMY655259:OMZ655260 OWU655259:OWV655260 PGQ655259:PGR655260 PQM655259:PQN655260 QAI655259:QAJ655260 QKE655259:QKF655260 QUA655259:QUB655260 RDW655259:RDX655260 RNS655259:RNT655260 RXO655259:RXP655260 SHK655259:SHL655260 SRG655259:SRH655260 TBC655259:TBD655260 TKY655259:TKZ655260 TUU655259:TUV655260 UEQ655259:UER655260 UOM655259:UON655260 UYI655259:UYJ655260 VIE655259:VIF655260 VSA655259:VSB655260 WBW655259:WBX655260 WLS655259:WLT655260 WVO655259:WVP655260 JC720795:JD720796 SY720795:SZ720796 ACU720795:ACV720796 AMQ720795:AMR720796 AWM720795:AWN720796 BGI720795:BGJ720796 BQE720795:BQF720796 CAA720795:CAB720796 CJW720795:CJX720796 CTS720795:CTT720796 DDO720795:DDP720796 DNK720795:DNL720796 DXG720795:DXH720796 EHC720795:EHD720796 EQY720795:EQZ720796 FAU720795:FAV720796 FKQ720795:FKR720796 FUM720795:FUN720796 GEI720795:GEJ720796 GOE720795:GOF720796 GYA720795:GYB720796 HHW720795:HHX720796 HRS720795:HRT720796 IBO720795:IBP720796 ILK720795:ILL720796 IVG720795:IVH720796 JFC720795:JFD720796 JOY720795:JOZ720796 JYU720795:JYV720796 KIQ720795:KIR720796 KSM720795:KSN720796 LCI720795:LCJ720796 LME720795:LMF720796 LWA720795:LWB720796 MFW720795:MFX720796 MPS720795:MPT720796 MZO720795:MZP720796 NJK720795:NJL720796 NTG720795:NTH720796 ODC720795:ODD720796 OMY720795:OMZ720796 OWU720795:OWV720796 PGQ720795:PGR720796 PQM720795:PQN720796 QAI720795:QAJ720796 QKE720795:QKF720796 QUA720795:QUB720796 RDW720795:RDX720796 RNS720795:RNT720796 RXO720795:RXP720796 SHK720795:SHL720796 SRG720795:SRH720796 TBC720795:TBD720796 TKY720795:TKZ720796 TUU720795:TUV720796 UEQ720795:UER720796 UOM720795:UON720796 UYI720795:UYJ720796 VIE720795:VIF720796 VSA720795:VSB720796 WBW720795:WBX720796 WLS720795:WLT720796 WVO720795:WVP720796 JC786331:JD786332 SY786331:SZ786332 ACU786331:ACV786332 AMQ786331:AMR786332 AWM786331:AWN786332 BGI786331:BGJ786332 BQE786331:BQF786332 CAA786331:CAB786332 CJW786331:CJX786332 CTS786331:CTT786332 DDO786331:DDP786332 DNK786331:DNL786332 DXG786331:DXH786332 EHC786331:EHD786332 EQY786331:EQZ786332 FAU786331:FAV786332 FKQ786331:FKR786332 FUM786331:FUN786332 GEI786331:GEJ786332 GOE786331:GOF786332 GYA786331:GYB786332 HHW786331:HHX786332 HRS786331:HRT786332 IBO786331:IBP786332 ILK786331:ILL786332 IVG786331:IVH786332 JFC786331:JFD786332 JOY786331:JOZ786332 JYU786331:JYV786332 KIQ786331:KIR786332 KSM786331:KSN786332 LCI786331:LCJ786332 LME786331:LMF786332 LWA786331:LWB786332 MFW786331:MFX786332 MPS786331:MPT786332 MZO786331:MZP786332 NJK786331:NJL786332 NTG786331:NTH786332 ODC786331:ODD786332 OMY786331:OMZ786332 OWU786331:OWV786332 PGQ786331:PGR786332 PQM786331:PQN786332 QAI786331:QAJ786332 QKE786331:QKF786332 QUA786331:QUB786332 RDW786331:RDX786332 RNS786331:RNT786332 RXO786331:RXP786332 SHK786331:SHL786332 SRG786331:SRH786332 TBC786331:TBD786332 TKY786331:TKZ786332 TUU786331:TUV786332 UEQ786331:UER786332 UOM786331:UON786332 UYI786331:UYJ786332 VIE786331:VIF786332 VSA786331:VSB786332 WBW786331:WBX786332 WLS786331:WLT786332 WVO786331:WVP786332 JC851867:JD851868 SY851867:SZ851868 ACU851867:ACV851868 AMQ851867:AMR851868 AWM851867:AWN851868 BGI851867:BGJ851868 BQE851867:BQF851868 CAA851867:CAB851868 CJW851867:CJX851868 CTS851867:CTT851868 DDO851867:DDP851868 DNK851867:DNL851868 DXG851867:DXH851868 EHC851867:EHD851868 EQY851867:EQZ851868 FAU851867:FAV851868 FKQ851867:FKR851868 FUM851867:FUN851868 GEI851867:GEJ851868 GOE851867:GOF851868 GYA851867:GYB851868 HHW851867:HHX851868 HRS851867:HRT851868 IBO851867:IBP851868 ILK851867:ILL851868 IVG851867:IVH851868 JFC851867:JFD851868 JOY851867:JOZ851868 JYU851867:JYV851868 KIQ851867:KIR851868 KSM851867:KSN851868 LCI851867:LCJ851868 LME851867:LMF851868 LWA851867:LWB851868 MFW851867:MFX851868 MPS851867:MPT851868 MZO851867:MZP851868 NJK851867:NJL851868 NTG851867:NTH851868 ODC851867:ODD851868 OMY851867:OMZ851868 OWU851867:OWV851868 PGQ851867:PGR851868 PQM851867:PQN851868 QAI851867:QAJ851868 QKE851867:QKF851868 QUA851867:QUB851868 RDW851867:RDX851868 RNS851867:RNT851868 RXO851867:RXP851868 SHK851867:SHL851868 SRG851867:SRH851868 TBC851867:TBD851868 TKY851867:TKZ851868 TUU851867:TUV851868 UEQ851867:UER851868 UOM851867:UON851868 UYI851867:UYJ851868 VIE851867:VIF851868 VSA851867:VSB851868 WBW851867:WBX851868 WLS851867:WLT851868 WVO851867:WVP851868 JC917403:JD917404 SY917403:SZ917404 ACU917403:ACV917404 AMQ917403:AMR917404 AWM917403:AWN917404 BGI917403:BGJ917404 BQE917403:BQF917404 CAA917403:CAB917404 CJW917403:CJX917404 CTS917403:CTT917404 DDO917403:DDP917404 DNK917403:DNL917404 DXG917403:DXH917404 EHC917403:EHD917404 EQY917403:EQZ917404 FAU917403:FAV917404 FKQ917403:FKR917404 FUM917403:FUN917404 GEI917403:GEJ917404 GOE917403:GOF917404 GYA917403:GYB917404 HHW917403:HHX917404 HRS917403:HRT917404 IBO917403:IBP917404 ILK917403:ILL917404 IVG917403:IVH917404 JFC917403:JFD917404 JOY917403:JOZ917404 JYU917403:JYV917404 KIQ917403:KIR917404 KSM917403:KSN917404 LCI917403:LCJ917404 LME917403:LMF917404 LWA917403:LWB917404 MFW917403:MFX917404 MPS917403:MPT917404 MZO917403:MZP917404 NJK917403:NJL917404 NTG917403:NTH917404 ODC917403:ODD917404 OMY917403:OMZ917404 OWU917403:OWV917404 PGQ917403:PGR917404 PQM917403:PQN917404 QAI917403:QAJ917404 QKE917403:QKF917404 QUA917403:QUB917404 RDW917403:RDX917404 RNS917403:RNT917404 RXO917403:RXP917404 SHK917403:SHL917404 SRG917403:SRH917404 TBC917403:TBD917404 TKY917403:TKZ917404 TUU917403:TUV917404 UEQ917403:UER917404 UOM917403:UON917404 UYI917403:UYJ917404 VIE917403:VIF917404 VSA917403:VSB917404 WBW917403:WBX917404 WLS917403:WLT917404 WVO917403:WVP917404 JC982939:JD982940 SY982939:SZ982940 ACU982939:ACV982940 AMQ982939:AMR982940 AWM982939:AWN982940 BGI982939:BGJ982940 BQE982939:BQF982940 CAA982939:CAB982940 CJW982939:CJX982940 CTS982939:CTT982940 DDO982939:DDP982940 DNK982939:DNL982940 DXG982939:DXH982940 EHC982939:EHD982940 EQY982939:EQZ982940 FAU982939:FAV982940 FKQ982939:FKR982940 FUM982939:FUN982940 GEI982939:GEJ982940 GOE982939:GOF982940 GYA982939:GYB982940 HHW982939:HHX982940 HRS982939:HRT982940 IBO982939:IBP982940 ILK982939:ILL982940 IVG982939:IVH982940 JFC982939:JFD982940 JOY982939:JOZ982940 JYU982939:JYV982940 KIQ982939:KIR982940 KSM982939:KSN982940 LCI982939:LCJ982940 LME982939:LMF982940 LWA982939:LWB982940 MFW982939:MFX982940 MPS982939:MPT982940 MZO982939:MZP982940 NJK982939:NJL982940 NTG982939:NTH982940 ODC982939:ODD982940 OMY982939:OMZ982940 OWU982939:OWV982940 PGQ982939:PGR982940 PQM982939:PQN982940 QAI982939:QAJ982940 QKE982939:QKF982940 QUA982939:QUB982940 RDW982939:RDX982940 RNS982939:RNT982940 RXO982939:RXP982940 SHK982939:SHL982940 SRG982939:SRH982940 TBC982939:TBD982940 TKY982939:TKZ982940 TUU982939:TUV982940 UEQ982939:UER982940 UOM982939:UON982940 UYI982939:UYJ982940 VIE982939:VIF982940 VSA982939:VSB982940 WBW982939:WBX982940 WLS982939:WLT982940 WVO982939:WVP982940 JC65429:JD65429 SY65429:SZ65429 ACU65429:ACV65429 AMQ65429:AMR65429 AWM65429:AWN65429 BGI65429:BGJ65429 BQE65429:BQF65429 CAA65429:CAB65429 CJW65429:CJX65429 CTS65429:CTT65429 DDO65429:DDP65429 DNK65429:DNL65429 DXG65429:DXH65429 EHC65429:EHD65429 EQY65429:EQZ65429 FAU65429:FAV65429 FKQ65429:FKR65429 FUM65429:FUN65429 GEI65429:GEJ65429 GOE65429:GOF65429 GYA65429:GYB65429 HHW65429:HHX65429 HRS65429:HRT65429 IBO65429:IBP65429 ILK65429:ILL65429 IVG65429:IVH65429 JFC65429:JFD65429 JOY65429:JOZ65429 JYU65429:JYV65429 KIQ65429:KIR65429 KSM65429:KSN65429 LCI65429:LCJ65429 LME65429:LMF65429 LWA65429:LWB65429 MFW65429:MFX65429 MPS65429:MPT65429 MZO65429:MZP65429 NJK65429:NJL65429 NTG65429:NTH65429 ODC65429:ODD65429 OMY65429:OMZ65429 OWU65429:OWV65429 PGQ65429:PGR65429 PQM65429:PQN65429 QAI65429:QAJ65429 QKE65429:QKF65429 QUA65429:QUB65429 RDW65429:RDX65429 RNS65429:RNT65429 RXO65429:RXP65429 SHK65429:SHL65429 SRG65429:SRH65429 TBC65429:TBD65429 TKY65429:TKZ65429 TUU65429:TUV65429 UEQ65429:UER65429 UOM65429:UON65429 UYI65429:UYJ65429 VIE65429:VIF65429 VSA65429:VSB65429 WBW65429:WBX65429 WLS65429:WLT65429 WVO65429:WVP65429 JC130965:JD130965 SY130965:SZ130965 ACU130965:ACV130965 AMQ130965:AMR130965 AWM130965:AWN130965 BGI130965:BGJ130965 BQE130965:BQF130965 CAA130965:CAB130965 CJW130965:CJX130965 CTS130965:CTT130965 DDO130965:DDP130965 DNK130965:DNL130965 DXG130965:DXH130965 EHC130965:EHD130965 EQY130965:EQZ130965 FAU130965:FAV130965 FKQ130965:FKR130965 FUM130965:FUN130965 GEI130965:GEJ130965 GOE130965:GOF130965 GYA130965:GYB130965 HHW130965:HHX130965 HRS130965:HRT130965 IBO130965:IBP130965 ILK130965:ILL130965 IVG130965:IVH130965 JFC130965:JFD130965 JOY130965:JOZ130965 JYU130965:JYV130965 KIQ130965:KIR130965 KSM130965:KSN130965 LCI130965:LCJ130965 LME130965:LMF130965 LWA130965:LWB130965 MFW130965:MFX130965 MPS130965:MPT130965 MZO130965:MZP130965 NJK130965:NJL130965 NTG130965:NTH130965 ODC130965:ODD130965 OMY130965:OMZ130965 OWU130965:OWV130965 PGQ130965:PGR130965 PQM130965:PQN130965 QAI130965:QAJ130965 QKE130965:QKF130965 QUA130965:QUB130965 RDW130965:RDX130965 RNS130965:RNT130965 RXO130965:RXP130965 SHK130965:SHL130965 SRG130965:SRH130965 TBC130965:TBD130965 TKY130965:TKZ130965 TUU130965:TUV130965 UEQ130965:UER130965 UOM130965:UON130965 UYI130965:UYJ130965 VIE130965:VIF130965 VSA130965:VSB130965 WBW130965:WBX130965 WLS130965:WLT130965 WVO130965:WVP130965 JC196501:JD196501 SY196501:SZ196501 ACU196501:ACV196501 AMQ196501:AMR196501 AWM196501:AWN196501 BGI196501:BGJ196501 BQE196501:BQF196501 CAA196501:CAB196501 CJW196501:CJX196501 CTS196501:CTT196501 DDO196501:DDP196501 DNK196501:DNL196501 DXG196501:DXH196501 EHC196501:EHD196501 EQY196501:EQZ196501 FAU196501:FAV196501 FKQ196501:FKR196501 FUM196501:FUN196501 GEI196501:GEJ196501 GOE196501:GOF196501 GYA196501:GYB196501 HHW196501:HHX196501 HRS196501:HRT196501 IBO196501:IBP196501 ILK196501:ILL196501 IVG196501:IVH196501 JFC196501:JFD196501 JOY196501:JOZ196501 JYU196501:JYV196501 KIQ196501:KIR196501 KSM196501:KSN196501 LCI196501:LCJ196501 LME196501:LMF196501 LWA196501:LWB196501 MFW196501:MFX196501 MPS196501:MPT196501 MZO196501:MZP196501 NJK196501:NJL196501 NTG196501:NTH196501 ODC196501:ODD196501 OMY196501:OMZ196501 OWU196501:OWV196501 PGQ196501:PGR196501 PQM196501:PQN196501 QAI196501:QAJ196501 QKE196501:QKF196501 QUA196501:QUB196501 RDW196501:RDX196501 RNS196501:RNT196501 RXO196501:RXP196501 SHK196501:SHL196501 SRG196501:SRH196501 TBC196501:TBD196501 TKY196501:TKZ196501 TUU196501:TUV196501 UEQ196501:UER196501 UOM196501:UON196501 UYI196501:UYJ196501 VIE196501:VIF196501 VSA196501:VSB196501 WBW196501:WBX196501 WLS196501:WLT196501 WVO196501:WVP196501 JC262037:JD262037 SY262037:SZ262037 ACU262037:ACV262037 AMQ262037:AMR262037 AWM262037:AWN262037 BGI262037:BGJ262037 BQE262037:BQF262037 CAA262037:CAB262037 CJW262037:CJX262037 CTS262037:CTT262037 DDO262037:DDP262037 DNK262037:DNL262037 DXG262037:DXH262037 EHC262037:EHD262037 EQY262037:EQZ262037 FAU262037:FAV262037 FKQ262037:FKR262037 FUM262037:FUN262037 GEI262037:GEJ262037 GOE262037:GOF262037 GYA262037:GYB262037 HHW262037:HHX262037 HRS262037:HRT262037 IBO262037:IBP262037 ILK262037:ILL262037 IVG262037:IVH262037 JFC262037:JFD262037 JOY262037:JOZ262037 JYU262037:JYV262037 KIQ262037:KIR262037 KSM262037:KSN262037 LCI262037:LCJ262037 LME262037:LMF262037 LWA262037:LWB262037 MFW262037:MFX262037 MPS262037:MPT262037 MZO262037:MZP262037 NJK262037:NJL262037 NTG262037:NTH262037 ODC262037:ODD262037 OMY262037:OMZ262037 OWU262037:OWV262037 PGQ262037:PGR262037 PQM262037:PQN262037 QAI262037:QAJ262037 QKE262037:QKF262037 QUA262037:QUB262037 RDW262037:RDX262037 RNS262037:RNT262037 RXO262037:RXP262037 SHK262037:SHL262037 SRG262037:SRH262037 TBC262037:TBD262037 TKY262037:TKZ262037 TUU262037:TUV262037 UEQ262037:UER262037 UOM262037:UON262037 UYI262037:UYJ262037 VIE262037:VIF262037 VSA262037:VSB262037 WBW262037:WBX262037 WLS262037:WLT262037 WVO262037:WVP262037 JC327573:JD327573 SY327573:SZ327573 ACU327573:ACV327573 AMQ327573:AMR327573 AWM327573:AWN327573 BGI327573:BGJ327573 BQE327573:BQF327573 CAA327573:CAB327573 CJW327573:CJX327573 CTS327573:CTT327573 DDO327573:DDP327573 DNK327573:DNL327573 DXG327573:DXH327573 EHC327573:EHD327573 EQY327573:EQZ327573 FAU327573:FAV327573 FKQ327573:FKR327573 FUM327573:FUN327573 GEI327573:GEJ327573 GOE327573:GOF327573 GYA327573:GYB327573 HHW327573:HHX327573 HRS327573:HRT327573 IBO327573:IBP327573 ILK327573:ILL327573 IVG327573:IVH327573 JFC327573:JFD327573 JOY327573:JOZ327573 JYU327573:JYV327573 KIQ327573:KIR327573 KSM327573:KSN327573 LCI327573:LCJ327573 LME327573:LMF327573 LWA327573:LWB327573 MFW327573:MFX327573 MPS327573:MPT327573 MZO327573:MZP327573 NJK327573:NJL327573 NTG327573:NTH327573 ODC327573:ODD327573 OMY327573:OMZ327573 OWU327573:OWV327573 PGQ327573:PGR327573 PQM327573:PQN327573 QAI327573:QAJ327573 QKE327573:QKF327573 QUA327573:QUB327573 RDW327573:RDX327573 RNS327573:RNT327573 RXO327573:RXP327573 SHK327573:SHL327573 SRG327573:SRH327573 TBC327573:TBD327573 TKY327573:TKZ327573 TUU327573:TUV327573 UEQ327573:UER327573 UOM327573:UON327573 UYI327573:UYJ327573 VIE327573:VIF327573 VSA327573:VSB327573 WBW327573:WBX327573 WLS327573:WLT327573 WVO327573:WVP327573 JC393109:JD393109 SY393109:SZ393109 ACU393109:ACV393109 AMQ393109:AMR393109 AWM393109:AWN393109 BGI393109:BGJ393109 BQE393109:BQF393109 CAA393109:CAB393109 CJW393109:CJX393109 CTS393109:CTT393109 DDO393109:DDP393109 DNK393109:DNL393109 DXG393109:DXH393109 EHC393109:EHD393109 EQY393109:EQZ393109 FAU393109:FAV393109 FKQ393109:FKR393109 FUM393109:FUN393109 GEI393109:GEJ393109 GOE393109:GOF393109 GYA393109:GYB393109 HHW393109:HHX393109 HRS393109:HRT393109 IBO393109:IBP393109 ILK393109:ILL393109 IVG393109:IVH393109 JFC393109:JFD393109 JOY393109:JOZ393109 JYU393109:JYV393109 KIQ393109:KIR393109 KSM393109:KSN393109 LCI393109:LCJ393109 LME393109:LMF393109 LWA393109:LWB393109 MFW393109:MFX393109 MPS393109:MPT393109 MZO393109:MZP393109 NJK393109:NJL393109 NTG393109:NTH393109 ODC393109:ODD393109 OMY393109:OMZ393109 OWU393109:OWV393109 PGQ393109:PGR393109 PQM393109:PQN393109 QAI393109:QAJ393109 QKE393109:QKF393109 QUA393109:QUB393109 RDW393109:RDX393109 RNS393109:RNT393109 RXO393109:RXP393109 SHK393109:SHL393109 SRG393109:SRH393109 TBC393109:TBD393109 TKY393109:TKZ393109 TUU393109:TUV393109 UEQ393109:UER393109 UOM393109:UON393109 UYI393109:UYJ393109 VIE393109:VIF393109 VSA393109:VSB393109 WBW393109:WBX393109 WLS393109:WLT393109 WVO393109:WVP393109 JC458645:JD458645 SY458645:SZ458645 ACU458645:ACV458645 AMQ458645:AMR458645 AWM458645:AWN458645 BGI458645:BGJ458645 BQE458645:BQF458645 CAA458645:CAB458645 CJW458645:CJX458645 CTS458645:CTT458645 DDO458645:DDP458645 DNK458645:DNL458645 DXG458645:DXH458645 EHC458645:EHD458645 EQY458645:EQZ458645 FAU458645:FAV458645 FKQ458645:FKR458645 FUM458645:FUN458645 GEI458645:GEJ458645 GOE458645:GOF458645 GYA458645:GYB458645 HHW458645:HHX458645 HRS458645:HRT458645 IBO458645:IBP458645 ILK458645:ILL458645 IVG458645:IVH458645 JFC458645:JFD458645 JOY458645:JOZ458645 JYU458645:JYV458645 KIQ458645:KIR458645 KSM458645:KSN458645 LCI458645:LCJ458645 LME458645:LMF458645 LWA458645:LWB458645 MFW458645:MFX458645 MPS458645:MPT458645 MZO458645:MZP458645 NJK458645:NJL458645 NTG458645:NTH458645 ODC458645:ODD458645 OMY458645:OMZ458645 OWU458645:OWV458645 PGQ458645:PGR458645 PQM458645:PQN458645 QAI458645:QAJ458645 QKE458645:QKF458645 QUA458645:QUB458645 RDW458645:RDX458645 RNS458645:RNT458645 RXO458645:RXP458645 SHK458645:SHL458645 SRG458645:SRH458645 TBC458645:TBD458645 TKY458645:TKZ458645 TUU458645:TUV458645 UEQ458645:UER458645 UOM458645:UON458645 UYI458645:UYJ458645 VIE458645:VIF458645 VSA458645:VSB458645 WBW458645:WBX458645 WLS458645:WLT458645 WVO458645:WVP458645 JC524181:JD524181 SY524181:SZ524181 ACU524181:ACV524181 AMQ524181:AMR524181 AWM524181:AWN524181 BGI524181:BGJ524181 BQE524181:BQF524181 CAA524181:CAB524181 CJW524181:CJX524181 CTS524181:CTT524181 DDO524181:DDP524181 DNK524181:DNL524181 DXG524181:DXH524181 EHC524181:EHD524181 EQY524181:EQZ524181 FAU524181:FAV524181 FKQ524181:FKR524181 FUM524181:FUN524181 GEI524181:GEJ524181 GOE524181:GOF524181 GYA524181:GYB524181 HHW524181:HHX524181 HRS524181:HRT524181 IBO524181:IBP524181 ILK524181:ILL524181 IVG524181:IVH524181 JFC524181:JFD524181 JOY524181:JOZ524181 JYU524181:JYV524181 KIQ524181:KIR524181 KSM524181:KSN524181 LCI524181:LCJ524181 LME524181:LMF524181 LWA524181:LWB524181 MFW524181:MFX524181 MPS524181:MPT524181 MZO524181:MZP524181 NJK524181:NJL524181 NTG524181:NTH524181 ODC524181:ODD524181 OMY524181:OMZ524181 OWU524181:OWV524181 PGQ524181:PGR524181 PQM524181:PQN524181 QAI524181:QAJ524181 QKE524181:QKF524181 QUA524181:QUB524181 RDW524181:RDX524181 RNS524181:RNT524181 RXO524181:RXP524181 SHK524181:SHL524181 SRG524181:SRH524181 TBC524181:TBD524181 TKY524181:TKZ524181 TUU524181:TUV524181 UEQ524181:UER524181 UOM524181:UON524181 UYI524181:UYJ524181 VIE524181:VIF524181 VSA524181:VSB524181 WBW524181:WBX524181 WLS524181:WLT524181 WVO524181:WVP524181 JC589717:JD589717 SY589717:SZ589717 ACU589717:ACV589717 AMQ589717:AMR589717 AWM589717:AWN589717 BGI589717:BGJ589717 BQE589717:BQF589717 CAA589717:CAB589717 CJW589717:CJX589717 CTS589717:CTT589717 DDO589717:DDP589717 DNK589717:DNL589717 DXG589717:DXH589717 EHC589717:EHD589717 EQY589717:EQZ589717 FAU589717:FAV589717 FKQ589717:FKR589717 FUM589717:FUN589717 GEI589717:GEJ589717 GOE589717:GOF589717 GYA589717:GYB589717 HHW589717:HHX589717 HRS589717:HRT589717 IBO589717:IBP589717 ILK589717:ILL589717 IVG589717:IVH589717 JFC589717:JFD589717 JOY589717:JOZ589717 JYU589717:JYV589717 KIQ589717:KIR589717 KSM589717:KSN589717 LCI589717:LCJ589717 LME589717:LMF589717 LWA589717:LWB589717 MFW589717:MFX589717 MPS589717:MPT589717 MZO589717:MZP589717 NJK589717:NJL589717 NTG589717:NTH589717 ODC589717:ODD589717 OMY589717:OMZ589717 OWU589717:OWV589717 PGQ589717:PGR589717 PQM589717:PQN589717 QAI589717:QAJ589717 QKE589717:QKF589717 QUA589717:QUB589717 RDW589717:RDX589717 RNS589717:RNT589717 RXO589717:RXP589717 SHK589717:SHL589717 SRG589717:SRH589717 TBC589717:TBD589717 TKY589717:TKZ589717 TUU589717:TUV589717 UEQ589717:UER589717 UOM589717:UON589717 UYI589717:UYJ589717 VIE589717:VIF589717 VSA589717:VSB589717 WBW589717:WBX589717 WLS589717:WLT589717 WVO589717:WVP589717 JC655253:JD655253 SY655253:SZ655253 ACU655253:ACV655253 AMQ655253:AMR655253 AWM655253:AWN655253 BGI655253:BGJ655253 BQE655253:BQF655253 CAA655253:CAB655253 CJW655253:CJX655253 CTS655253:CTT655253 DDO655253:DDP655253 DNK655253:DNL655253 DXG655253:DXH655253 EHC655253:EHD655253 EQY655253:EQZ655253 FAU655253:FAV655253 FKQ655253:FKR655253 FUM655253:FUN655253 GEI655253:GEJ655253 GOE655253:GOF655253 GYA655253:GYB655253 HHW655253:HHX655253 HRS655253:HRT655253 IBO655253:IBP655253 ILK655253:ILL655253 IVG655253:IVH655253 JFC655253:JFD655253 JOY655253:JOZ655253 JYU655253:JYV655253 KIQ655253:KIR655253 KSM655253:KSN655253 LCI655253:LCJ655253 LME655253:LMF655253 LWA655253:LWB655253 MFW655253:MFX655253 MPS655253:MPT655253 MZO655253:MZP655253 NJK655253:NJL655253 NTG655253:NTH655253 ODC655253:ODD655253 OMY655253:OMZ655253 OWU655253:OWV655253 PGQ655253:PGR655253 PQM655253:PQN655253 QAI655253:QAJ655253 QKE655253:QKF655253 QUA655253:QUB655253 RDW655253:RDX655253 RNS655253:RNT655253 RXO655253:RXP655253 SHK655253:SHL655253 SRG655253:SRH655253 TBC655253:TBD655253 TKY655253:TKZ655253 TUU655253:TUV655253 UEQ655253:UER655253 UOM655253:UON655253 UYI655253:UYJ655253 VIE655253:VIF655253 VSA655253:VSB655253 WBW655253:WBX655253 WLS655253:WLT655253 WVO655253:WVP655253 JC720789:JD720789 SY720789:SZ720789 ACU720789:ACV720789 AMQ720789:AMR720789 AWM720789:AWN720789 BGI720789:BGJ720789 BQE720789:BQF720789 CAA720789:CAB720789 CJW720789:CJX720789 CTS720789:CTT720789 DDO720789:DDP720789 DNK720789:DNL720789 DXG720789:DXH720789 EHC720789:EHD720789 EQY720789:EQZ720789 FAU720789:FAV720789 FKQ720789:FKR720789 FUM720789:FUN720789 GEI720789:GEJ720789 GOE720789:GOF720789 GYA720789:GYB720789 HHW720789:HHX720789 HRS720789:HRT720789 IBO720789:IBP720789 ILK720789:ILL720789 IVG720789:IVH720789 JFC720789:JFD720789 JOY720789:JOZ720789 JYU720789:JYV720789 KIQ720789:KIR720789 KSM720789:KSN720789 LCI720789:LCJ720789 LME720789:LMF720789 LWA720789:LWB720789 MFW720789:MFX720789 MPS720789:MPT720789 MZO720789:MZP720789 NJK720789:NJL720789 NTG720789:NTH720789 ODC720789:ODD720789 OMY720789:OMZ720789 OWU720789:OWV720789 PGQ720789:PGR720789 PQM720789:PQN720789 QAI720789:QAJ720789 QKE720789:QKF720789 QUA720789:QUB720789 RDW720789:RDX720789 RNS720789:RNT720789 RXO720789:RXP720789 SHK720789:SHL720789 SRG720789:SRH720789 TBC720789:TBD720789 TKY720789:TKZ720789 TUU720789:TUV720789 UEQ720789:UER720789 UOM720789:UON720789 UYI720789:UYJ720789 VIE720789:VIF720789 VSA720789:VSB720789 WBW720789:WBX720789 WLS720789:WLT720789 WVO720789:WVP720789 JC786325:JD786325 SY786325:SZ786325 ACU786325:ACV786325 AMQ786325:AMR786325 AWM786325:AWN786325 BGI786325:BGJ786325 BQE786325:BQF786325 CAA786325:CAB786325 CJW786325:CJX786325 CTS786325:CTT786325 DDO786325:DDP786325 DNK786325:DNL786325 DXG786325:DXH786325 EHC786325:EHD786325 EQY786325:EQZ786325 FAU786325:FAV786325 FKQ786325:FKR786325 FUM786325:FUN786325 GEI786325:GEJ786325 GOE786325:GOF786325 GYA786325:GYB786325 HHW786325:HHX786325 HRS786325:HRT786325 IBO786325:IBP786325 ILK786325:ILL786325 IVG786325:IVH786325 JFC786325:JFD786325 JOY786325:JOZ786325 JYU786325:JYV786325 KIQ786325:KIR786325 KSM786325:KSN786325 LCI786325:LCJ786325 LME786325:LMF786325 LWA786325:LWB786325 MFW786325:MFX786325 MPS786325:MPT786325 MZO786325:MZP786325 NJK786325:NJL786325 NTG786325:NTH786325 ODC786325:ODD786325 OMY786325:OMZ786325 OWU786325:OWV786325 PGQ786325:PGR786325 PQM786325:PQN786325 QAI786325:QAJ786325 QKE786325:QKF786325 QUA786325:QUB786325 RDW786325:RDX786325 RNS786325:RNT786325 RXO786325:RXP786325 SHK786325:SHL786325 SRG786325:SRH786325 TBC786325:TBD786325 TKY786325:TKZ786325 TUU786325:TUV786325 UEQ786325:UER786325 UOM786325:UON786325 UYI786325:UYJ786325 VIE786325:VIF786325 VSA786325:VSB786325 WBW786325:WBX786325 WLS786325:WLT786325 WVO786325:WVP786325 JC851861:JD851861 SY851861:SZ851861 ACU851861:ACV851861 AMQ851861:AMR851861 AWM851861:AWN851861 BGI851861:BGJ851861 BQE851861:BQF851861 CAA851861:CAB851861 CJW851861:CJX851861 CTS851861:CTT851861 DDO851861:DDP851861 DNK851861:DNL851861 DXG851861:DXH851861 EHC851861:EHD851861 EQY851861:EQZ851861 FAU851861:FAV851861 FKQ851861:FKR851861 FUM851861:FUN851861 GEI851861:GEJ851861 GOE851861:GOF851861 GYA851861:GYB851861 HHW851861:HHX851861 HRS851861:HRT851861 IBO851861:IBP851861 ILK851861:ILL851861 IVG851861:IVH851861 JFC851861:JFD851861 JOY851861:JOZ851861 JYU851861:JYV851861 KIQ851861:KIR851861 KSM851861:KSN851861 LCI851861:LCJ851861 LME851861:LMF851861 LWA851861:LWB851861 MFW851861:MFX851861 MPS851861:MPT851861 MZO851861:MZP851861 NJK851861:NJL851861 NTG851861:NTH851861 ODC851861:ODD851861 OMY851861:OMZ851861 OWU851861:OWV851861 PGQ851861:PGR851861 PQM851861:PQN851861 QAI851861:QAJ851861 QKE851861:QKF851861 QUA851861:QUB851861 RDW851861:RDX851861 RNS851861:RNT851861 RXO851861:RXP851861 SHK851861:SHL851861 SRG851861:SRH851861 TBC851861:TBD851861 TKY851861:TKZ851861 TUU851861:TUV851861 UEQ851861:UER851861 UOM851861:UON851861 UYI851861:UYJ851861 VIE851861:VIF851861 VSA851861:VSB851861 WBW851861:WBX851861 WLS851861:WLT851861 WVO851861:WVP851861 JC917397:JD917397 SY917397:SZ917397 ACU917397:ACV917397 AMQ917397:AMR917397 AWM917397:AWN917397 BGI917397:BGJ917397 BQE917397:BQF917397 CAA917397:CAB917397 CJW917397:CJX917397 CTS917397:CTT917397 DDO917397:DDP917397 DNK917397:DNL917397 DXG917397:DXH917397 EHC917397:EHD917397 EQY917397:EQZ917397 FAU917397:FAV917397 FKQ917397:FKR917397 FUM917397:FUN917397 GEI917397:GEJ917397 GOE917397:GOF917397 GYA917397:GYB917397 HHW917397:HHX917397 HRS917397:HRT917397 IBO917397:IBP917397 ILK917397:ILL917397 IVG917397:IVH917397 JFC917397:JFD917397 JOY917397:JOZ917397 JYU917397:JYV917397 KIQ917397:KIR917397 KSM917397:KSN917397 LCI917397:LCJ917397 LME917397:LMF917397 LWA917397:LWB917397 MFW917397:MFX917397 MPS917397:MPT917397 MZO917397:MZP917397 NJK917397:NJL917397 NTG917397:NTH917397 ODC917397:ODD917397 OMY917397:OMZ917397 OWU917397:OWV917397 PGQ917397:PGR917397 PQM917397:PQN917397 QAI917397:QAJ917397 QKE917397:QKF917397 QUA917397:QUB917397 RDW917397:RDX917397 RNS917397:RNT917397 RXO917397:RXP917397 SHK917397:SHL917397 SRG917397:SRH917397 TBC917397:TBD917397 TKY917397:TKZ917397 TUU917397:TUV917397 UEQ917397:UER917397 UOM917397:UON917397 UYI917397:UYJ917397 VIE917397:VIF917397 VSA917397:VSB917397 WBW917397:WBX917397 WLS917397:WLT917397 WVO917397:WVP917397 JC982933:JD982933 SY982933:SZ982933 ACU982933:ACV982933 AMQ982933:AMR982933 AWM982933:AWN982933 BGI982933:BGJ982933 BQE982933:BQF982933 CAA982933:CAB982933 CJW982933:CJX982933 CTS982933:CTT982933 DDO982933:DDP982933 DNK982933:DNL982933 DXG982933:DXH982933 EHC982933:EHD982933 EQY982933:EQZ982933 FAU982933:FAV982933 FKQ982933:FKR982933 FUM982933:FUN982933 GEI982933:GEJ982933 GOE982933:GOF982933 GYA982933:GYB982933 HHW982933:HHX982933 HRS982933:HRT982933 IBO982933:IBP982933 ILK982933:ILL982933 IVG982933:IVH982933 JFC982933:JFD982933 JOY982933:JOZ982933 JYU982933:JYV982933 KIQ982933:KIR982933 KSM982933:KSN982933 LCI982933:LCJ982933 LME982933:LMF982933 LWA982933:LWB982933 MFW982933:MFX982933 MPS982933:MPT982933 MZO982933:MZP982933 NJK982933:NJL982933 NTG982933:NTH982933 ODC982933:ODD982933 OMY982933:OMZ982933 OWU982933:OWV982933 PGQ982933:PGR982933 PQM982933:PQN982933 QAI982933:QAJ982933 QKE982933:QKF982933 QUA982933:QUB982933 RDW982933:RDX982933 RNS982933:RNT982933 RXO982933:RXP982933 SHK982933:SHL982933 SRG982933:SRH982933 TBC982933:TBD982933 TKY982933:TKZ982933 TUU982933:TUV982933 UEQ982933:UER982933 UOM982933:UON982933 UYI982933:UYJ982933 VIE982933:VIF982933 VSA982933:VSB982933 WBW982933:WBX982933 WLS982933:WLT982933 WVO982933:WVP982933 H982933 H917397 H851861 H786325 H720789 H655253 H589717 H524181 H458645 H393109 H327573 H262037 H196501 H130965 H65429 H982939:H982940 H917403:H917404 H851867:H851868 H786331:H786332 H720795:H720796 H655259:H655260 H589723:H589724 H524187:H524188 H458651:H458652 H393115:H393116 H327579:H327580 H262043:H262044 H196507:H196508 H130971:H130972 H65435:H65436 H982956:H982957 H917420:H917421 H851884:H851885 H786348:H786349 H720812:H720813 H655276:H655277 H589740:H589741 H524204:H524205 H458668:H458669 H393132:H393133 H327596:H327597 H262060:H262061 H196524:H196525 H130988:H130989 H65452:H65453 H982942:H982953 H917406:H917417 H851870:H851881 H786334:H786345 H720798:H720809 H655262:H655273 H589726:H589737 H524190:H524201 H458654:H458665 H393118:H393129 H327582:H327593 H262046:H262057 H196510:H196521 H130974:H130985 H65438:H65449" xr:uid="{00000000-0002-0000-0200-000002000000}">
      <formula1>999999999999</formula1>
    </dataValidation>
    <dataValidation type="whole" operator="notEqual" allowBlank="1" showInputMessage="1" showErrorMessage="1" errorTitle="Nedopušten upis" error="Dopušten je upis samo cjelobrojnih vrijednosti" sqref="H33:I35 H57:I58 H37:I55"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H8:I17 H19:I32" xr:uid="{00000000-0002-0000-0200-000004000000}">
      <formula1>0</formula1>
    </dataValidation>
  </dataValidations>
  <pageMargins left="0.75" right="0.17" top="1" bottom="1" header="0.5" footer="0.5"/>
  <pageSetup paperSize="9" orientation="portrait"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zoomScaleNormal="100" zoomScaleSheetLayoutView="110" workbookViewId="0">
      <selection activeCell="O13" sqref="O13"/>
    </sheetView>
  </sheetViews>
  <sheetFormatPr defaultColWidth="9.140625" defaultRowHeight="12.75" x14ac:dyDescent="0.2"/>
  <cols>
    <col min="1" max="7" width="9.140625" style="8"/>
    <col min="8" max="8" width="9.140625" style="44"/>
    <col min="9" max="9" width="9.42578125" style="44" bestFit="1" customWidth="1"/>
    <col min="10" max="16384" width="9.140625" style="8"/>
  </cols>
  <sheetData>
    <row r="1" spans="1:9" x14ac:dyDescent="0.2">
      <c r="A1" s="204" t="s">
        <v>7</v>
      </c>
      <c r="B1" s="208"/>
      <c r="C1" s="208"/>
      <c r="D1" s="208"/>
      <c r="E1" s="208"/>
      <c r="F1" s="208"/>
      <c r="G1" s="208"/>
      <c r="H1" s="208"/>
    </row>
    <row r="2" spans="1:9" x14ac:dyDescent="0.2">
      <c r="A2" s="203" t="s">
        <v>299</v>
      </c>
      <c r="B2" s="165"/>
      <c r="C2" s="165"/>
      <c r="D2" s="165"/>
      <c r="E2" s="165"/>
      <c r="F2" s="165"/>
      <c r="G2" s="165"/>
      <c r="H2" s="165"/>
    </row>
    <row r="3" spans="1:9" x14ac:dyDescent="0.2">
      <c r="A3" s="206" t="s">
        <v>278</v>
      </c>
      <c r="B3" s="210"/>
      <c r="C3" s="210"/>
      <c r="D3" s="210"/>
      <c r="E3" s="210"/>
      <c r="F3" s="210"/>
      <c r="G3" s="210"/>
      <c r="H3" s="210"/>
      <c r="I3" s="180"/>
    </row>
    <row r="4" spans="1:9" x14ac:dyDescent="0.2">
      <c r="A4" s="209" t="s">
        <v>300</v>
      </c>
      <c r="B4" s="177"/>
      <c r="C4" s="177"/>
      <c r="D4" s="177"/>
      <c r="E4" s="177"/>
      <c r="F4" s="177"/>
      <c r="G4" s="177"/>
      <c r="H4" s="177"/>
      <c r="I4" s="178"/>
    </row>
    <row r="5" spans="1:9" ht="45" x14ac:dyDescent="0.2">
      <c r="A5" s="199" t="s">
        <v>2</v>
      </c>
      <c r="B5" s="200"/>
      <c r="C5" s="200"/>
      <c r="D5" s="200"/>
      <c r="E5" s="200"/>
      <c r="F5" s="200"/>
      <c r="G5" s="9" t="s">
        <v>6</v>
      </c>
      <c r="H5" s="11" t="s">
        <v>220</v>
      </c>
      <c r="I5" s="11" t="s">
        <v>17</v>
      </c>
    </row>
    <row r="6" spans="1:9" x14ac:dyDescent="0.2">
      <c r="A6" s="211">
        <v>1</v>
      </c>
      <c r="B6" s="200"/>
      <c r="C6" s="200"/>
      <c r="D6" s="200"/>
      <c r="E6" s="200"/>
      <c r="F6" s="200"/>
      <c r="G6" s="10">
        <v>2</v>
      </c>
      <c r="H6" s="11" t="s">
        <v>8</v>
      </c>
      <c r="I6" s="11" t="s">
        <v>9</v>
      </c>
    </row>
    <row r="7" spans="1:9" x14ac:dyDescent="0.2">
      <c r="A7" s="195" t="s">
        <v>224</v>
      </c>
      <c r="B7" s="195"/>
      <c r="C7" s="195"/>
      <c r="D7" s="195"/>
      <c r="E7" s="195"/>
      <c r="F7" s="195"/>
      <c r="G7" s="12">
        <v>1</v>
      </c>
      <c r="H7" s="49">
        <f>H8+H9+H10+H11+H12+H14+H13+H15+H16+H17+H18+H19+H20+H21+H22+H23+H24+H25+H26+H27+H28+H29+H30</f>
        <v>234148</v>
      </c>
      <c r="I7" s="49">
        <f>I8+I9+I10+I11+I12+I14+I13+I15+I16+I17+I18+I19+I20+I21+I22+I23+I24+I25+I26+I27+I28+I29+I30</f>
        <v>-1327651</v>
      </c>
    </row>
    <row r="8" spans="1:9" x14ac:dyDescent="0.2">
      <c r="A8" s="193" t="s">
        <v>88</v>
      </c>
      <c r="B8" s="193"/>
      <c r="C8" s="193"/>
      <c r="D8" s="193"/>
      <c r="E8" s="193"/>
      <c r="F8" s="193"/>
      <c r="G8" s="13">
        <v>2</v>
      </c>
      <c r="H8" s="50">
        <v>34567</v>
      </c>
      <c r="I8" s="50">
        <v>-32247</v>
      </c>
    </row>
    <row r="9" spans="1:9" x14ac:dyDescent="0.2">
      <c r="A9" s="193" t="s">
        <v>163</v>
      </c>
      <c r="B9" s="193"/>
      <c r="C9" s="193"/>
      <c r="D9" s="193"/>
      <c r="E9" s="193"/>
      <c r="F9" s="193"/>
      <c r="G9" s="13">
        <v>3</v>
      </c>
      <c r="H9" s="50">
        <v>0</v>
      </c>
      <c r="I9" s="50">
        <v>2365</v>
      </c>
    </row>
    <row r="10" spans="1:9" ht="12.75" customHeight="1" x14ac:dyDescent="0.2">
      <c r="A10" s="193" t="s">
        <v>161</v>
      </c>
      <c r="B10" s="193"/>
      <c r="C10" s="193"/>
      <c r="D10" s="193"/>
      <c r="E10" s="193"/>
      <c r="F10" s="193"/>
      <c r="G10" s="13">
        <v>4</v>
      </c>
      <c r="H10" s="50">
        <v>0</v>
      </c>
      <c r="I10" s="50">
        <v>0</v>
      </c>
    </row>
    <row r="11" spans="1:9" x14ac:dyDescent="0.2">
      <c r="A11" s="193" t="s">
        <v>162</v>
      </c>
      <c r="B11" s="193"/>
      <c r="C11" s="193"/>
      <c r="D11" s="193"/>
      <c r="E11" s="193"/>
      <c r="F11" s="193"/>
      <c r="G11" s="13">
        <v>5</v>
      </c>
      <c r="H11" s="50">
        <v>0</v>
      </c>
      <c r="I11" s="50">
        <v>0</v>
      </c>
    </row>
    <row r="12" spans="1:9" x14ac:dyDescent="0.2">
      <c r="A12" s="193" t="s">
        <v>89</v>
      </c>
      <c r="B12" s="193"/>
      <c r="C12" s="193"/>
      <c r="D12" s="193"/>
      <c r="E12" s="193"/>
      <c r="F12" s="193"/>
      <c r="G12" s="13">
        <v>6</v>
      </c>
      <c r="H12" s="50">
        <v>-1</v>
      </c>
      <c r="I12" s="50">
        <v>-1</v>
      </c>
    </row>
    <row r="13" spans="1:9" x14ac:dyDescent="0.2">
      <c r="A13" s="193" t="s">
        <v>90</v>
      </c>
      <c r="B13" s="193"/>
      <c r="C13" s="193"/>
      <c r="D13" s="193"/>
      <c r="E13" s="193"/>
      <c r="F13" s="193"/>
      <c r="G13" s="13">
        <v>7</v>
      </c>
      <c r="H13" s="50">
        <v>0</v>
      </c>
      <c r="I13" s="50">
        <v>0</v>
      </c>
    </row>
    <row r="14" spans="1:9" x14ac:dyDescent="0.2">
      <c r="A14" s="193" t="s">
        <v>91</v>
      </c>
      <c r="B14" s="193"/>
      <c r="C14" s="193"/>
      <c r="D14" s="193"/>
      <c r="E14" s="193"/>
      <c r="F14" s="193"/>
      <c r="G14" s="13">
        <v>8</v>
      </c>
      <c r="H14" s="50">
        <v>-193414</v>
      </c>
      <c r="I14" s="50">
        <v>-176709</v>
      </c>
    </row>
    <row r="15" spans="1:9" x14ac:dyDescent="0.2">
      <c r="A15" s="193" t="s">
        <v>92</v>
      </c>
      <c r="B15" s="193"/>
      <c r="C15" s="193"/>
      <c r="D15" s="193"/>
      <c r="E15" s="193"/>
      <c r="F15" s="193"/>
      <c r="G15" s="13">
        <v>9</v>
      </c>
      <c r="H15" s="50">
        <v>341384</v>
      </c>
      <c r="I15" s="50">
        <v>-1183805</v>
      </c>
    </row>
    <row r="16" spans="1:9" x14ac:dyDescent="0.2">
      <c r="A16" s="193" t="s">
        <v>93</v>
      </c>
      <c r="B16" s="193"/>
      <c r="C16" s="193"/>
      <c r="D16" s="193"/>
      <c r="E16" s="193"/>
      <c r="F16" s="193"/>
      <c r="G16" s="13">
        <v>10</v>
      </c>
      <c r="H16" s="50">
        <v>0</v>
      </c>
      <c r="I16" s="50">
        <v>0</v>
      </c>
    </row>
    <row r="17" spans="1:9" x14ac:dyDescent="0.2">
      <c r="A17" s="193" t="s">
        <v>94</v>
      </c>
      <c r="B17" s="193"/>
      <c r="C17" s="193"/>
      <c r="D17" s="193"/>
      <c r="E17" s="193"/>
      <c r="F17" s="193"/>
      <c r="G17" s="13">
        <v>11</v>
      </c>
      <c r="H17" s="50">
        <v>0</v>
      </c>
      <c r="I17" s="50">
        <v>-325676</v>
      </c>
    </row>
    <row r="18" spans="1:9" x14ac:dyDescent="0.2">
      <c r="A18" s="193" t="s">
        <v>95</v>
      </c>
      <c r="B18" s="193"/>
      <c r="C18" s="193"/>
      <c r="D18" s="193"/>
      <c r="E18" s="193"/>
      <c r="F18" s="193"/>
      <c r="G18" s="13">
        <v>12</v>
      </c>
      <c r="H18" s="50">
        <v>0</v>
      </c>
      <c r="I18" s="50">
        <v>0</v>
      </c>
    </row>
    <row r="19" spans="1:9" x14ac:dyDescent="0.2">
      <c r="A19" s="193" t="s">
        <v>96</v>
      </c>
      <c r="B19" s="193"/>
      <c r="C19" s="193"/>
      <c r="D19" s="193"/>
      <c r="E19" s="193"/>
      <c r="F19" s="193"/>
      <c r="G19" s="13">
        <v>13</v>
      </c>
      <c r="H19" s="50">
        <v>0</v>
      </c>
      <c r="I19" s="50">
        <v>0</v>
      </c>
    </row>
    <row r="20" spans="1:9" x14ac:dyDescent="0.2">
      <c r="A20" s="193" t="s">
        <v>97</v>
      </c>
      <c r="B20" s="193"/>
      <c r="C20" s="193"/>
      <c r="D20" s="193"/>
      <c r="E20" s="193"/>
      <c r="F20" s="193"/>
      <c r="G20" s="13">
        <v>14</v>
      </c>
      <c r="H20" s="50">
        <v>0</v>
      </c>
      <c r="I20" s="50">
        <v>0</v>
      </c>
    </row>
    <row r="21" spans="1:9" x14ac:dyDescent="0.2">
      <c r="A21" s="193" t="s">
        <v>98</v>
      </c>
      <c r="B21" s="193"/>
      <c r="C21" s="193"/>
      <c r="D21" s="193"/>
      <c r="E21" s="193"/>
      <c r="F21" s="193"/>
      <c r="G21" s="13">
        <v>15</v>
      </c>
      <c r="H21" s="50">
        <v>0</v>
      </c>
      <c r="I21" s="50">
        <v>0</v>
      </c>
    </row>
    <row r="22" spans="1:9" x14ac:dyDescent="0.2">
      <c r="A22" s="193" t="s">
        <v>99</v>
      </c>
      <c r="B22" s="193"/>
      <c r="C22" s="193"/>
      <c r="D22" s="193"/>
      <c r="E22" s="193"/>
      <c r="F22" s="193"/>
      <c r="G22" s="13">
        <v>16</v>
      </c>
      <c r="H22" s="50">
        <v>1</v>
      </c>
      <c r="I22" s="50">
        <v>1</v>
      </c>
    </row>
    <row r="23" spans="1:9" x14ac:dyDescent="0.2">
      <c r="A23" s="193" t="s">
        <v>100</v>
      </c>
      <c r="B23" s="193"/>
      <c r="C23" s="193"/>
      <c r="D23" s="193"/>
      <c r="E23" s="193"/>
      <c r="F23" s="193"/>
      <c r="G23" s="13">
        <v>17</v>
      </c>
      <c r="H23" s="50">
        <v>0</v>
      </c>
      <c r="I23" s="50">
        <v>0</v>
      </c>
    </row>
    <row r="24" spans="1:9" x14ac:dyDescent="0.2">
      <c r="A24" s="193" t="s">
        <v>101</v>
      </c>
      <c r="B24" s="193"/>
      <c r="C24" s="193"/>
      <c r="D24" s="193"/>
      <c r="E24" s="193"/>
      <c r="F24" s="193"/>
      <c r="G24" s="13">
        <v>18</v>
      </c>
      <c r="H24" s="50">
        <v>193440</v>
      </c>
      <c r="I24" s="50">
        <v>176844</v>
      </c>
    </row>
    <row r="25" spans="1:9" x14ac:dyDescent="0.2">
      <c r="A25" s="193" t="s">
        <v>102</v>
      </c>
      <c r="B25" s="193"/>
      <c r="C25" s="193"/>
      <c r="D25" s="193"/>
      <c r="E25" s="193"/>
      <c r="F25" s="193"/>
      <c r="G25" s="13">
        <v>19</v>
      </c>
      <c r="H25" s="50">
        <v>0</v>
      </c>
      <c r="I25" s="50">
        <v>0</v>
      </c>
    </row>
    <row r="26" spans="1:9" x14ac:dyDescent="0.2">
      <c r="A26" s="193" t="s">
        <v>103</v>
      </c>
      <c r="B26" s="193"/>
      <c r="C26" s="193"/>
      <c r="D26" s="193"/>
      <c r="E26" s="193"/>
      <c r="F26" s="193"/>
      <c r="G26" s="13">
        <v>20</v>
      </c>
      <c r="H26" s="50">
        <v>1188</v>
      </c>
      <c r="I26" s="50">
        <v>-22</v>
      </c>
    </row>
    <row r="27" spans="1:9" x14ac:dyDescent="0.2">
      <c r="A27" s="193" t="s">
        <v>104</v>
      </c>
      <c r="B27" s="193"/>
      <c r="C27" s="193"/>
      <c r="D27" s="193"/>
      <c r="E27" s="193"/>
      <c r="F27" s="193"/>
      <c r="G27" s="13">
        <v>21</v>
      </c>
      <c r="H27" s="50">
        <v>-15319</v>
      </c>
      <c r="I27" s="50">
        <v>0</v>
      </c>
    </row>
    <row r="28" spans="1:9" x14ac:dyDescent="0.2">
      <c r="A28" s="193" t="s">
        <v>105</v>
      </c>
      <c r="B28" s="193"/>
      <c r="C28" s="193"/>
      <c r="D28" s="193"/>
      <c r="E28" s="193"/>
      <c r="F28" s="193"/>
      <c r="G28" s="13">
        <v>22</v>
      </c>
      <c r="H28" s="50">
        <v>0</v>
      </c>
      <c r="I28" s="50">
        <v>0</v>
      </c>
    </row>
    <row r="29" spans="1:9" x14ac:dyDescent="0.2">
      <c r="A29" s="193" t="s">
        <v>106</v>
      </c>
      <c r="B29" s="193"/>
      <c r="C29" s="193"/>
      <c r="D29" s="193"/>
      <c r="E29" s="193"/>
      <c r="F29" s="193"/>
      <c r="G29" s="13">
        <v>23</v>
      </c>
      <c r="H29" s="50">
        <v>-375</v>
      </c>
      <c r="I29" s="50">
        <v>1981</v>
      </c>
    </row>
    <row r="30" spans="1:9" x14ac:dyDescent="0.2">
      <c r="A30" s="193" t="s">
        <v>107</v>
      </c>
      <c r="B30" s="193"/>
      <c r="C30" s="193"/>
      <c r="D30" s="193"/>
      <c r="E30" s="193"/>
      <c r="F30" s="193"/>
      <c r="G30" s="13">
        <v>24</v>
      </c>
      <c r="H30" s="50">
        <v>-127323</v>
      </c>
      <c r="I30" s="50">
        <v>209618</v>
      </c>
    </row>
    <row r="31" spans="1:9" x14ac:dyDescent="0.2">
      <c r="A31" s="195" t="s">
        <v>164</v>
      </c>
      <c r="B31" s="195"/>
      <c r="C31" s="195"/>
      <c r="D31" s="195"/>
      <c r="E31" s="195"/>
      <c r="F31" s="195"/>
      <c r="G31" s="12">
        <v>25</v>
      </c>
      <c r="H31" s="49">
        <f>H32+H33+H34+H35+H36</f>
        <v>-131998</v>
      </c>
      <c r="I31" s="49">
        <f>I32+I33+I34+I35+I36</f>
        <v>1355163</v>
      </c>
    </row>
    <row r="32" spans="1:9" x14ac:dyDescent="0.2">
      <c r="A32" s="193" t="s">
        <v>108</v>
      </c>
      <c r="B32" s="193"/>
      <c r="C32" s="193"/>
      <c r="D32" s="193"/>
      <c r="E32" s="193"/>
      <c r="F32" s="193"/>
      <c r="G32" s="13">
        <v>26</v>
      </c>
      <c r="H32" s="51">
        <v>0</v>
      </c>
      <c r="I32" s="51">
        <v>0</v>
      </c>
    </row>
    <row r="33" spans="1:9" x14ac:dyDescent="0.2">
      <c r="A33" s="193" t="s">
        <v>109</v>
      </c>
      <c r="B33" s="193"/>
      <c r="C33" s="193"/>
      <c r="D33" s="193"/>
      <c r="E33" s="193"/>
      <c r="F33" s="193"/>
      <c r="G33" s="13">
        <v>27</v>
      </c>
      <c r="H33" s="51">
        <v>0</v>
      </c>
      <c r="I33" s="51">
        <v>0</v>
      </c>
    </row>
    <row r="34" spans="1:9" x14ac:dyDescent="0.2">
      <c r="A34" s="193" t="s">
        <v>110</v>
      </c>
      <c r="B34" s="193"/>
      <c r="C34" s="193"/>
      <c r="D34" s="193"/>
      <c r="E34" s="193"/>
      <c r="F34" s="193"/>
      <c r="G34" s="13">
        <v>28</v>
      </c>
      <c r="H34" s="51">
        <v>-218263</v>
      </c>
      <c r="I34" s="51">
        <v>-227700</v>
      </c>
    </row>
    <row r="35" spans="1:9" x14ac:dyDescent="0.2">
      <c r="A35" s="193" t="s">
        <v>111</v>
      </c>
      <c r="B35" s="193"/>
      <c r="C35" s="193"/>
      <c r="D35" s="193"/>
      <c r="E35" s="193"/>
      <c r="F35" s="193"/>
      <c r="G35" s="13">
        <v>29</v>
      </c>
      <c r="H35" s="51">
        <v>86265</v>
      </c>
      <c r="I35" s="51">
        <v>1582863</v>
      </c>
    </row>
    <row r="36" spans="1:9" x14ac:dyDescent="0.2">
      <c r="A36" s="193" t="s">
        <v>112</v>
      </c>
      <c r="B36" s="193"/>
      <c r="C36" s="193"/>
      <c r="D36" s="193"/>
      <c r="E36" s="193"/>
      <c r="F36" s="193"/>
      <c r="G36" s="13">
        <v>30</v>
      </c>
      <c r="H36" s="51">
        <v>0</v>
      </c>
      <c r="I36" s="51">
        <v>0</v>
      </c>
    </row>
    <row r="37" spans="1:9" x14ac:dyDescent="0.2">
      <c r="A37" s="189" t="s">
        <v>237</v>
      </c>
      <c r="B37" s="189"/>
      <c r="C37" s="189"/>
      <c r="D37" s="189"/>
      <c r="E37" s="189"/>
      <c r="F37" s="189"/>
      <c r="G37" s="12">
        <v>31</v>
      </c>
      <c r="H37" s="49">
        <f>H31+H7</f>
        <v>102150</v>
      </c>
      <c r="I37" s="49">
        <f>I31+I7</f>
        <v>27512</v>
      </c>
    </row>
    <row r="38" spans="1:9" x14ac:dyDescent="0.2">
      <c r="A38" s="185" t="s">
        <v>113</v>
      </c>
      <c r="B38" s="185"/>
      <c r="C38" s="185"/>
      <c r="D38" s="185"/>
      <c r="E38" s="185"/>
      <c r="F38" s="185"/>
      <c r="G38" s="13">
        <v>32</v>
      </c>
      <c r="H38" s="51">
        <v>36798</v>
      </c>
      <c r="I38" s="51">
        <v>138948</v>
      </c>
    </row>
    <row r="39" spans="1:9" x14ac:dyDescent="0.2">
      <c r="A39" s="189" t="s">
        <v>165</v>
      </c>
      <c r="B39" s="189"/>
      <c r="C39" s="189"/>
      <c r="D39" s="189"/>
      <c r="E39" s="189"/>
      <c r="F39" s="189"/>
      <c r="G39" s="12">
        <v>33</v>
      </c>
      <c r="H39" s="49">
        <f>H37+H38</f>
        <v>138948</v>
      </c>
      <c r="I39" s="49">
        <f>I37+I38</f>
        <v>166460</v>
      </c>
    </row>
  </sheetData>
  <sheetProtection algorithmName="SHA-512" hashValue="tLadcSrUjY2sc8wSESit0ytL2vTGLxvSLSO2Jhw5CBxtqIlDL2yyPSR64d2R3Q3aDWBrXakqsx7ixHHf6/v5Zw==" saltValue="QNZXGHtcVDEiBBA5d64ZMA==" spinCount="100000"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zoomScaleSheetLayoutView="110" workbookViewId="0">
      <selection activeCell="O13" sqref="O13"/>
    </sheetView>
  </sheetViews>
  <sheetFormatPr defaultRowHeight="12.75" x14ac:dyDescent="0.2"/>
  <cols>
    <col min="1" max="7" width="9.140625" style="8"/>
    <col min="8" max="8" width="9.85546875" style="44" bestFit="1" customWidth="1"/>
    <col min="9" max="9" width="12" style="44" bestFit="1" customWidth="1"/>
    <col min="10" max="10" width="10.28515625" style="8" bestFit="1" customWidth="1"/>
    <col min="11" max="11" width="12.28515625" style="8" bestFit="1" customWidth="1"/>
    <col min="12" max="262" width="9.140625" style="8"/>
    <col min="263" max="264" width="9.85546875" style="8" bestFit="1" customWidth="1"/>
    <col min="265" max="265" width="12" style="8" bestFit="1" customWidth="1"/>
    <col min="266" max="266" width="10.28515625" style="8" bestFit="1" customWidth="1"/>
    <col min="267" max="267" width="12.28515625" style="8" bestFit="1" customWidth="1"/>
    <col min="268" max="518" width="9.140625" style="8"/>
    <col min="519" max="520" width="9.85546875" style="8" bestFit="1" customWidth="1"/>
    <col min="521" max="521" width="12" style="8" bestFit="1" customWidth="1"/>
    <col min="522" max="522" width="10.28515625" style="8" bestFit="1" customWidth="1"/>
    <col min="523" max="523" width="12.28515625" style="8" bestFit="1" customWidth="1"/>
    <col min="524" max="774" width="9.140625" style="8"/>
    <col min="775" max="776" width="9.85546875" style="8" bestFit="1" customWidth="1"/>
    <col min="777" max="777" width="12" style="8" bestFit="1" customWidth="1"/>
    <col min="778" max="778" width="10.28515625" style="8" bestFit="1" customWidth="1"/>
    <col min="779" max="779" width="12.28515625" style="8" bestFit="1" customWidth="1"/>
    <col min="780" max="1030" width="9.140625" style="8"/>
    <col min="1031" max="1032" width="9.85546875" style="8" bestFit="1" customWidth="1"/>
    <col min="1033" max="1033" width="12" style="8" bestFit="1" customWidth="1"/>
    <col min="1034" max="1034" width="10.28515625" style="8" bestFit="1" customWidth="1"/>
    <col min="1035" max="1035" width="12.28515625" style="8" bestFit="1" customWidth="1"/>
    <col min="1036" max="1286" width="9.140625" style="8"/>
    <col min="1287" max="1288" width="9.85546875" style="8" bestFit="1" customWidth="1"/>
    <col min="1289" max="1289" width="12" style="8" bestFit="1" customWidth="1"/>
    <col min="1290" max="1290" width="10.28515625" style="8" bestFit="1" customWidth="1"/>
    <col min="1291" max="1291" width="12.28515625" style="8" bestFit="1" customWidth="1"/>
    <col min="1292" max="1542" width="9.140625" style="8"/>
    <col min="1543" max="1544" width="9.85546875" style="8" bestFit="1" customWidth="1"/>
    <col min="1545" max="1545" width="12" style="8" bestFit="1" customWidth="1"/>
    <col min="1546" max="1546" width="10.28515625" style="8" bestFit="1" customWidth="1"/>
    <col min="1547" max="1547" width="12.28515625" style="8" bestFit="1" customWidth="1"/>
    <col min="1548" max="1798" width="9.140625" style="8"/>
    <col min="1799" max="1800" width="9.85546875" style="8" bestFit="1" customWidth="1"/>
    <col min="1801" max="1801" width="12" style="8" bestFit="1" customWidth="1"/>
    <col min="1802" max="1802" width="10.28515625" style="8" bestFit="1" customWidth="1"/>
    <col min="1803" max="1803" width="12.28515625" style="8" bestFit="1" customWidth="1"/>
    <col min="1804" max="2054" width="9.140625" style="8"/>
    <col min="2055" max="2056" width="9.85546875" style="8" bestFit="1" customWidth="1"/>
    <col min="2057" max="2057" width="12" style="8" bestFit="1" customWidth="1"/>
    <col min="2058" max="2058" width="10.28515625" style="8" bestFit="1" customWidth="1"/>
    <col min="2059" max="2059" width="12.28515625" style="8" bestFit="1" customWidth="1"/>
    <col min="2060" max="2310" width="9.140625" style="8"/>
    <col min="2311" max="2312" width="9.85546875" style="8" bestFit="1" customWidth="1"/>
    <col min="2313" max="2313" width="12" style="8" bestFit="1" customWidth="1"/>
    <col min="2314" max="2314" width="10.28515625" style="8" bestFit="1" customWidth="1"/>
    <col min="2315" max="2315" width="12.28515625" style="8" bestFit="1" customWidth="1"/>
    <col min="2316" max="2566" width="9.140625" style="8"/>
    <col min="2567" max="2568" width="9.85546875" style="8" bestFit="1" customWidth="1"/>
    <col min="2569" max="2569" width="12" style="8" bestFit="1" customWidth="1"/>
    <col min="2570" max="2570" width="10.28515625" style="8" bestFit="1" customWidth="1"/>
    <col min="2571" max="2571" width="12.28515625" style="8" bestFit="1" customWidth="1"/>
    <col min="2572" max="2822" width="9.140625" style="8"/>
    <col min="2823" max="2824" width="9.85546875" style="8" bestFit="1" customWidth="1"/>
    <col min="2825" max="2825" width="12" style="8" bestFit="1" customWidth="1"/>
    <col min="2826" max="2826" width="10.28515625" style="8" bestFit="1" customWidth="1"/>
    <col min="2827" max="2827" width="12.28515625" style="8" bestFit="1" customWidth="1"/>
    <col min="2828" max="3078" width="9.140625" style="8"/>
    <col min="3079" max="3080" width="9.85546875" style="8" bestFit="1" customWidth="1"/>
    <col min="3081" max="3081" width="12" style="8" bestFit="1" customWidth="1"/>
    <col min="3082" max="3082" width="10.28515625" style="8" bestFit="1" customWidth="1"/>
    <col min="3083" max="3083" width="12.28515625" style="8" bestFit="1" customWidth="1"/>
    <col min="3084" max="3334" width="9.140625" style="8"/>
    <col min="3335" max="3336" width="9.85546875" style="8" bestFit="1" customWidth="1"/>
    <col min="3337" max="3337" width="12" style="8" bestFit="1" customWidth="1"/>
    <col min="3338" max="3338" width="10.28515625" style="8" bestFit="1" customWidth="1"/>
    <col min="3339" max="3339" width="12.28515625" style="8" bestFit="1" customWidth="1"/>
    <col min="3340" max="3590" width="9.140625" style="8"/>
    <col min="3591" max="3592" width="9.85546875" style="8" bestFit="1" customWidth="1"/>
    <col min="3593" max="3593" width="12" style="8" bestFit="1" customWidth="1"/>
    <col min="3594" max="3594" width="10.28515625" style="8" bestFit="1" customWidth="1"/>
    <col min="3595" max="3595" width="12.28515625" style="8" bestFit="1" customWidth="1"/>
    <col min="3596" max="3846" width="9.140625" style="8"/>
    <col min="3847" max="3848" width="9.85546875" style="8" bestFit="1" customWidth="1"/>
    <col min="3849" max="3849" width="12" style="8" bestFit="1" customWidth="1"/>
    <col min="3850" max="3850" width="10.28515625" style="8" bestFit="1" customWidth="1"/>
    <col min="3851" max="3851" width="12.28515625" style="8" bestFit="1" customWidth="1"/>
    <col min="3852" max="4102" width="9.140625" style="8"/>
    <col min="4103" max="4104" width="9.85546875" style="8" bestFit="1" customWidth="1"/>
    <col min="4105" max="4105" width="12" style="8" bestFit="1" customWidth="1"/>
    <col min="4106" max="4106" width="10.28515625" style="8" bestFit="1" customWidth="1"/>
    <col min="4107" max="4107" width="12.28515625" style="8" bestFit="1" customWidth="1"/>
    <col min="4108" max="4358" width="9.140625" style="8"/>
    <col min="4359" max="4360" width="9.85546875" style="8" bestFit="1" customWidth="1"/>
    <col min="4361" max="4361" width="12" style="8" bestFit="1" customWidth="1"/>
    <col min="4362" max="4362" width="10.28515625" style="8" bestFit="1" customWidth="1"/>
    <col min="4363" max="4363" width="12.28515625" style="8" bestFit="1" customWidth="1"/>
    <col min="4364" max="4614" width="9.140625" style="8"/>
    <col min="4615" max="4616" width="9.85546875" style="8" bestFit="1" customWidth="1"/>
    <col min="4617" max="4617" width="12" style="8" bestFit="1" customWidth="1"/>
    <col min="4618" max="4618" width="10.28515625" style="8" bestFit="1" customWidth="1"/>
    <col min="4619" max="4619" width="12.28515625" style="8" bestFit="1" customWidth="1"/>
    <col min="4620" max="4870" width="9.140625" style="8"/>
    <col min="4871" max="4872" width="9.85546875" style="8" bestFit="1" customWidth="1"/>
    <col min="4873" max="4873" width="12" style="8" bestFit="1" customWidth="1"/>
    <col min="4874" max="4874" width="10.28515625" style="8" bestFit="1" customWidth="1"/>
    <col min="4875" max="4875" width="12.28515625" style="8" bestFit="1" customWidth="1"/>
    <col min="4876" max="5126" width="9.140625" style="8"/>
    <col min="5127" max="5128" width="9.85546875" style="8" bestFit="1" customWidth="1"/>
    <col min="5129" max="5129" width="12" style="8" bestFit="1" customWidth="1"/>
    <col min="5130" max="5130" width="10.28515625" style="8" bestFit="1" customWidth="1"/>
    <col min="5131" max="5131" width="12.28515625" style="8" bestFit="1" customWidth="1"/>
    <col min="5132" max="5382" width="9.140625" style="8"/>
    <col min="5383" max="5384" width="9.85546875" style="8" bestFit="1" customWidth="1"/>
    <col min="5385" max="5385" width="12" style="8" bestFit="1" customWidth="1"/>
    <col min="5386" max="5386" width="10.28515625" style="8" bestFit="1" customWidth="1"/>
    <col min="5387" max="5387" width="12.28515625" style="8" bestFit="1" customWidth="1"/>
    <col min="5388" max="5638" width="9.140625" style="8"/>
    <col min="5639" max="5640" width="9.85546875" style="8" bestFit="1" customWidth="1"/>
    <col min="5641" max="5641" width="12" style="8" bestFit="1" customWidth="1"/>
    <col min="5642" max="5642" width="10.28515625" style="8" bestFit="1" customWidth="1"/>
    <col min="5643" max="5643" width="12.28515625" style="8" bestFit="1" customWidth="1"/>
    <col min="5644" max="5894" width="9.140625" style="8"/>
    <col min="5895" max="5896" width="9.85546875" style="8" bestFit="1" customWidth="1"/>
    <col min="5897" max="5897" width="12" style="8" bestFit="1" customWidth="1"/>
    <col min="5898" max="5898" width="10.28515625" style="8" bestFit="1" customWidth="1"/>
    <col min="5899" max="5899" width="12.28515625" style="8" bestFit="1" customWidth="1"/>
    <col min="5900" max="6150" width="9.140625" style="8"/>
    <col min="6151" max="6152" width="9.85546875" style="8" bestFit="1" customWidth="1"/>
    <col min="6153" max="6153" width="12" style="8" bestFit="1" customWidth="1"/>
    <col min="6154" max="6154" width="10.28515625" style="8" bestFit="1" customWidth="1"/>
    <col min="6155" max="6155" width="12.28515625" style="8" bestFit="1" customWidth="1"/>
    <col min="6156" max="6406" width="9.140625" style="8"/>
    <col min="6407" max="6408" width="9.85546875" style="8" bestFit="1" customWidth="1"/>
    <col min="6409" max="6409" width="12" style="8" bestFit="1" customWidth="1"/>
    <col min="6410" max="6410" width="10.28515625" style="8" bestFit="1" customWidth="1"/>
    <col min="6411" max="6411" width="12.28515625" style="8" bestFit="1" customWidth="1"/>
    <col min="6412" max="6662" width="9.140625" style="8"/>
    <col min="6663" max="6664" width="9.85546875" style="8" bestFit="1" customWidth="1"/>
    <col min="6665" max="6665" width="12" style="8" bestFit="1" customWidth="1"/>
    <col min="6666" max="6666" width="10.28515625" style="8" bestFit="1" customWidth="1"/>
    <col min="6667" max="6667" width="12.28515625" style="8" bestFit="1" customWidth="1"/>
    <col min="6668" max="6918" width="9.140625" style="8"/>
    <col min="6919" max="6920" width="9.85546875" style="8" bestFit="1" customWidth="1"/>
    <col min="6921" max="6921" width="12" style="8" bestFit="1" customWidth="1"/>
    <col min="6922" max="6922" width="10.28515625" style="8" bestFit="1" customWidth="1"/>
    <col min="6923" max="6923" width="12.28515625" style="8" bestFit="1" customWidth="1"/>
    <col min="6924" max="7174" width="9.140625" style="8"/>
    <col min="7175" max="7176" width="9.85546875" style="8" bestFit="1" customWidth="1"/>
    <col min="7177" max="7177" width="12" style="8" bestFit="1" customWidth="1"/>
    <col min="7178" max="7178" width="10.28515625" style="8" bestFit="1" customWidth="1"/>
    <col min="7179" max="7179" width="12.28515625" style="8" bestFit="1" customWidth="1"/>
    <col min="7180" max="7430" width="9.140625" style="8"/>
    <col min="7431" max="7432" width="9.85546875" style="8" bestFit="1" customWidth="1"/>
    <col min="7433" max="7433" width="12" style="8" bestFit="1" customWidth="1"/>
    <col min="7434" max="7434" width="10.28515625" style="8" bestFit="1" customWidth="1"/>
    <col min="7435" max="7435" width="12.28515625" style="8" bestFit="1" customWidth="1"/>
    <col min="7436" max="7686" width="9.140625" style="8"/>
    <col min="7687" max="7688" width="9.85546875" style="8" bestFit="1" customWidth="1"/>
    <col min="7689" max="7689" width="12" style="8" bestFit="1" customWidth="1"/>
    <col min="7690" max="7690" width="10.28515625" style="8" bestFit="1" customWidth="1"/>
    <col min="7691" max="7691" width="12.28515625" style="8" bestFit="1" customWidth="1"/>
    <col min="7692" max="7942" width="9.140625" style="8"/>
    <col min="7943" max="7944" width="9.85546875" style="8" bestFit="1" customWidth="1"/>
    <col min="7945" max="7945" width="12" style="8" bestFit="1" customWidth="1"/>
    <col min="7946" max="7946" width="10.28515625" style="8" bestFit="1" customWidth="1"/>
    <col min="7947" max="7947" width="12.28515625" style="8" bestFit="1" customWidth="1"/>
    <col min="7948" max="8198" width="9.140625" style="8"/>
    <col min="8199" max="8200" width="9.85546875" style="8" bestFit="1" customWidth="1"/>
    <col min="8201" max="8201" width="12" style="8" bestFit="1" customWidth="1"/>
    <col min="8202" max="8202" width="10.28515625" style="8" bestFit="1" customWidth="1"/>
    <col min="8203" max="8203" width="12.28515625" style="8" bestFit="1" customWidth="1"/>
    <col min="8204" max="8454" width="9.140625" style="8"/>
    <col min="8455" max="8456" width="9.85546875" style="8" bestFit="1" customWidth="1"/>
    <col min="8457" max="8457" width="12" style="8" bestFit="1" customWidth="1"/>
    <col min="8458" max="8458" width="10.28515625" style="8" bestFit="1" customWidth="1"/>
    <col min="8459" max="8459" width="12.28515625" style="8" bestFit="1" customWidth="1"/>
    <col min="8460" max="8710" width="9.140625" style="8"/>
    <col min="8711" max="8712" width="9.85546875" style="8" bestFit="1" customWidth="1"/>
    <col min="8713" max="8713" width="12" style="8" bestFit="1" customWidth="1"/>
    <col min="8714" max="8714" width="10.28515625" style="8" bestFit="1" customWidth="1"/>
    <col min="8715" max="8715" width="12.28515625" style="8" bestFit="1" customWidth="1"/>
    <col min="8716" max="8966" width="9.140625" style="8"/>
    <col min="8967" max="8968" width="9.85546875" style="8" bestFit="1" customWidth="1"/>
    <col min="8969" max="8969" width="12" style="8" bestFit="1" customWidth="1"/>
    <col min="8970" max="8970" width="10.28515625" style="8" bestFit="1" customWidth="1"/>
    <col min="8971" max="8971" width="12.28515625" style="8" bestFit="1" customWidth="1"/>
    <col min="8972" max="9222" width="9.140625" style="8"/>
    <col min="9223" max="9224" width="9.85546875" style="8" bestFit="1" customWidth="1"/>
    <col min="9225" max="9225" width="12" style="8" bestFit="1" customWidth="1"/>
    <col min="9226" max="9226" width="10.28515625" style="8" bestFit="1" customWidth="1"/>
    <col min="9227" max="9227" width="12.28515625" style="8" bestFit="1" customWidth="1"/>
    <col min="9228" max="9478" width="9.140625" style="8"/>
    <col min="9479" max="9480" width="9.85546875" style="8" bestFit="1" customWidth="1"/>
    <col min="9481" max="9481" width="12" style="8" bestFit="1" customWidth="1"/>
    <col min="9482" max="9482" width="10.28515625" style="8" bestFit="1" customWidth="1"/>
    <col min="9483" max="9483" width="12.28515625" style="8" bestFit="1" customWidth="1"/>
    <col min="9484" max="9734" width="9.140625" style="8"/>
    <col min="9735" max="9736" width="9.85546875" style="8" bestFit="1" customWidth="1"/>
    <col min="9737" max="9737" width="12" style="8" bestFit="1" customWidth="1"/>
    <col min="9738" max="9738" width="10.28515625" style="8" bestFit="1" customWidth="1"/>
    <col min="9739" max="9739" width="12.28515625" style="8" bestFit="1" customWidth="1"/>
    <col min="9740" max="9990" width="9.140625" style="8"/>
    <col min="9991" max="9992" width="9.85546875" style="8" bestFit="1" customWidth="1"/>
    <col min="9993" max="9993" width="12" style="8" bestFit="1" customWidth="1"/>
    <col min="9994" max="9994" width="10.28515625" style="8" bestFit="1" customWidth="1"/>
    <col min="9995" max="9995" width="12.28515625" style="8" bestFit="1" customWidth="1"/>
    <col min="9996" max="10246" width="9.140625" style="8"/>
    <col min="10247" max="10248" width="9.85546875" style="8" bestFit="1" customWidth="1"/>
    <col min="10249" max="10249" width="12" style="8" bestFit="1" customWidth="1"/>
    <col min="10250" max="10250" width="10.28515625" style="8" bestFit="1" customWidth="1"/>
    <col min="10251" max="10251" width="12.28515625" style="8" bestFit="1" customWidth="1"/>
    <col min="10252" max="10502" width="9.140625" style="8"/>
    <col min="10503" max="10504" width="9.85546875" style="8" bestFit="1" customWidth="1"/>
    <col min="10505" max="10505" width="12" style="8" bestFit="1" customWidth="1"/>
    <col min="10506" max="10506" width="10.28515625" style="8" bestFit="1" customWidth="1"/>
    <col min="10507" max="10507" width="12.28515625" style="8" bestFit="1" customWidth="1"/>
    <col min="10508" max="10758" width="9.140625" style="8"/>
    <col min="10759" max="10760" width="9.85546875" style="8" bestFit="1" customWidth="1"/>
    <col min="10761" max="10761" width="12" style="8" bestFit="1" customWidth="1"/>
    <col min="10762" max="10762" width="10.28515625" style="8" bestFit="1" customWidth="1"/>
    <col min="10763" max="10763" width="12.28515625" style="8" bestFit="1" customWidth="1"/>
    <col min="10764" max="11014" width="9.140625" style="8"/>
    <col min="11015" max="11016" width="9.85546875" style="8" bestFit="1" customWidth="1"/>
    <col min="11017" max="11017" width="12" style="8" bestFit="1" customWidth="1"/>
    <col min="11018" max="11018" width="10.28515625" style="8" bestFit="1" customWidth="1"/>
    <col min="11019" max="11019" width="12.28515625" style="8" bestFit="1" customWidth="1"/>
    <col min="11020" max="11270" width="9.140625" style="8"/>
    <col min="11271" max="11272" width="9.85546875" style="8" bestFit="1" customWidth="1"/>
    <col min="11273" max="11273" width="12" style="8" bestFit="1" customWidth="1"/>
    <col min="11274" max="11274" width="10.28515625" style="8" bestFit="1" customWidth="1"/>
    <col min="11275" max="11275" width="12.28515625" style="8" bestFit="1" customWidth="1"/>
    <col min="11276" max="11526" width="9.140625" style="8"/>
    <col min="11527" max="11528" width="9.85546875" style="8" bestFit="1" customWidth="1"/>
    <col min="11529" max="11529" width="12" style="8" bestFit="1" customWidth="1"/>
    <col min="11530" max="11530" width="10.28515625" style="8" bestFit="1" customWidth="1"/>
    <col min="11531" max="11531" width="12.28515625" style="8" bestFit="1" customWidth="1"/>
    <col min="11532" max="11782" width="9.140625" style="8"/>
    <col min="11783" max="11784" width="9.85546875" style="8" bestFit="1" customWidth="1"/>
    <col min="11785" max="11785" width="12" style="8" bestFit="1" customWidth="1"/>
    <col min="11786" max="11786" width="10.28515625" style="8" bestFit="1" customWidth="1"/>
    <col min="11787" max="11787" width="12.28515625" style="8" bestFit="1" customWidth="1"/>
    <col min="11788" max="12038" width="9.140625" style="8"/>
    <col min="12039" max="12040" width="9.85546875" style="8" bestFit="1" customWidth="1"/>
    <col min="12041" max="12041" width="12" style="8" bestFit="1" customWidth="1"/>
    <col min="12042" max="12042" width="10.28515625" style="8" bestFit="1" customWidth="1"/>
    <col min="12043" max="12043" width="12.28515625" style="8" bestFit="1" customWidth="1"/>
    <col min="12044" max="12294" width="9.140625" style="8"/>
    <col min="12295" max="12296" width="9.85546875" style="8" bestFit="1" customWidth="1"/>
    <col min="12297" max="12297" width="12" style="8" bestFit="1" customWidth="1"/>
    <col min="12298" max="12298" width="10.28515625" style="8" bestFit="1" customWidth="1"/>
    <col min="12299" max="12299" width="12.28515625" style="8" bestFit="1" customWidth="1"/>
    <col min="12300" max="12550" width="9.140625" style="8"/>
    <col min="12551" max="12552" width="9.85546875" style="8" bestFit="1" customWidth="1"/>
    <col min="12553" max="12553" width="12" style="8" bestFit="1" customWidth="1"/>
    <col min="12554" max="12554" width="10.28515625" style="8" bestFit="1" customWidth="1"/>
    <col min="12555" max="12555" width="12.28515625" style="8" bestFit="1" customWidth="1"/>
    <col min="12556" max="12806" width="9.140625" style="8"/>
    <col min="12807" max="12808" width="9.85546875" style="8" bestFit="1" customWidth="1"/>
    <col min="12809" max="12809" width="12" style="8" bestFit="1" customWidth="1"/>
    <col min="12810" max="12810" width="10.28515625" style="8" bestFit="1" customWidth="1"/>
    <col min="12811" max="12811" width="12.28515625" style="8" bestFit="1" customWidth="1"/>
    <col min="12812" max="13062" width="9.140625" style="8"/>
    <col min="13063" max="13064" width="9.85546875" style="8" bestFit="1" customWidth="1"/>
    <col min="13065" max="13065" width="12" style="8" bestFit="1" customWidth="1"/>
    <col min="13066" max="13066" width="10.28515625" style="8" bestFit="1" customWidth="1"/>
    <col min="13067" max="13067" width="12.28515625" style="8" bestFit="1" customWidth="1"/>
    <col min="13068" max="13318" width="9.140625" style="8"/>
    <col min="13319" max="13320" width="9.85546875" style="8" bestFit="1" customWidth="1"/>
    <col min="13321" max="13321" width="12" style="8" bestFit="1" customWidth="1"/>
    <col min="13322" max="13322" width="10.28515625" style="8" bestFit="1" customWidth="1"/>
    <col min="13323" max="13323" width="12.28515625" style="8" bestFit="1" customWidth="1"/>
    <col min="13324" max="13574" width="9.140625" style="8"/>
    <col min="13575" max="13576" width="9.85546875" style="8" bestFit="1" customWidth="1"/>
    <col min="13577" max="13577" width="12" style="8" bestFit="1" customWidth="1"/>
    <col min="13578" max="13578" width="10.28515625" style="8" bestFit="1" customWidth="1"/>
    <col min="13579" max="13579" width="12.28515625" style="8" bestFit="1" customWidth="1"/>
    <col min="13580" max="13830" width="9.140625" style="8"/>
    <col min="13831" max="13832" width="9.85546875" style="8" bestFit="1" customWidth="1"/>
    <col min="13833" max="13833" width="12" style="8" bestFit="1" customWidth="1"/>
    <col min="13834" max="13834" width="10.28515625" style="8" bestFit="1" customWidth="1"/>
    <col min="13835" max="13835" width="12.28515625" style="8" bestFit="1" customWidth="1"/>
    <col min="13836" max="14086" width="9.140625" style="8"/>
    <col min="14087" max="14088" width="9.85546875" style="8" bestFit="1" customWidth="1"/>
    <col min="14089" max="14089" width="12" style="8" bestFit="1" customWidth="1"/>
    <col min="14090" max="14090" width="10.28515625" style="8" bestFit="1" customWidth="1"/>
    <col min="14091" max="14091" width="12.28515625" style="8" bestFit="1" customWidth="1"/>
    <col min="14092" max="14342" width="9.140625" style="8"/>
    <col min="14343" max="14344" width="9.85546875" style="8" bestFit="1" customWidth="1"/>
    <col min="14345" max="14345" width="12" style="8" bestFit="1" customWidth="1"/>
    <col min="14346" max="14346" width="10.28515625" style="8" bestFit="1" customWidth="1"/>
    <col min="14347" max="14347" width="12.28515625" style="8" bestFit="1" customWidth="1"/>
    <col min="14348" max="14598" width="9.140625" style="8"/>
    <col min="14599" max="14600" width="9.85546875" style="8" bestFit="1" customWidth="1"/>
    <col min="14601" max="14601" width="12" style="8" bestFit="1" customWidth="1"/>
    <col min="14602" max="14602" width="10.28515625" style="8" bestFit="1" customWidth="1"/>
    <col min="14603" max="14603" width="12.28515625" style="8" bestFit="1" customWidth="1"/>
    <col min="14604" max="14854" width="9.140625" style="8"/>
    <col min="14855" max="14856" width="9.85546875" style="8" bestFit="1" customWidth="1"/>
    <col min="14857" max="14857" width="12" style="8" bestFit="1" customWidth="1"/>
    <col min="14858" max="14858" width="10.28515625" style="8" bestFit="1" customWidth="1"/>
    <col min="14859" max="14859" width="12.28515625" style="8" bestFit="1" customWidth="1"/>
    <col min="14860" max="15110" width="9.140625" style="8"/>
    <col min="15111" max="15112" width="9.85546875" style="8" bestFit="1" customWidth="1"/>
    <col min="15113" max="15113" width="12" style="8" bestFit="1" customWidth="1"/>
    <col min="15114" max="15114" width="10.28515625" style="8" bestFit="1" customWidth="1"/>
    <col min="15115" max="15115" width="12.28515625" style="8" bestFit="1" customWidth="1"/>
    <col min="15116" max="15366" width="9.140625" style="8"/>
    <col min="15367" max="15368" width="9.85546875" style="8" bestFit="1" customWidth="1"/>
    <col min="15369" max="15369" width="12" style="8" bestFit="1" customWidth="1"/>
    <col min="15370" max="15370" width="10.28515625" style="8" bestFit="1" customWidth="1"/>
    <col min="15371" max="15371" width="12.28515625" style="8" bestFit="1" customWidth="1"/>
    <col min="15372" max="15622" width="9.140625" style="8"/>
    <col min="15623" max="15624" width="9.85546875" style="8" bestFit="1" customWidth="1"/>
    <col min="15625" max="15625" width="12" style="8" bestFit="1" customWidth="1"/>
    <col min="15626" max="15626" width="10.28515625" style="8" bestFit="1" customWidth="1"/>
    <col min="15627" max="15627" width="12.28515625" style="8" bestFit="1" customWidth="1"/>
    <col min="15628" max="15878" width="9.140625" style="8"/>
    <col min="15879" max="15880" width="9.85546875" style="8" bestFit="1" customWidth="1"/>
    <col min="15881" max="15881" width="12" style="8" bestFit="1" customWidth="1"/>
    <col min="15882" max="15882" width="10.28515625" style="8" bestFit="1" customWidth="1"/>
    <col min="15883" max="15883" width="12.28515625" style="8" bestFit="1" customWidth="1"/>
    <col min="15884" max="16134" width="9.140625" style="8"/>
    <col min="16135" max="16136" width="9.85546875" style="8" bestFit="1" customWidth="1"/>
    <col min="16137" max="16137" width="12" style="8" bestFit="1" customWidth="1"/>
    <col min="16138" max="16138" width="10.28515625" style="8" bestFit="1" customWidth="1"/>
    <col min="16139" max="16139" width="12.28515625" style="8" bestFit="1" customWidth="1"/>
    <col min="16140" max="16384" width="9.140625" style="8"/>
  </cols>
  <sheetData>
    <row r="1" spans="1:9" ht="12.75" customHeight="1" x14ac:dyDescent="0.2">
      <c r="A1" s="204" t="s">
        <v>10</v>
      </c>
      <c r="B1" s="208"/>
      <c r="C1" s="208"/>
      <c r="D1" s="208"/>
      <c r="E1" s="208"/>
      <c r="F1" s="208"/>
      <c r="G1" s="208"/>
      <c r="H1" s="208"/>
    </row>
    <row r="2" spans="1:9" ht="12.75" customHeight="1" x14ac:dyDescent="0.2">
      <c r="A2" s="203" t="s">
        <v>297</v>
      </c>
      <c r="B2" s="165"/>
      <c r="C2" s="165"/>
      <c r="D2" s="165"/>
      <c r="E2" s="165"/>
      <c r="F2" s="165"/>
      <c r="G2" s="165"/>
      <c r="H2" s="165"/>
    </row>
    <row r="3" spans="1:9" x14ac:dyDescent="0.2">
      <c r="A3" s="206" t="s">
        <v>278</v>
      </c>
      <c r="B3" s="212"/>
      <c r="C3" s="212"/>
      <c r="D3" s="212"/>
      <c r="E3" s="212"/>
      <c r="F3" s="212"/>
      <c r="G3" s="212"/>
      <c r="H3" s="212"/>
      <c r="I3" s="180"/>
    </row>
    <row r="4" spans="1:9" x14ac:dyDescent="0.2">
      <c r="A4" s="209" t="s">
        <v>301</v>
      </c>
      <c r="B4" s="177"/>
      <c r="C4" s="177"/>
      <c r="D4" s="177"/>
      <c r="E4" s="177"/>
      <c r="F4" s="177"/>
      <c r="G4" s="177"/>
      <c r="H4" s="177"/>
      <c r="I4" s="178"/>
    </row>
    <row r="5" spans="1:9" ht="45" x14ac:dyDescent="0.2">
      <c r="A5" s="199" t="s">
        <v>2</v>
      </c>
      <c r="B5" s="200"/>
      <c r="C5" s="200"/>
      <c r="D5" s="200"/>
      <c r="E5" s="200"/>
      <c r="F5" s="200"/>
      <c r="G5" s="9" t="s">
        <v>6</v>
      </c>
      <c r="H5" s="11" t="s">
        <v>220</v>
      </c>
      <c r="I5" s="11" t="s">
        <v>17</v>
      </c>
    </row>
    <row r="6" spans="1:9" x14ac:dyDescent="0.2">
      <c r="A6" s="211">
        <v>1</v>
      </c>
      <c r="B6" s="200"/>
      <c r="C6" s="200"/>
      <c r="D6" s="200"/>
      <c r="E6" s="200"/>
      <c r="F6" s="200"/>
      <c r="G6" s="10">
        <v>2</v>
      </c>
      <c r="H6" s="11" t="s">
        <v>8</v>
      </c>
      <c r="I6" s="11" t="s">
        <v>9</v>
      </c>
    </row>
    <row r="7" spans="1:9" x14ac:dyDescent="0.2">
      <c r="A7" s="189" t="s">
        <v>225</v>
      </c>
      <c r="B7" s="189"/>
      <c r="C7" s="189"/>
      <c r="D7" s="189"/>
      <c r="E7" s="189"/>
      <c r="F7" s="189"/>
      <c r="G7" s="12">
        <v>1</v>
      </c>
      <c r="H7" s="49">
        <f>SUM(H8:H33)</f>
        <v>0</v>
      </c>
      <c r="I7" s="49">
        <f>SUM(I8:I33)</f>
        <v>0</v>
      </c>
    </row>
    <row r="8" spans="1:9" x14ac:dyDescent="0.2">
      <c r="A8" s="193" t="s">
        <v>114</v>
      </c>
      <c r="B8" s="193"/>
      <c r="C8" s="193"/>
      <c r="D8" s="193"/>
      <c r="E8" s="193"/>
      <c r="F8" s="193"/>
      <c r="G8" s="13">
        <v>2</v>
      </c>
      <c r="H8" s="51">
        <v>0</v>
      </c>
      <c r="I8" s="51">
        <v>0</v>
      </c>
    </row>
    <row r="9" spans="1:9" x14ac:dyDescent="0.2">
      <c r="A9" s="193" t="s">
        <v>115</v>
      </c>
      <c r="B9" s="193"/>
      <c r="C9" s="193"/>
      <c r="D9" s="193"/>
      <c r="E9" s="193"/>
      <c r="F9" s="193"/>
      <c r="G9" s="13">
        <v>3</v>
      </c>
      <c r="H9" s="51">
        <v>0</v>
      </c>
      <c r="I9" s="51">
        <v>0</v>
      </c>
    </row>
    <row r="10" spans="1:9" x14ac:dyDescent="0.2">
      <c r="A10" s="193" t="s">
        <v>116</v>
      </c>
      <c r="B10" s="193"/>
      <c r="C10" s="193"/>
      <c r="D10" s="193"/>
      <c r="E10" s="193"/>
      <c r="F10" s="193"/>
      <c r="G10" s="13">
        <v>4</v>
      </c>
      <c r="H10" s="51">
        <v>0</v>
      </c>
      <c r="I10" s="51">
        <v>0</v>
      </c>
    </row>
    <row r="11" spans="1:9" x14ac:dyDescent="0.2">
      <c r="A11" s="193" t="s">
        <v>117</v>
      </c>
      <c r="B11" s="193"/>
      <c r="C11" s="193"/>
      <c r="D11" s="193"/>
      <c r="E11" s="193"/>
      <c r="F11" s="193"/>
      <c r="G11" s="13">
        <v>5</v>
      </c>
      <c r="H11" s="51">
        <v>0</v>
      </c>
      <c r="I11" s="51">
        <v>0</v>
      </c>
    </row>
    <row r="12" spans="1:9" x14ac:dyDescent="0.2">
      <c r="A12" s="193" t="s">
        <v>118</v>
      </c>
      <c r="B12" s="193"/>
      <c r="C12" s="193"/>
      <c r="D12" s="193"/>
      <c r="E12" s="193"/>
      <c r="F12" s="193"/>
      <c r="G12" s="13">
        <v>6</v>
      </c>
      <c r="H12" s="51">
        <v>0</v>
      </c>
      <c r="I12" s="51">
        <v>0</v>
      </c>
    </row>
    <row r="13" spans="1:9" x14ac:dyDescent="0.2">
      <c r="A13" s="193" t="s">
        <v>119</v>
      </c>
      <c r="B13" s="193"/>
      <c r="C13" s="193"/>
      <c r="D13" s="193"/>
      <c r="E13" s="193"/>
      <c r="F13" s="193"/>
      <c r="G13" s="13">
        <v>7</v>
      </c>
      <c r="H13" s="51">
        <v>0</v>
      </c>
      <c r="I13" s="51">
        <v>0</v>
      </c>
    </row>
    <row r="14" spans="1:9" x14ac:dyDescent="0.2">
      <c r="A14" s="193" t="s">
        <v>120</v>
      </c>
      <c r="B14" s="193"/>
      <c r="C14" s="193"/>
      <c r="D14" s="193"/>
      <c r="E14" s="193"/>
      <c r="F14" s="193"/>
      <c r="G14" s="13">
        <v>8</v>
      </c>
      <c r="H14" s="51">
        <v>0</v>
      </c>
      <c r="I14" s="51">
        <v>0</v>
      </c>
    </row>
    <row r="15" spans="1:9" x14ac:dyDescent="0.2">
      <c r="A15" s="193" t="s">
        <v>121</v>
      </c>
      <c r="B15" s="193"/>
      <c r="C15" s="193"/>
      <c r="D15" s="193"/>
      <c r="E15" s="193"/>
      <c r="F15" s="193"/>
      <c r="G15" s="13">
        <v>9</v>
      </c>
      <c r="H15" s="51">
        <v>0</v>
      </c>
      <c r="I15" s="51">
        <v>0</v>
      </c>
    </row>
    <row r="16" spans="1:9" x14ac:dyDescent="0.2">
      <c r="A16" s="193" t="s">
        <v>122</v>
      </c>
      <c r="B16" s="193"/>
      <c r="C16" s="193"/>
      <c r="D16" s="193"/>
      <c r="E16" s="193"/>
      <c r="F16" s="193"/>
      <c r="G16" s="13">
        <v>10</v>
      </c>
      <c r="H16" s="51">
        <v>0</v>
      </c>
      <c r="I16" s="51">
        <v>0</v>
      </c>
    </row>
    <row r="17" spans="1:9" x14ac:dyDescent="0.2">
      <c r="A17" s="193" t="s">
        <v>123</v>
      </c>
      <c r="B17" s="193"/>
      <c r="C17" s="193"/>
      <c r="D17" s="193"/>
      <c r="E17" s="193"/>
      <c r="F17" s="193"/>
      <c r="G17" s="13">
        <v>11</v>
      </c>
      <c r="H17" s="51">
        <v>0</v>
      </c>
      <c r="I17" s="51">
        <v>0</v>
      </c>
    </row>
    <row r="18" spans="1:9" x14ac:dyDescent="0.2">
      <c r="A18" s="193" t="s">
        <v>124</v>
      </c>
      <c r="B18" s="193"/>
      <c r="C18" s="193"/>
      <c r="D18" s="193"/>
      <c r="E18" s="193"/>
      <c r="F18" s="193"/>
      <c r="G18" s="13">
        <v>12</v>
      </c>
      <c r="H18" s="51">
        <v>0</v>
      </c>
      <c r="I18" s="51">
        <v>0</v>
      </c>
    </row>
    <row r="19" spans="1:9" x14ac:dyDescent="0.2">
      <c r="A19" s="193" t="s">
        <v>125</v>
      </c>
      <c r="B19" s="193"/>
      <c r="C19" s="193"/>
      <c r="D19" s="193"/>
      <c r="E19" s="193"/>
      <c r="F19" s="193"/>
      <c r="G19" s="13">
        <v>13</v>
      </c>
      <c r="H19" s="51">
        <v>0</v>
      </c>
      <c r="I19" s="51">
        <v>0</v>
      </c>
    </row>
    <row r="20" spans="1:9" x14ac:dyDescent="0.2">
      <c r="A20" s="193" t="s">
        <v>126</v>
      </c>
      <c r="B20" s="193"/>
      <c r="C20" s="193"/>
      <c r="D20" s="193"/>
      <c r="E20" s="193"/>
      <c r="F20" s="193"/>
      <c r="G20" s="13">
        <v>14</v>
      </c>
      <c r="H20" s="51">
        <v>0</v>
      </c>
      <c r="I20" s="51">
        <v>0</v>
      </c>
    </row>
    <row r="21" spans="1:9" x14ac:dyDescent="0.2">
      <c r="A21" s="193" t="s">
        <v>127</v>
      </c>
      <c r="B21" s="193"/>
      <c r="C21" s="193"/>
      <c r="D21" s="193"/>
      <c r="E21" s="193"/>
      <c r="F21" s="193"/>
      <c r="G21" s="13">
        <v>15</v>
      </c>
      <c r="H21" s="51">
        <v>0</v>
      </c>
      <c r="I21" s="51">
        <v>0</v>
      </c>
    </row>
    <row r="22" spans="1:9" x14ac:dyDescent="0.2">
      <c r="A22" s="193" t="s">
        <v>128</v>
      </c>
      <c r="B22" s="193"/>
      <c r="C22" s="193"/>
      <c r="D22" s="193"/>
      <c r="E22" s="193"/>
      <c r="F22" s="193"/>
      <c r="G22" s="13">
        <v>16</v>
      </c>
      <c r="H22" s="51">
        <v>0</v>
      </c>
      <c r="I22" s="51">
        <v>0</v>
      </c>
    </row>
    <row r="23" spans="1:9" x14ac:dyDescent="0.2">
      <c r="A23" s="193" t="s">
        <v>129</v>
      </c>
      <c r="B23" s="193"/>
      <c r="C23" s="193"/>
      <c r="D23" s="193"/>
      <c r="E23" s="193"/>
      <c r="F23" s="193"/>
      <c r="G23" s="13">
        <v>17</v>
      </c>
      <c r="H23" s="51">
        <v>0</v>
      </c>
      <c r="I23" s="51">
        <v>0</v>
      </c>
    </row>
    <row r="24" spans="1:9" x14ac:dyDescent="0.2">
      <c r="A24" s="193" t="s">
        <v>101</v>
      </c>
      <c r="B24" s="193"/>
      <c r="C24" s="193"/>
      <c r="D24" s="193"/>
      <c r="E24" s="193"/>
      <c r="F24" s="193"/>
      <c r="G24" s="13">
        <v>18</v>
      </c>
      <c r="H24" s="51">
        <v>0</v>
      </c>
      <c r="I24" s="51">
        <v>0</v>
      </c>
    </row>
    <row r="25" spans="1:9" x14ac:dyDescent="0.2">
      <c r="A25" s="193" t="s">
        <v>99</v>
      </c>
      <c r="B25" s="193"/>
      <c r="C25" s="193"/>
      <c r="D25" s="193"/>
      <c r="E25" s="193"/>
      <c r="F25" s="193"/>
      <c r="G25" s="13">
        <v>19</v>
      </c>
      <c r="H25" s="51">
        <v>0</v>
      </c>
      <c r="I25" s="51">
        <v>0</v>
      </c>
    </row>
    <row r="26" spans="1:9" x14ac:dyDescent="0.2">
      <c r="A26" s="193" t="s">
        <v>130</v>
      </c>
      <c r="B26" s="193"/>
      <c r="C26" s="193"/>
      <c r="D26" s="193"/>
      <c r="E26" s="193"/>
      <c r="F26" s="193"/>
      <c r="G26" s="13">
        <v>20</v>
      </c>
      <c r="H26" s="51">
        <v>0</v>
      </c>
      <c r="I26" s="51">
        <v>0</v>
      </c>
    </row>
    <row r="27" spans="1:9" ht="24.75" customHeight="1" x14ac:dyDescent="0.2">
      <c r="A27" s="193" t="s">
        <v>131</v>
      </c>
      <c r="B27" s="193"/>
      <c r="C27" s="193"/>
      <c r="D27" s="193"/>
      <c r="E27" s="193"/>
      <c r="F27" s="193"/>
      <c r="G27" s="13">
        <v>21</v>
      </c>
      <c r="H27" s="51">
        <v>0</v>
      </c>
      <c r="I27" s="51">
        <v>0</v>
      </c>
    </row>
    <row r="28" spans="1:9" ht="24.75" customHeight="1" x14ac:dyDescent="0.2">
      <c r="A28" s="193" t="s">
        <v>132</v>
      </c>
      <c r="B28" s="193"/>
      <c r="C28" s="193"/>
      <c r="D28" s="193"/>
      <c r="E28" s="193"/>
      <c r="F28" s="193"/>
      <c r="G28" s="13">
        <v>22</v>
      </c>
      <c r="H28" s="51">
        <v>0</v>
      </c>
      <c r="I28" s="51">
        <v>0</v>
      </c>
    </row>
    <row r="29" spans="1:9" x14ac:dyDescent="0.2">
      <c r="A29" s="193" t="s">
        <v>133</v>
      </c>
      <c r="B29" s="193"/>
      <c r="C29" s="193"/>
      <c r="D29" s="193"/>
      <c r="E29" s="193"/>
      <c r="F29" s="193"/>
      <c r="G29" s="13">
        <v>23</v>
      </c>
      <c r="H29" s="51">
        <v>0</v>
      </c>
      <c r="I29" s="51">
        <v>0</v>
      </c>
    </row>
    <row r="30" spans="1:9" x14ac:dyDescent="0.2">
      <c r="A30" s="193" t="s">
        <v>134</v>
      </c>
      <c r="B30" s="193"/>
      <c r="C30" s="193"/>
      <c r="D30" s="193"/>
      <c r="E30" s="193"/>
      <c r="F30" s="193"/>
      <c r="G30" s="13">
        <v>24</v>
      </c>
      <c r="H30" s="51">
        <v>0</v>
      </c>
      <c r="I30" s="51">
        <v>0</v>
      </c>
    </row>
    <row r="31" spans="1:9" x14ac:dyDescent="0.2">
      <c r="A31" s="193" t="s">
        <v>135</v>
      </c>
      <c r="B31" s="193"/>
      <c r="C31" s="193"/>
      <c r="D31" s="193"/>
      <c r="E31" s="193"/>
      <c r="F31" s="193"/>
      <c r="G31" s="13">
        <v>25</v>
      </c>
      <c r="H31" s="51">
        <v>0</v>
      </c>
      <c r="I31" s="51">
        <v>0</v>
      </c>
    </row>
    <row r="32" spans="1:9" x14ac:dyDescent="0.2">
      <c r="A32" s="193" t="s">
        <v>136</v>
      </c>
      <c r="B32" s="193"/>
      <c r="C32" s="193"/>
      <c r="D32" s="193"/>
      <c r="E32" s="193"/>
      <c r="F32" s="193"/>
      <c r="G32" s="13">
        <v>26</v>
      </c>
      <c r="H32" s="51">
        <v>0</v>
      </c>
      <c r="I32" s="51">
        <v>0</v>
      </c>
    </row>
    <row r="33" spans="1:9" x14ac:dyDescent="0.2">
      <c r="A33" s="193" t="s">
        <v>137</v>
      </c>
      <c r="B33" s="193"/>
      <c r="C33" s="193"/>
      <c r="D33" s="193"/>
      <c r="E33" s="193"/>
      <c r="F33" s="193"/>
      <c r="G33" s="13">
        <v>27</v>
      </c>
      <c r="H33" s="51">
        <v>0</v>
      </c>
      <c r="I33" s="51">
        <v>0</v>
      </c>
    </row>
    <row r="34" spans="1:9" x14ac:dyDescent="0.2">
      <c r="A34" s="189" t="s">
        <v>166</v>
      </c>
      <c r="B34" s="189"/>
      <c r="C34" s="189"/>
      <c r="D34" s="189"/>
      <c r="E34" s="189"/>
      <c r="F34" s="189"/>
      <c r="G34" s="12">
        <v>28</v>
      </c>
      <c r="H34" s="49">
        <f>H35+H36+H37+H38+H39+H40</f>
        <v>0</v>
      </c>
      <c r="I34" s="49">
        <f>I35+I36+I37+I38+I39+I40</f>
        <v>0</v>
      </c>
    </row>
    <row r="35" spans="1:9" x14ac:dyDescent="0.2">
      <c r="A35" s="193" t="s">
        <v>108</v>
      </c>
      <c r="B35" s="193"/>
      <c r="C35" s="193"/>
      <c r="D35" s="193"/>
      <c r="E35" s="193"/>
      <c r="F35" s="193"/>
      <c r="G35" s="13">
        <v>29</v>
      </c>
      <c r="H35" s="51">
        <v>0</v>
      </c>
      <c r="I35" s="51">
        <v>0</v>
      </c>
    </row>
    <row r="36" spans="1:9" x14ac:dyDescent="0.2">
      <c r="A36" s="193" t="s">
        <v>109</v>
      </c>
      <c r="B36" s="193"/>
      <c r="C36" s="193"/>
      <c r="D36" s="193"/>
      <c r="E36" s="193"/>
      <c r="F36" s="193"/>
      <c r="G36" s="13">
        <v>30</v>
      </c>
      <c r="H36" s="51">
        <v>0</v>
      </c>
      <c r="I36" s="51">
        <v>0</v>
      </c>
    </row>
    <row r="37" spans="1:9" x14ac:dyDescent="0.2">
      <c r="A37" s="193" t="s">
        <v>110</v>
      </c>
      <c r="B37" s="193"/>
      <c r="C37" s="193"/>
      <c r="D37" s="193"/>
      <c r="E37" s="193"/>
      <c r="F37" s="193"/>
      <c r="G37" s="13">
        <v>31</v>
      </c>
      <c r="H37" s="51">
        <v>0</v>
      </c>
      <c r="I37" s="51">
        <v>0</v>
      </c>
    </row>
    <row r="38" spans="1:9" x14ac:dyDescent="0.2">
      <c r="A38" s="193" t="s">
        <v>111</v>
      </c>
      <c r="B38" s="193"/>
      <c r="C38" s="193"/>
      <c r="D38" s="193"/>
      <c r="E38" s="193"/>
      <c r="F38" s="193"/>
      <c r="G38" s="13">
        <v>32</v>
      </c>
      <c r="H38" s="51">
        <v>0</v>
      </c>
      <c r="I38" s="51">
        <v>0</v>
      </c>
    </row>
    <row r="39" spans="1:9" x14ac:dyDescent="0.2">
      <c r="A39" s="193" t="s">
        <v>112</v>
      </c>
      <c r="B39" s="193"/>
      <c r="C39" s="193"/>
      <c r="D39" s="193"/>
      <c r="E39" s="193"/>
      <c r="F39" s="193"/>
      <c r="G39" s="13">
        <v>33</v>
      </c>
      <c r="H39" s="51">
        <v>0</v>
      </c>
      <c r="I39" s="51">
        <v>0</v>
      </c>
    </row>
    <row r="40" spans="1:9" x14ac:dyDescent="0.2">
      <c r="A40" s="185" t="s">
        <v>138</v>
      </c>
      <c r="B40" s="185"/>
      <c r="C40" s="185"/>
      <c r="D40" s="185"/>
      <c r="E40" s="185"/>
      <c r="F40" s="185"/>
      <c r="G40" s="13">
        <v>34</v>
      </c>
      <c r="H40" s="51">
        <v>0</v>
      </c>
      <c r="I40" s="51">
        <v>0</v>
      </c>
    </row>
    <row r="41" spans="1:9" ht="26.25" customHeight="1" x14ac:dyDescent="0.2">
      <c r="A41" s="189" t="s">
        <v>167</v>
      </c>
      <c r="B41" s="189"/>
      <c r="C41" s="189"/>
      <c r="D41" s="189"/>
      <c r="E41" s="189"/>
      <c r="F41" s="189"/>
      <c r="G41" s="12">
        <v>35</v>
      </c>
      <c r="H41" s="49">
        <f>H34+H7+H40</f>
        <v>0</v>
      </c>
      <c r="I41" s="49">
        <f>I34+I7+I40</f>
        <v>0</v>
      </c>
    </row>
    <row r="42" spans="1:9" x14ac:dyDescent="0.2">
      <c r="A42" s="185" t="s">
        <v>113</v>
      </c>
      <c r="B42" s="185"/>
      <c r="C42" s="185"/>
      <c r="D42" s="185"/>
      <c r="E42" s="185"/>
      <c r="F42" s="185"/>
      <c r="G42" s="13">
        <v>36</v>
      </c>
      <c r="H42" s="51">
        <v>0</v>
      </c>
      <c r="I42" s="51">
        <v>0</v>
      </c>
    </row>
    <row r="43" spans="1:9" x14ac:dyDescent="0.2">
      <c r="A43" s="189" t="s">
        <v>168</v>
      </c>
      <c r="B43" s="189"/>
      <c r="C43" s="189"/>
      <c r="D43" s="189"/>
      <c r="E43" s="189"/>
      <c r="F43" s="189"/>
      <c r="G43" s="12">
        <v>37</v>
      </c>
      <c r="H43" s="49">
        <f>H41+H42</f>
        <v>0</v>
      </c>
      <c r="I43" s="49">
        <f>I41+I42</f>
        <v>0</v>
      </c>
    </row>
  </sheetData>
  <sheetProtection algorithmName="SHA-512" hashValue="T+TE27nq1/q4z4EjR6t4c6WNIR0IMaFA5HQ371y4osFsi57X3k4q8FDzTPizbjVFzYhsDY4pOQmP1+6xRcKU5w==" saltValue="XkfAjNnE4VUBj8GfVCTtUg==" spinCount="100000"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
  <sheetViews>
    <sheetView zoomScaleNormal="100" zoomScaleSheetLayoutView="100" workbookViewId="0">
      <selection activeCell="O13" sqref="O13"/>
    </sheetView>
  </sheetViews>
  <sheetFormatPr defaultRowHeight="12.75" x14ac:dyDescent="0.2"/>
  <cols>
    <col min="1" max="4" width="9.140625" style="8"/>
    <col min="5" max="5" width="10.140625" style="8" bestFit="1" customWidth="1"/>
    <col min="6" max="6" width="9.140625" style="8"/>
    <col min="7" max="7" width="10.140625" style="8" bestFit="1" customWidth="1"/>
    <col min="8" max="9" width="9.85546875" style="44" bestFit="1" customWidth="1"/>
    <col min="10" max="16" width="9.140625" style="44"/>
    <col min="17" max="258" width="9.140625" style="8"/>
    <col min="259" max="259" width="10.140625" style="8" bestFit="1" customWidth="1"/>
    <col min="260" max="263" width="9.140625" style="8"/>
    <col min="264" max="265" width="9.85546875" style="8" bestFit="1" customWidth="1"/>
    <col min="266" max="514" width="9.140625" style="8"/>
    <col min="515" max="515" width="10.140625" style="8" bestFit="1" customWidth="1"/>
    <col min="516" max="519" width="9.140625" style="8"/>
    <col min="520" max="521" width="9.85546875" style="8" bestFit="1" customWidth="1"/>
    <col min="522" max="770" width="9.140625" style="8"/>
    <col min="771" max="771" width="10.140625" style="8" bestFit="1" customWidth="1"/>
    <col min="772" max="775" width="9.140625" style="8"/>
    <col min="776" max="777" width="9.85546875" style="8" bestFit="1" customWidth="1"/>
    <col min="778" max="1026" width="9.140625" style="8"/>
    <col min="1027" max="1027" width="10.140625" style="8" bestFit="1" customWidth="1"/>
    <col min="1028" max="1031" width="9.140625" style="8"/>
    <col min="1032" max="1033" width="9.85546875" style="8" bestFit="1" customWidth="1"/>
    <col min="1034" max="1282" width="9.140625" style="8"/>
    <col min="1283" max="1283" width="10.140625" style="8" bestFit="1" customWidth="1"/>
    <col min="1284" max="1287" width="9.140625" style="8"/>
    <col min="1288" max="1289" width="9.85546875" style="8" bestFit="1" customWidth="1"/>
    <col min="1290" max="1538" width="9.140625" style="8"/>
    <col min="1539" max="1539" width="10.140625" style="8" bestFit="1" customWidth="1"/>
    <col min="1540" max="1543" width="9.140625" style="8"/>
    <col min="1544" max="1545" width="9.85546875" style="8" bestFit="1" customWidth="1"/>
    <col min="1546" max="1794" width="9.140625" style="8"/>
    <col min="1795" max="1795" width="10.140625" style="8" bestFit="1" customWidth="1"/>
    <col min="1796" max="1799" width="9.140625" style="8"/>
    <col min="1800" max="1801" width="9.85546875" style="8" bestFit="1" customWidth="1"/>
    <col min="1802" max="2050" width="9.140625" style="8"/>
    <col min="2051" max="2051" width="10.140625" style="8" bestFit="1" customWidth="1"/>
    <col min="2052" max="2055" width="9.140625" style="8"/>
    <col min="2056" max="2057" width="9.85546875" style="8" bestFit="1" customWidth="1"/>
    <col min="2058" max="2306" width="9.140625" style="8"/>
    <col min="2307" max="2307" width="10.140625" style="8" bestFit="1" customWidth="1"/>
    <col min="2308" max="2311" width="9.140625" style="8"/>
    <col min="2312" max="2313" width="9.85546875" style="8" bestFit="1" customWidth="1"/>
    <col min="2314" max="2562" width="9.140625" style="8"/>
    <col min="2563" max="2563" width="10.140625" style="8" bestFit="1" customWidth="1"/>
    <col min="2564" max="2567" width="9.140625" style="8"/>
    <col min="2568" max="2569" width="9.85546875" style="8" bestFit="1" customWidth="1"/>
    <col min="2570" max="2818" width="9.140625" style="8"/>
    <col min="2819" max="2819" width="10.140625" style="8" bestFit="1" customWidth="1"/>
    <col min="2820" max="2823" width="9.140625" style="8"/>
    <col min="2824" max="2825" width="9.85546875" style="8" bestFit="1" customWidth="1"/>
    <col min="2826" max="3074" width="9.140625" style="8"/>
    <col min="3075" max="3075" width="10.140625" style="8" bestFit="1" customWidth="1"/>
    <col min="3076" max="3079" width="9.140625" style="8"/>
    <col min="3080" max="3081" width="9.85546875" style="8" bestFit="1" customWidth="1"/>
    <col min="3082" max="3330" width="9.140625" style="8"/>
    <col min="3331" max="3331" width="10.140625" style="8" bestFit="1" customWidth="1"/>
    <col min="3332" max="3335" width="9.140625" style="8"/>
    <col min="3336" max="3337" width="9.85546875" style="8" bestFit="1" customWidth="1"/>
    <col min="3338" max="3586" width="9.140625" style="8"/>
    <col min="3587" max="3587" width="10.140625" style="8" bestFit="1" customWidth="1"/>
    <col min="3588" max="3591" width="9.140625" style="8"/>
    <col min="3592" max="3593" width="9.85546875" style="8" bestFit="1" customWidth="1"/>
    <col min="3594" max="3842" width="9.140625" style="8"/>
    <col min="3843" max="3843" width="10.140625" style="8" bestFit="1" customWidth="1"/>
    <col min="3844" max="3847" width="9.140625" style="8"/>
    <col min="3848" max="3849" width="9.85546875" style="8" bestFit="1" customWidth="1"/>
    <col min="3850" max="4098" width="9.140625" style="8"/>
    <col min="4099" max="4099" width="10.140625" style="8" bestFit="1" customWidth="1"/>
    <col min="4100" max="4103" width="9.140625" style="8"/>
    <col min="4104" max="4105" width="9.85546875" style="8" bestFit="1" customWidth="1"/>
    <col min="4106" max="4354" width="9.140625" style="8"/>
    <col min="4355" max="4355" width="10.140625" style="8" bestFit="1" customWidth="1"/>
    <col min="4356" max="4359" width="9.140625" style="8"/>
    <col min="4360" max="4361" width="9.85546875" style="8" bestFit="1" customWidth="1"/>
    <col min="4362" max="4610" width="9.140625" style="8"/>
    <col min="4611" max="4611" width="10.140625" style="8" bestFit="1" customWidth="1"/>
    <col min="4612" max="4615" width="9.140625" style="8"/>
    <col min="4616" max="4617" width="9.85546875" style="8" bestFit="1" customWidth="1"/>
    <col min="4618" max="4866" width="9.140625" style="8"/>
    <col min="4867" max="4867" width="10.140625" style="8" bestFit="1" customWidth="1"/>
    <col min="4868" max="4871" width="9.140625" style="8"/>
    <col min="4872" max="4873" width="9.85546875" style="8" bestFit="1" customWidth="1"/>
    <col min="4874" max="5122" width="9.140625" style="8"/>
    <col min="5123" max="5123" width="10.140625" style="8" bestFit="1" customWidth="1"/>
    <col min="5124" max="5127" width="9.140625" style="8"/>
    <col min="5128" max="5129" width="9.85546875" style="8" bestFit="1" customWidth="1"/>
    <col min="5130" max="5378" width="9.140625" style="8"/>
    <col min="5379" max="5379" width="10.140625" style="8" bestFit="1" customWidth="1"/>
    <col min="5380" max="5383" width="9.140625" style="8"/>
    <col min="5384" max="5385" width="9.85546875" style="8" bestFit="1" customWidth="1"/>
    <col min="5386" max="5634" width="9.140625" style="8"/>
    <col min="5635" max="5635" width="10.140625" style="8" bestFit="1" customWidth="1"/>
    <col min="5636" max="5639" width="9.140625" style="8"/>
    <col min="5640" max="5641" width="9.85546875" style="8" bestFit="1" customWidth="1"/>
    <col min="5642" max="5890" width="9.140625" style="8"/>
    <col min="5891" max="5891" width="10.140625" style="8" bestFit="1" customWidth="1"/>
    <col min="5892" max="5895" width="9.140625" style="8"/>
    <col min="5896" max="5897" width="9.85546875" style="8" bestFit="1" customWidth="1"/>
    <col min="5898" max="6146" width="9.140625" style="8"/>
    <col min="6147" max="6147" width="10.140625" style="8" bestFit="1" customWidth="1"/>
    <col min="6148" max="6151" width="9.140625" style="8"/>
    <col min="6152" max="6153" width="9.85546875" style="8" bestFit="1" customWidth="1"/>
    <col min="6154" max="6402" width="9.140625" style="8"/>
    <col min="6403" max="6403" width="10.140625" style="8" bestFit="1" customWidth="1"/>
    <col min="6404" max="6407" width="9.140625" style="8"/>
    <col min="6408" max="6409" width="9.85546875" style="8" bestFit="1" customWidth="1"/>
    <col min="6410" max="6658" width="9.140625" style="8"/>
    <col min="6659" max="6659" width="10.140625" style="8" bestFit="1" customWidth="1"/>
    <col min="6660" max="6663" width="9.140625" style="8"/>
    <col min="6664" max="6665" width="9.85546875" style="8" bestFit="1" customWidth="1"/>
    <col min="6666" max="6914" width="9.140625" style="8"/>
    <col min="6915" max="6915" width="10.140625" style="8" bestFit="1" customWidth="1"/>
    <col min="6916" max="6919" width="9.140625" style="8"/>
    <col min="6920" max="6921" width="9.85546875" style="8" bestFit="1" customWidth="1"/>
    <col min="6922" max="7170" width="9.140625" style="8"/>
    <col min="7171" max="7171" width="10.140625" style="8" bestFit="1" customWidth="1"/>
    <col min="7172" max="7175" width="9.140625" style="8"/>
    <col min="7176" max="7177" width="9.85546875" style="8" bestFit="1" customWidth="1"/>
    <col min="7178" max="7426" width="9.140625" style="8"/>
    <col min="7427" max="7427" width="10.140625" style="8" bestFit="1" customWidth="1"/>
    <col min="7428" max="7431" width="9.140625" style="8"/>
    <col min="7432" max="7433" width="9.85546875" style="8" bestFit="1" customWidth="1"/>
    <col min="7434" max="7682" width="9.140625" style="8"/>
    <col min="7683" max="7683" width="10.140625" style="8" bestFit="1" customWidth="1"/>
    <col min="7684" max="7687" width="9.140625" style="8"/>
    <col min="7688" max="7689" width="9.85546875" style="8" bestFit="1" customWidth="1"/>
    <col min="7690" max="7938" width="9.140625" style="8"/>
    <col min="7939" max="7939" width="10.140625" style="8" bestFit="1" customWidth="1"/>
    <col min="7940" max="7943" width="9.140625" style="8"/>
    <col min="7944" max="7945" width="9.85546875" style="8" bestFit="1" customWidth="1"/>
    <col min="7946" max="8194" width="9.140625" style="8"/>
    <col min="8195" max="8195" width="10.140625" style="8" bestFit="1" customWidth="1"/>
    <col min="8196" max="8199" width="9.140625" style="8"/>
    <col min="8200" max="8201" width="9.85546875" style="8" bestFit="1" customWidth="1"/>
    <col min="8202" max="8450" width="9.140625" style="8"/>
    <col min="8451" max="8451" width="10.140625" style="8" bestFit="1" customWidth="1"/>
    <col min="8452" max="8455" width="9.140625" style="8"/>
    <col min="8456" max="8457" width="9.85546875" style="8" bestFit="1" customWidth="1"/>
    <col min="8458" max="8706" width="9.140625" style="8"/>
    <col min="8707" max="8707" width="10.140625" style="8" bestFit="1" customWidth="1"/>
    <col min="8708" max="8711" width="9.140625" style="8"/>
    <col min="8712" max="8713" width="9.85546875" style="8" bestFit="1" customWidth="1"/>
    <col min="8714" max="8962" width="9.140625" style="8"/>
    <col min="8963" max="8963" width="10.140625" style="8" bestFit="1" customWidth="1"/>
    <col min="8964" max="8967" width="9.140625" style="8"/>
    <col min="8968" max="8969" width="9.85546875" style="8" bestFit="1" customWidth="1"/>
    <col min="8970" max="9218" width="9.140625" style="8"/>
    <col min="9219" max="9219" width="10.140625" style="8" bestFit="1" customWidth="1"/>
    <col min="9220" max="9223" width="9.140625" style="8"/>
    <col min="9224" max="9225" width="9.85546875" style="8" bestFit="1" customWidth="1"/>
    <col min="9226" max="9474" width="9.140625" style="8"/>
    <col min="9475" max="9475" width="10.140625" style="8" bestFit="1" customWidth="1"/>
    <col min="9476" max="9479" width="9.140625" style="8"/>
    <col min="9480" max="9481" width="9.85546875" style="8" bestFit="1" customWidth="1"/>
    <col min="9482" max="9730" width="9.140625" style="8"/>
    <col min="9731" max="9731" width="10.140625" style="8" bestFit="1" customWidth="1"/>
    <col min="9732" max="9735" width="9.140625" style="8"/>
    <col min="9736" max="9737" width="9.85546875" style="8" bestFit="1" customWidth="1"/>
    <col min="9738" max="9986" width="9.140625" style="8"/>
    <col min="9987" max="9987" width="10.140625" style="8" bestFit="1" customWidth="1"/>
    <col min="9988" max="9991" width="9.140625" style="8"/>
    <col min="9992" max="9993" width="9.85546875" style="8" bestFit="1" customWidth="1"/>
    <col min="9994" max="10242" width="9.140625" style="8"/>
    <col min="10243" max="10243" width="10.140625" style="8" bestFit="1" customWidth="1"/>
    <col min="10244" max="10247" width="9.140625" style="8"/>
    <col min="10248" max="10249" width="9.85546875" style="8" bestFit="1" customWidth="1"/>
    <col min="10250" max="10498" width="9.140625" style="8"/>
    <col min="10499" max="10499" width="10.140625" style="8" bestFit="1" customWidth="1"/>
    <col min="10500" max="10503" width="9.140625" style="8"/>
    <col min="10504" max="10505" width="9.85546875" style="8" bestFit="1" customWidth="1"/>
    <col min="10506" max="10754" width="9.140625" style="8"/>
    <col min="10755" max="10755" width="10.140625" style="8" bestFit="1" customWidth="1"/>
    <col min="10756" max="10759" width="9.140625" style="8"/>
    <col min="10760" max="10761" width="9.85546875" style="8" bestFit="1" customWidth="1"/>
    <col min="10762" max="11010" width="9.140625" style="8"/>
    <col min="11011" max="11011" width="10.140625" style="8" bestFit="1" customWidth="1"/>
    <col min="11012" max="11015" width="9.140625" style="8"/>
    <col min="11016" max="11017" width="9.85546875" style="8" bestFit="1" customWidth="1"/>
    <col min="11018" max="11266" width="9.140625" style="8"/>
    <col min="11267" max="11267" width="10.140625" style="8" bestFit="1" customWidth="1"/>
    <col min="11268" max="11271" width="9.140625" style="8"/>
    <col min="11272" max="11273" width="9.85546875" style="8" bestFit="1" customWidth="1"/>
    <col min="11274" max="11522" width="9.140625" style="8"/>
    <col min="11523" max="11523" width="10.140625" style="8" bestFit="1" customWidth="1"/>
    <col min="11524" max="11527" width="9.140625" style="8"/>
    <col min="11528" max="11529" width="9.85546875" style="8" bestFit="1" customWidth="1"/>
    <col min="11530" max="11778" width="9.140625" style="8"/>
    <col min="11779" max="11779" width="10.140625" style="8" bestFit="1" customWidth="1"/>
    <col min="11780" max="11783" width="9.140625" style="8"/>
    <col min="11784" max="11785" width="9.85546875" style="8" bestFit="1" customWidth="1"/>
    <col min="11786" max="12034" width="9.140625" style="8"/>
    <col min="12035" max="12035" width="10.140625" style="8" bestFit="1" customWidth="1"/>
    <col min="12036" max="12039" width="9.140625" style="8"/>
    <col min="12040" max="12041" width="9.85546875" style="8" bestFit="1" customWidth="1"/>
    <col min="12042" max="12290" width="9.140625" style="8"/>
    <col min="12291" max="12291" width="10.140625" style="8" bestFit="1" customWidth="1"/>
    <col min="12292" max="12295" width="9.140625" style="8"/>
    <col min="12296" max="12297" width="9.85546875" style="8" bestFit="1" customWidth="1"/>
    <col min="12298" max="12546" width="9.140625" style="8"/>
    <col min="12547" max="12547" width="10.140625" style="8" bestFit="1" customWidth="1"/>
    <col min="12548" max="12551" width="9.140625" style="8"/>
    <col min="12552" max="12553" width="9.85546875" style="8" bestFit="1" customWidth="1"/>
    <col min="12554" max="12802" width="9.140625" style="8"/>
    <col min="12803" max="12803" width="10.140625" style="8" bestFit="1" customWidth="1"/>
    <col min="12804" max="12807" width="9.140625" style="8"/>
    <col min="12808" max="12809" width="9.85546875" style="8" bestFit="1" customWidth="1"/>
    <col min="12810" max="13058" width="9.140625" style="8"/>
    <col min="13059" max="13059" width="10.140625" style="8" bestFit="1" customWidth="1"/>
    <col min="13060" max="13063" width="9.140625" style="8"/>
    <col min="13064" max="13065" width="9.85546875" style="8" bestFit="1" customWidth="1"/>
    <col min="13066" max="13314" width="9.140625" style="8"/>
    <col min="13315" max="13315" width="10.140625" style="8" bestFit="1" customWidth="1"/>
    <col min="13316" max="13319" width="9.140625" style="8"/>
    <col min="13320" max="13321" width="9.85546875" style="8" bestFit="1" customWidth="1"/>
    <col min="13322" max="13570" width="9.140625" style="8"/>
    <col min="13571" max="13571" width="10.140625" style="8" bestFit="1" customWidth="1"/>
    <col min="13572" max="13575" width="9.140625" style="8"/>
    <col min="13576" max="13577" width="9.85546875" style="8" bestFit="1" customWidth="1"/>
    <col min="13578" max="13826" width="9.140625" style="8"/>
    <col min="13827" max="13827" width="10.140625" style="8" bestFit="1" customWidth="1"/>
    <col min="13828" max="13831" width="9.140625" style="8"/>
    <col min="13832" max="13833" width="9.85546875" style="8" bestFit="1" customWidth="1"/>
    <col min="13834" max="14082" width="9.140625" style="8"/>
    <col min="14083" max="14083" width="10.140625" style="8" bestFit="1" customWidth="1"/>
    <col min="14084" max="14087" width="9.140625" style="8"/>
    <col min="14088" max="14089" width="9.85546875" style="8" bestFit="1" customWidth="1"/>
    <col min="14090" max="14338" width="9.140625" style="8"/>
    <col min="14339" max="14339" width="10.140625" style="8" bestFit="1" customWidth="1"/>
    <col min="14340" max="14343" width="9.140625" style="8"/>
    <col min="14344" max="14345" width="9.85546875" style="8" bestFit="1" customWidth="1"/>
    <col min="14346" max="14594" width="9.140625" style="8"/>
    <col min="14595" max="14595" width="10.140625" style="8" bestFit="1" customWidth="1"/>
    <col min="14596" max="14599" width="9.140625" style="8"/>
    <col min="14600" max="14601" width="9.85546875" style="8" bestFit="1" customWidth="1"/>
    <col min="14602" max="14850" width="9.140625" style="8"/>
    <col min="14851" max="14851" width="10.140625" style="8" bestFit="1" customWidth="1"/>
    <col min="14852" max="14855" width="9.140625" style="8"/>
    <col min="14856" max="14857" width="9.85546875" style="8" bestFit="1" customWidth="1"/>
    <col min="14858" max="15106" width="9.140625" style="8"/>
    <col min="15107" max="15107" width="10.140625" style="8" bestFit="1" customWidth="1"/>
    <col min="15108" max="15111" width="9.140625" style="8"/>
    <col min="15112" max="15113" width="9.85546875" style="8" bestFit="1" customWidth="1"/>
    <col min="15114" max="15362" width="9.140625" style="8"/>
    <col min="15363" max="15363" width="10.140625" style="8" bestFit="1" customWidth="1"/>
    <col min="15364" max="15367" width="9.140625" style="8"/>
    <col min="15368" max="15369" width="9.85546875" style="8" bestFit="1" customWidth="1"/>
    <col min="15370" max="15618" width="9.140625" style="8"/>
    <col min="15619" max="15619" width="10.140625" style="8" bestFit="1" customWidth="1"/>
    <col min="15620" max="15623" width="9.140625" style="8"/>
    <col min="15624" max="15625" width="9.85546875" style="8" bestFit="1" customWidth="1"/>
    <col min="15626" max="15874" width="9.140625" style="8"/>
    <col min="15875" max="15875" width="10.140625" style="8" bestFit="1" customWidth="1"/>
    <col min="15876" max="15879" width="9.140625" style="8"/>
    <col min="15880" max="15881" width="9.85546875" style="8" bestFit="1" customWidth="1"/>
    <col min="15882" max="16130" width="9.140625" style="8"/>
    <col min="16131" max="16131" width="10.140625" style="8" bestFit="1" customWidth="1"/>
    <col min="16132" max="16135" width="9.140625" style="8"/>
    <col min="16136" max="16137" width="9.85546875" style="8" bestFit="1" customWidth="1"/>
    <col min="16138" max="16384" width="9.140625" style="8"/>
  </cols>
  <sheetData>
    <row r="1" spans="1:21" x14ac:dyDescent="0.2">
      <c r="A1" s="218" t="s">
        <v>11</v>
      </c>
      <c r="B1" s="219"/>
      <c r="C1" s="219"/>
      <c r="D1" s="219"/>
      <c r="E1" s="219"/>
      <c r="F1" s="219"/>
      <c r="G1" s="219"/>
      <c r="H1" s="219"/>
      <c r="I1" s="219"/>
      <c r="J1" s="52"/>
    </row>
    <row r="2" spans="1:21" ht="15.75" x14ac:dyDescent="0.2">
      <c r="A2" s="15"/>
      <c r="B2" s="16"/>
      <c r="C2" s="220" t="s">
        <v>12</v>
      </c>
      <c r="D2" s="220"/>
      <c r="E2" s="17">
        <v>44927</v>
      </c>
      <c r="F2" s="18" t="s">
        <v>0</v>
      </c>
      <c r="G2" s="17">
        <v>45291</v>
      </c>
      <c r="H2" s="53"/>
      <c r="I2" s="53"/>
      <c r="J2" s="52"/>
      <c r="P2" s="54" t="s">
        <v>278</v>
      </c>
      <c r="U2" s="19"/>
    </row>
    <row r="3" spans="1:21" ht="78.75" x14ac:dyDescent="0.2">
      <c r="A3" s="221" t="s">
        <v>13</v>
      </c>
      <c r="B3" s="200"/>
      <c r="C3" s="200"/>
      <c r="D3" s="200"/>
      <c r="E3" s="200"/>
      <c r="F3" s="200"/>
      <c r="G3" s="20" t="s">
        <v>3</v>
      </c>
      <c r="H3" s="55" t="s">
        <v>169</v>
      </c>
      <c r="I3" s="55" t="s">
        <v>15</v>
      </c>
      <c r="J3" s="55" t="s">
        <v>63</v>
      </c>
      <c r="K3" s="55" t="s">
        <v>179</v>
      </c>
      <c r="L3" s="55" t="s">
        <v>139</v>
      </c>
      <c r="M3" s="55" t="s">
        <v>140</v>
      </c>
      <c r="N3" s="55" t="s">
        <v>141</v>
      </c>
      <c r="O3" s="55" t="s">
        <v>142</v>
      </c>
      <c r="P3" s="55" t="s">
        <v>14</v>
      </c>
    </row>
    <row r="4" spans="1:21" x14ac:dyDescent="0.2">
      <c r="A4" s="222">
        <v>1</v>
      </c>
      <c r="B4" s="222"/>
      <c r="C4" s="222"/>
      <c r="D4" s="222"/>
      <c r="E4" s="222"/>
      <c r="F4" s="222"/>
      <c r="G4" s="21">
        <v>2</v>
      </c>
      <c r="H4" s="55" t="s">
        <v>8</v>
      </c>
      <c r="I4" s="56" t="s">
        <v>9</v>
      </c>
      <c r="J4" s="55" t="s">
        <v>180</v>
      </c>
      <c r="K4" s="56" t="s">
        <v>181</v>
      </c>
      <c r="L4" s="55" t="s">
        <v>182</v>
      </c>
      <c r="M4" s="56" t="s">
        <v>183</v>
      </c>
      <c r="N4" s="55" t="s">
        <v>184</v>
      </c>
      <c r="O4" s="56" t="s">
        <v>185</v>
      </c>
      <c r="P4" s="55" t="s">
        <v>186</v>
      </c>
    </row>
    <row r="5" spans="1:21" x14ac:dyDescent="0.2">
      <c r="A5" s="216" t="s">
        <v>16</v>
      </c>
      <c r="B5" s="216"/>
      <c r="C5" s="216"/>
      <c r="D5" s="216"/>
      <c r="E5" s="216"/>
      <c r="F5" s="216"/>
      <c r="G5" s="216"/>
      <c r="H5" s="216"/>
      <c r="I5" s="216"/>
      <c r="J5" s="216"/>
      <c r="K5" s="216"/>
      <c r="L5" s="216"/>
      <c r="M5" s="216"/>
      <c r="N5" s="223"/>
      <c r="O5" s="223"/>
      <c r="P5" s="223"/>
    </row>
    <row r="6" spans="1:21" ht="12.75" customHeight="1" x14ac:dyDescent="0.2">
      <c r="A6" s="215" t="s">
        <v>187</v>
      </c>
      <c r="B6" s="215"/>
      <c r="C6" s="215"/>
      <c r="D6" s="215"/>
      <c r="E6" s="215"/>
      <c r="F6" s="215"/>
      <c r="G6" s="22">
        <v>1</v>
      </c>
      <c r="H6" s="57">
        <v>2014732</v>
      </c>
      <c r="I6" s="57">
        <v>0</v>
      </c>
      <c r="J6" s="57">
        <v>0</v>
      </c>
      <c r="K6" s="57">
        <v>1180421</v>
      </c>
      <c r="L6" s="57">
        <v>100737</v>
      </c>
      <c r="M6" s="57">
        <v>2025431</v>
      </c>
      <c r="N6" s="59">
        <v>6970</v>
      </c>
      <c r="O6" s="57">
        <v>0</v>
      </c>
      <c r="P6" s="58">
        <f>SUM(H6:O6)</f>
        <v>5328291</v>
      </c>
    </row>
    <row r="7" spans="1:21" ht="12.75" customHeight="1" x14ac:dyDescent="0.2">
      <c r="A7" s="213" t="s">
        <v>188</v>
      </c>
      <c r="B7" s="213"/>
      <c r="C7" s="213"/>
      <c r="D7" s="213"/>
      <c r="E7" s="213"/>
      <c r="F7" s="213"/>
      <c r="G7" s="22">
        <v>2</v>
      </c>
      <c r="H7" s="57">
        <v>0</v>
      </c>
      <c r="I7" s="57">
        <v>0</v>
      </c>
      <c r="J7" s="57">
        <v>0</v>
      </c>
      <c r="K7" s="57">
        <v>0</v>
      </c>
      <c r="L7" s="57">
        <v>0</v>
      </c>
      <c r="M7" s="57">
        <v>0</v>
      </c>
      <c r="N7" s="59">
        <v>0</v>
      </c>
      <c r="O7" s="57">
        <v>0</v>
      </c>
      <c r="P7" s="58">
        <f t="shared" ref="P7:P22" si="0">SUM(H7:O7)</f>
        <v>0</v>
      </c>
    </row>
    <row r="8" spans="1:21" ht="12.75" customHeight="1" x14ac:dyDescent="0.2">
      <c r="A8" s="213" t="s">
        <v>189</v>
      </c>
      <c r="B8" s="213"/>
      <c r="C8" s="213"/>
      <c r="D8" s="213"/>
      <c r="E8" s="213"/>
      <c r="F8" s="213"/>
      <c r="G8" s="22">
        <v>3</v>
      </c>
      <c r="H8" s="57">
        <v>0</v>
      </c>
      <c r="I8" s="57">
        <v>0</v>
      </c>
      <c r="J8" s="57">
        <v>0</v>
      </c>
      <c r="K8" s="57">
        <v>0</v>
      </c>
      <c r="L8" s="57">
        <v>0</v>
      </c>
      <c r="M8" s="57">
        <v>0</v>
      </c>
      <c r="N8" s="59">
        <v>0</v>
      </c>
      <c r="O8" s="57">
        <v>0</v>
      </c>
      <c r="P8" s="58">
        <f t="shared" si="0"/>
        <v>0</v>
      </c>
    </row>
    <row r="9" spans="1:21" ht="24" customHeight="1" x14ac:dyDescent="0.2">
      <c r="A9" s="214" t="s">
        <v>238</v>
      </c>
      <c r="B9" s="214"/>
      <c r="C9" s="214"/>
      <c r="D9" s="214"/>
      <c r="E9" s="214"/>
      <c r="F9" s="214"/>
      <c r="G9" s="91">
        <v>4</v>
      </c>
      <c r="H9" s="58">
        <f>H6+H7+H8</f>
        <v>2014732</v>
      </c>
      <c r="I9" s="58">
        <f t="shared" ref="I9:M9" si="1">I6+I7+I8</f>
        <v>0</v>
      </c>
      <c r="J9" s="58">
        <f t="shared" si="1"/>
        <v>0</v>
      </c>
      <c r="K9" s="58">
        <f t="shared" si="1"/>
        <v>1180421</v>
      </c>
      <c r="L9" s="58">
        <f t="shared" si="1"/>
        <v>100737</v>
      </c>
      <c r="M9" s="58">
        <f t="shared" si="1"/>
        <v>2025431</v>
      </c>
      <c r="N9" s="58">
        <f>N6+N7+N8</f>
        <v>6970</v>
      </c>
      <c r="O9" s="58">
        <f>O6+O7+O8</f>
        <v>0</v>
      </c>
      <c r="P9" s="58">
        <f t="shared" si="0"/>
        <v>5328291</v>
      </c>
    </row>
    <row r="10" spans="1:21" ht="12.75" customHeight="1" x14ac:dyDescent="0.2">
      <c r="A10" s="213" t="s">
        <v>190</v>
      </c>
      <c r="B10" s="213"/>
      <c r="C10" s="213"/>
      <c r="D10" s="213"/>
      <c r="E10" s="213"/>
      <c r="F10" s="213"/>
      <c r="G10" s="22">
        <v>5</v>
      </c>
      <c r="H10" s="57">
        <v>0</v>
      </c>
      <c r="I10" s="57">
        <v>0</v>
      </c>
      <c r="J10" s="57">
        <v>0</v>
      </c>
      <c r="K10" s="57">
        <v>0</v>
      </c>
      <c r="L10" s="57">
        <v>0</v>
      </c>
      <c r="M10" s="57">
        <v>6970</v>
      </c>
      <c r="N10" s="59">
        <v>34567</v>
      </c>
      <c r="O10" s="57">
        <v>0</v>
      </c>
      <c r="P10" s="58">
        <f t="shared" si="0"/>
        <v>41537</v>
      </c>
    </row>
    <row r="11" spans="1:21" ht="25.5" customHeight="1" x14ac:dyDescent="0.2">
      <c r="A11" s="213" t="s">
        <v>191</v>
      </c>
      <c r="B11" s="213"/>
      <c r="C11" s="213"/>
      <c r="D11" s="213"/>
      <c r="E11" s="213"/>
      <c r="F11" s="213"/>
      <c r="G11" s="22">
        <v>6</v>
      </c>
      <c r="H11" s="57">
        <v>0</v>
      </c>
      <c r="I11" s="57">
        <v>0</v>
      </c>
      <c r="J11" s="57">
        <v>0</v>
      </c>
      <c r="K11" s="57">
        <v>86265</v>
      </c>
      <c r="L11" s="57">
        <v>0</v>
      </c>
      <c r="M11" s="57">
        <v>0</v>
      </c>
      <c r="N11" s="59">
        <v>0</v>
      </c>
      <c r="O11" s="57">
        <v>0</v>
      </c>
      <c r="P11" s="58">
        <f t="shared" si="0"/>
        <v>86265</v>
      </c>
    </row>
    <row r="12" spans="1:21" ht="12.75" customHeight="1" x14ac:dyDescent="0.2">
      <c r="A12" s="213" t="s">
        <v>192</v>
      </c>
      <c r="B12" s="213"/>
      <c r="C12" s="213"/>
      <c r="D12" s="213"/>
      <c r="E12" s="213"/>
      <c r="F12" s="213"/>
      <c r="G12" s="22">
        <v>7</v>
      </c>
      <c r="H12" s="57">
        <v>0</v>
      </c>
      <c r="I12" s="57">
        <v>0</v>
      </c>
      <c r="J12" s="57">
        <v>0</v>
      </c>
      <c r="K12" s="57">
        <v>-675617</v>
      </c>
      <c r="L12" s="57">
        <v>0</v>
      </c>
      <c r="M12" s="57">
        <v>675617</v>
      </c>
      <c r="N12" s="59">
        <v>0</v>
      </c>
      <c r="O12" s="57">
        <v>0</v>
      </c>
      <c r="P12" s="58">
        <f t="shared" si="0"/>
        <v>0</v>
      </c>
    </row>
    <row r="13" spans="1:21" ht="12.75" customHeight="1" x14ac:dyDescent="0.2">
      <c r="A13" s="213" t="s">
        <v>193</v>
      </c>
      <c r="B13" s="213"/>
      <c r="C13" s="213"/>
      <c r="D13" s="213"/>
      <c r="E13" s="213"/>
      <c r="F13" s="213"/>
      <c r="G13" s="22">
        <v>8</v>
      </c>
      <c r="H13" s="57">
        <v>0</v>
      </c>
      <c r="I13" s="57">
        <v>0</v>
      </c>
      <c r="J13" s="57">
        <v>0</v>
      </c>
      <c r="K13" s="57">
        <v>0</v>
      </c>
      <c r="L13" s="57">
        <v>0</v>
      </c>
      <c r="M13" s="57">
        <v>0</v>
      </c>
      <c r="N13" s="59">
        <v>0</v>
      </c>
      <c r="O13" s="57">
        <v>0</v>
      </c>
      <c r="P13" s="58">
        <f t="shared" si="0"/>
        <v>0</v>
      </c>
    </row>
    <row r="14" spans="1:21" ht="27" customHeight="1" x14ac:dyDescent="0.2">
      <c r="A14" s="213" t="s">
        <v>194</v>
      </c>
      <c r="B14" s="213"/>
      <c r="C14" s="213"/>
      <c r="D14" s="213"/>
      <c r="E14" s="213"/>
      <c r="F14" s="213"/>
      <c r="G14" s="22">
        <v>9</v>
      </c>
      <c r="H14" s="57">
        <v>0</v>
      </c>
      <c r="I14" s="57">
        <v>0</v>
      </c>
      <c r="J14" s="57">
        <v>0</v>
      </c>
      <c r="K14" s="57">
        <v>0</v>
      </c>
      <c r="L14" s="57">
        <v>0</v>
      </c>
      <c r="M14" s="57">
        <v>0</v>
      </c>
      <c r="N14" s="59">
        <v>0</v>
      </c>
      <c r="O14" s="57">
        <v>0</v>
      </c>
      <c r="P14" s="58">
        <f t="shared" si="0"/>
        <v>0</v>
      </c>
    </row>
    <row r="15" spans="1:21" ht="12.75" customHeight="1" x14ac:dyDescent="0.2">
      <c r="A15" s="213" t="s">
        <v>86</v>
      </c>
      <c r="B15" s="213"/>
      <c r="C15" s="213"/>
      <c r="D15" s="213"/>
      <c r="E15" s="213"/>
      <c r="F15" s="213"/>
      <c r="G15" s="22">
        <v>10</v>
      </c>
      <c r="H15" s="57">
        <v>0</v>
      </c>
      <c r="I15" s="57">
        <v>0</v>
      </c>
      <c r="J15" s="57">
        <v>0</v>
      </c>
      <c r="K15" s="57">
        <v>0</v>
      </c>
      <c r="L15" s="57">
        <v>0</v>
      </c>
      <c r="M15" s="57">
        <v>0</v>
      </c>
      <c r="N15" s="59">
        <v>0</v>
      </c>
      <c r="O15" s="57">
        <v>0</v>
      </c>
      <c r="P15" s="58">
        <f t="shared" si="0"/>
        <v>0</v>
      </c>
    </row>
    <row r="16" spans="1:21" ht="12.75" customHeight="1" x14ac:dyDescent="0.2">
      <c r="A16" s="213" t="s">
        <v>195</v>
      </c>
      <c r="B16" s="213"/>
      <c r="C16" s="213"/>
      <c r="D16" s="213"/>
      <c r="E16" s="213"/>
      <c r="F16" s="213"/>
      <c r="G16" s="22">
        <v>11</v>
      </c>
      <c r="H16" s="57">
        <v>0</v>
      </c>
      <c r="I16" s="57">
        <v>0</v>
      </c>
      <c r="J16" s="57">
        <v>0</v>
      </c>
      <c r="K16" s="57">
        <v>0</v>
      </c>
      <c r="L16" s="57">
        <v>0</v>
      </c>
      <c r="M16" s="57">
        <v>0</v>
      </c>
      <c r="N16" s="59">
        <v>-6970</v>
      </c>
      <c r="O16" s="57">
        <v>0</v>
      </c>
      <c r="P16" s="58">
        <f t="shared" si="0"/>
        <v>-6970</v>
      </c>
    </row>
    <row r="17" spans="1:16" ht="27" customHeight="1" x14ac:dyDescent="0.2">
      <c r="A17" s="214" t="s">
        <v>202</v>
      </c>
      <c r="B17" s="214"/>
      <c r="C17" s="214"/>
      <c r="D17" s="214"/>
      <c r="E17" s="214"/>
      <c r="F17" s="214"/>
      <c r="G17" s="91">
        <v>12</v>
      </c>
      <c r="H17" s="58">
        <f>H10+H11+H12+H13+H14+H15+H16</f>
        <v>0</v>
      </c>
      <c r="I17" s="58">
        <f t="shared" ref="I17:O17" si="2">I10+I11+I12+I13+I14+I15+I16</f>
        <v>0</v>
      </c>
      <c r="J17" s="58">
        <f t="shared" si="2"/>
        <v>0</v>
      </c>
      <c r="K17" s="58">
        <f t="shared" si="2"/>
        <v>-589352</v>
      </c>
      <c r="L17" s="58">
        <f t="shared" si="2"/>
        <v>0</v>
      </c>
      <c r="M17" s="58">
        <f t="shared" si="2"/>
        <v>682587</v>
      </c>
      <c r="N17" s="58">
        <f t="shared" si="2"/>
        <v>27597</v>
      </c>
      <c r="O17" s="58">
        <f t="shared" si="2"/>
        <v>0</v>
      </c>
      <c r="P17" s="58">
        <f t="shared" si="0"/>
        <v>120832</v>
      </c>
    </row>
    <row r="18" spans="1:16" ht="12.75" customHeight="1" x14ac:dyDescent="0.2">
      <c r="A18" s="213" t="s">
        <v>196</v>
      </c>
      <c r="B18" s="213"/>
      <c r="C18" s="213"/>
      <c r="D18" s="213"/>
      <c r="E18" s="213"/>
      <c r="F18" s="213"/>
      <c r="G18" s="22">
        <v>13</v>
      </c>
      <c r="H18" s="57">
        <v>0</v>
      </c>
      <c r="I18" s="57">
        <v>0</v>
      </c>
      <c r="J18" s="57">
        <v>0</v>
      </c>
      <c r="K18" s="57">
        <v>0</v>
      </c>
      <c r="L18" s="57">
        <v>0</v>
      </c>
      <c r="M18" s="57">
        <v>0</v>
      </c>
      <c r="N18" s="59">
        <v>0</v>
      </c>
      <c r="O18" s="57">
        <v>0</v>
      </c>
      <c r="P18" s="58">
        <f t="shared" si="0"/>
        <v>0</v>
      </c>
    </row>
    <row r="19" spans="1:16" ht="12.75" customHeight="1" x14ac:dyDescent="0.2">
      <c r="A19" s="213" t="s">
        <v>197</v>
      </c>
      <c r="B19" s="213"/>
      <c r="C19" s="213"/>
      <c r="D19" s="213"/>
      <c r="E19" s="213"/>
      <c r="F19" s="213"/>
      <c r="G19" s="22">
        <v>14</v>
      </c>
      <c r="H19" s="57">
        <v>0</v>
      </c>
      <c r="I19" s="57">
        <v>0</v>
      </c>
      <c r="J19" s="57">
        <v>0</v>
      </c>
      <c r="K19" s="57">
        <v>0</v>
      </c>
      <c r="L19" s="57">
        <v>0</v>
      </c>
      <c r="M19" s="57">
        <v>0</v>
      </c>
      <c r="N19" s="59">
        <v>0</v>
      </c>
      <c r="O19" s="57">
        <v>0</v>
      </c>
      <c r="P19" s="58">
        <f t="shared" si="0"/>
        <v>0</v>
      </c>
    </row>
    <row r="20" spans="1:16" ht="12.75" customHeight="1" x14ac:dyDescent="0.2">
      <c r="A20" s="213" t="s">
        <v>198</v>
      </c>
      <c r="B20" s="213"/>
      <c r="C20" s="213"/>
      <c r="D20" s="213"/>
      <c r="E20" s="213"/>
      <c r="F20" s="213"/>
      <c r="G20" s="22">
        <v>15</v>
      </c>
      <c r="H20" s="57">
        <v>0</v>
      </c>
      <c r="I20" s="57">
        <v>0</v>
      </c>
      <c r="J20" s="57">
        <v>0</v>
      </c>
      <c r="K20" s="57">
        <v>0</v>
      </c>
      <c r="L20" s="57">
        <v>0</v>
      </c>
      <c r="M20" s="57">
        <v>0</v>
      </c>
      <c r="N20" s="59">
        <v>0</v>
      </c>
      <c r="O20" s="57">
        <v>0</v>
      </c>
      <c r="P20" s="58">
        <f t="shared" si="0"/>
        <v>0</v>
      </c>
    </row>
    <row r="21" spans="1:16" ht="12.75" customHeight="1" x14ac:dyDescent="0.2">
      <c r="A21" s="213" t="s">
        <v>200</v>
      </c>
      <c r="B21" s="213"/>
      <c r="C21" s="213"/>
      <c r="D21" s="213"/>
      <c r="E21" s="213"/>
      <c r="F21" s="213"/>
      <c r="G21" s="22">
        <v>16</v>
      </c>
      <c r="H21" s="57">
        <v>0</v>
      </c>
      <c r="I21" s="57">
        <v>0</v>
      </c>
      <c r="J21" s="57">
        <v>0</v>
      </c>
      <c r="K21" s="57">
        <v>0</v>
      </c>
      <c r="L21" s="57">
        <v>0</v>
      </c>
      <c r="M21" s="57">
        <v>-218263</v>
      </c>
      <c r="N21" s="59">
        <v>0</v>
      </c>
      <c r="O21" s="57">
        <v>0</v>
      </c>
      <c r="P21" s="58">
        <f>SUM(H21:O21)</f>
        <v>-218263</v>
      </c>
    </row>
    <row r="22" spans="1:16" ht="12.75" customHeight="1" x14ac:dyDescent="0.2">
      <c r="A22" s="213" t="s">
        <v>199</v>
      </c>
      <c r="B22" s="213"/>
      <c r="C22" s="213"/>
      <c r="D22" s="213"/>
      <c r="E22" s="213"/>
      <c r="F22" s="213"/>
      <c r="G22" s="22">
        <v>17</v>
      </c>
      <c r="H22" s="57">
        <v>0</v>
      </c>
      <c r="I22" s="57">
        <v>0</v>
      </c>
      <c r="J22" s="57">
        <v>0</v>
      </c>
      <c r="K22" s="57">
        <v>0</v>
      </c>
      <c r="L22" s="57">
        <v>0</v>
      </c>
      <c r="M22" s="57">
        <v>0</v>
      </c>
      <c r="N22" s="59">
        <v>0</v>
      </c>
      <c r="O22" s="57">
        <v>0</v>
      </c>
      <c r="P22" s="58">
        <f t="shared" si="0"/>
        <v>0</v>
      </c>
    </row>
    <row r="23" spans="1:16" ht="24.75" customHeight="1" x14ac:dyDescent="0.2">
      <c r="A23" s="214" t="s">
        <v>201</v>
      </c>
      <c r="B23" s="214"/>
      <c r="C23" s="214"/>
      <c r="D23" s="214"/>
      <c r="E23" s="214"/>
      <c r="F23" s="214"/>
      <c r="G23" s="91">
        <v>18</v>
      </c>
      <c r="H23" s="58">
        <f>H18+H19+H20+H21+H22+H17+H9</f>
        <v>2014732</v>
      </c>
      <c r="I23" s="58">
        <f t="shared" ref="I23:N23" si="3">I18+I19+I20+I21+I22+I17+I9</f>
        <v>0</v>
      </c>
      <c r="J23" s="58">
        <f t="shared" si="3"/>
        <v>0</v>
      </c>
      <c r="K23" s="58">
        <f t="shared" si="3"/>
        <v>591069</v>
      </c>
      <c r="L23" s="58">
        <f t="shared" si="3"/>
        <v>100737</v>
      </c>
      <c r="M23" s="58">
        <f t="shared" si="3"/>
        <v>2489755</v>
      </c>
      <c r="N23" s="58">
        <f t="shared" si="3"/>
        <v>34567</v>
      </c>
      <c r="O23" s="58">
        <f>O18+O19+O20+O21+O22+O17+O9</f>
        <v>0</v>
      </c>
      <c r="P23" s="58">
        <f>SUM(H23:O23)</f>
        <v>5230860</v>
      </c>
    </row>
    <row r="24" spans="1:16" x14ac:dyDescent="0.2">
      <c r="A24" s="216" t="s">
        <v>17</v>
      </c>
      <c r="B24" s="217"/>
      <c r="C24" s="217"/>
      <c r="D24" s="217"/>
      <c r="E24" s="217"/>
      <c r="F24" s="217"/>
      <c r="G24" s="217"/>
      <c r="H24" s="217"/>
      <c r="I24" s="217"/>
      <c r="J24" s="217"/>
      <c r="K24" s="217"/>
      <c r="L24" s="217"/>
      <c r="M24" s="217"/>
      <c r="N24" s="217"/>
      <c r="O24" s="217"/>
      <c r="P24" s="217"/>
    </row>
    <row r="25" spans="1:16" ht="12.75" customHeight="1" x14ac:dyDescent="0.2">
      <c r="A25" s="215" t="s">
        <v>203</v>
      </c>
      <c r="B25" s="215"/>
      <c r="C25" s="215"/>
      <c r="D25" s="215"/>
      <c r="E25" s="215"/>
      <c r="F25" s="215"/>
      <c r="G25" s="22">
        <v>19</v>
      </c>
      <c r="H25" s="57">
        <v>2014732</v>
      </c>
      <c r="I25" s="57">
        <v>0</v>
      </c>
      <c r="J25" s="57">
        <v>0</v>
      </c>
      <c r="K25" s="57">
        <v>591069</v>
      </c>
      <c r="L25" s="57">
        <v>100737</v>
      </c>
      <c r="M25" s="57">
        <v>2489755</v>
      </c>
      <c r="N25" s="59">
        <v>34567</v>
      </c>
      <c r="O25" s="57">
        <v>0</v>
      </c>
      <c r="P25" s="58">
        <f>SUM(H25:O25)</f>
        <v>5230860</v>
      </c>
    </row>
    <row r="26" spans="1:16" ht="12.75" customHeight="1" x14ac:dyDescent="0.2">
      <c r="A26" s="213" t="s">
        <v>188</v>
      </c>
      <c r="B26" s="213"/>
      <c r="C26" s="213"/>
      <c r="D26" s="213"/>
      <c r="E26" s="213"/>
      <c r="F26" s="213"/>
      <c r="G26" s="22">
        <v>20</v>
      </c>
      <c r="H26" s="57">
        <v>0</v>
      </c>
      <c r="I26" s="57">
        <v>0</v>
      </c>
      <c r="J26" s="57">
        <v>0</v>
      </c>
      <c r="K26" s="57">
        <v>0</v>
      </c>
      <c r="L26" s="57">
        <v>0</v>
      </c>
      <c r="M26" s="57">
        <v>0</v>
      </c>
      <c r="N26" s="59">
        <v>0</v>
      </c>
      <c r="O26" s="57">
        <v>0</v>
      </c>
      <c r="P26" s="58">
        <f t="shared" ref="P26:P42" si="4">SUM(H26:O26)</f>
        <v>0</v>
      </c>
    </row>
    <row r="27" spans="1:16" ht="12.75" customHeight="1" x14ac:dyDescent="0.2">
      <c r="A27" s="213" t="s">
        <v>189</v>
      </c>
      <c r="B27" s="213"/>
      <c r="C27" s="213"/>
      <c r="D27" s="213"/>
      <c r="E27" s="213"/>
      <c r="F27" s="213"/>
      <c r="G27" s="22">
        <v>21</v>
      </c>
      <c r="H27" s="57">
        <v>0</v>
      </c>
      <c r="I27" s="57">
        <v>0</v>
      </c>
      <c r="J27" s="57">
        <v>0</v>
      </c>
      <c r="K27" s="57">
        <v>0</v>
      </c>
      <c r="L27" s="57">
        <v>0</v>
      </c>
      <c r="M27" s="57">
        <v>0</v>
      </c>
      <c r="N27" s="59">
        <v>0</v>
      </c>
      <c r="O27" s="57">
        <v>0</v>
      </c>
      <c r="P27" s="58">
        <f t="shared" si="4"/>
        <v>0</v>
      </c>
    </row>
    <row r="28" spans="1:16" ht="24" customHeight="1" x14ac:dyDescent="0.2">
      <c r="A28" s="214" t="s">
        <v>204</v>
      </c>
      <c r="B28" s="214"/>
      <c r="C28" s="214"/>
      <c r="D28" s="214"/>
      <c r="E28" s="214"/>
      <c r="F28" s="214"/>
      <c r="G28" s="91">
        <v>22</v>
      </c>
      <c r="H28" s="58">
        <f>H25+H26+H27</f>
        <v>2014732</v>
      </c>
      <c r="I28" s="58">
        <f t="shared" ref="I28:O28" si="5">I25+I26+I27</f>
        <v>0</v>
      </c>
      <c r="J28" s="58">
        <f t="shared" si="5"/>
        <v>0</v>
      </c>
      <c r="K28" s="58">
        <f t="shared" si="5"/>
        <v>591069</v>
      </c>
      <c r="L28" s="58">
        <f t="shared" si="5"/>
        <v>100737</v>
      </c>
      <c r="M28" s="58">
        <f t="shared" si="5"/>
        <v>2489755</v>
      </c>
      <c r="N28" s="58">
        <f>N25+N26+N27</f>
        <v>34567</v>
      </c>
      <c r="O28" s="58">
        <f t="shared" si="5"/>
        <v>0</v>
      </c>
      <c r="P28" s="58">
        <f t="shared" si="4"/>
        <v>5230860</v>
      </c>
    </row>
    <row r="29" spans="1:16" ht="12.75" customHeight="1" x14ac:dyDescent="0.2">
      <c r="A29" s="213" t="s">
        <v>205</v>
      </c>
      <c r="B29" s="213"/>
      <c r="C29" s="213"/>
      <c r="D29" s="213"/>
      <c r="E29" s="213"/>
      <c r="F29" s="213"/>
      <c r="G29" s="22">
        <v>23</v>
      </c>
      <c r="H29" s="57">
        <v>0</v>
      </c>
      <c r="I29" s="57">
        <v>0</v>
      </c>
      <c r="J29" s="57">
        <v>0</v>
      </c>
      <c r="K29" s="57">
        <v>0</v>
      </c>
      <c r="L29" s="57">
        <v>0</v>
      </c>
      <c r="M29" s="57">
        <v>34567</v>
      </c>
      <c r="N29" s="59">
        <v>-32247</v>
      </c>
      <c r="O29" s="57">
        <v>0</v>
      </c>
      <c r="P29" s="58">
        <f t="shared" si="4"/>
        <v>2320</v>
      </c>
    </row>
    <row r="30" spans="1:16" ht="16.5" customHeight="1" x14ac:dyDescent="0.2">
      <c r="A30" s="213" t="s">
        <v>206</v>
      </c>
      <c r="B30" s="213"/>
      <c r="C30" s="213"/>
      <c r="D30" s="213"/>
      <c r="E30" s="213"/>
      <c r="F30" s="213"/>
      <c r="G30" s="22">
        <v>24</v>
      </c>
      <c r="H30" s="57">
        <v>0</v>
      </c>
      <c r="I30" s="57">
        <v>0</v>
      </c>
      <c r="J30" s="57">
        <v>0</v>
      </c>
      <c r="K30" s="57">
        <v>1582863</v>
      </c>
      <c r="L30" s="57">
        <v>0</v>
      </c>
      <c r="M30" s="57">
        <v>0</v>
      </c>
      <c r="N30" s="59">
        <v>0</v>
      </c>
      <c r="O30" s="57">
        <v>0</v>
      </c>
      <c r="P30" s="58">
        <f t="shared" si="4"/>
        <v>1582863</v>
      </c>
    </row>
    <row r="31" spans="1:16" ht="12.75" customHeight="1" x14ac:dyDescent="0.2">
      <c r="A31" s="213" t="s">
        <v>207</v>
      </c>
      <c r="B31" s="213"/>
      <c r="C31" s="213"/>
      <c r="D31" s="213"/>
      <c r="E31" s="213"/>
      <c r="F31" s="213"/>
      <c r="G31" s="22">
        <v>25</v>
      </c>
      <c r="H31" s="57">
        <v>0</v>
      </c>
      <c r="I31" s="57">
        <v>0</v>
      </c>
      <c r="J31" s="57">
        <v>0</v>
      </c>
      <c r="K31" s="57">
        <v>-865531</v>
      </c>
      <c r="L31" s="57">
        <v>0</v>
      </c>
      <c r="M31" s="57">
        <v>865531</v>
      </c>
      <c r="N31" s="59">
        <v>0</v>
      </c>
      <c r="O31" s="57">
        <v>0</v>
      </c>
      <c r="P31" s="58">
        <f t="shared" si="4"/>
        <v>0</v>
      </c>
    </row>
    <row r="32" spans="1:16" ht="12.75" customHeight="1" x14ac:dyDescent="0.2">
      <c r="A32" s="213" t="s">
        <v>208</v>
      </c>
      <c r="B32" s="213"/>
      <c r="C32" s="213"/>
      <c r="D32" s="213"/>
      <c r="E32" s="213"/>
      <c r="F32" s="213"/>
      <c r="G32" s="22">
        <v>26</v>
      </c>
      <c r="H32" s="57">
        <v>0</v>
      </c>
      <c r="I32" s="57">
        <v>0</v>
      </c>
      <c r="J32" s="57">
        <v>0</v>
      </c>
      <c r="K32" s="57">
        <v>0</v>
      </c>
      <c r="L32" s="57">
        <v>0</v>
      </c>
      <c r="M32" s="57">
        <v>0</v>
      </c>
      <c r="N32" s="59">
        <v>0</v>
      </c>
      <c r="O32" s="57">
        <v>0</v>
      </c>
      <c r="P32" s="58">
        <f t="shared" si="4"/>
        <v>0</v>
      </c>
    </row>
    <row r="33" spans="1:16" ht="24.75" customHeight="1" x14ac:dyDescent="0.2">
      <c r="A33" s="213" t="s">
        <v>209</v>
      </c>
      <c r="B33" s="213"/>
      <c r="C33" s="213"/>
      <c r="D33" s="213"/>
      <c r="E33" s="213"/>
      <c r="F33" s="213"/>
      <c r="G33" s="22">
        <v>27</v>
      </c>
      <c r="H33" s="57">
        <v>0</v>
      </c>
      <c r="I33" s="57">
        <v>0</v>
      </c>
      <c r="J33" s="57">
        <v>0</v>
      </c>
      <c r="K33" s="57">
        <v>0</v>
      </c>
      <c r="L33" s="57">
        <v>0</v>
      </c>
      <c r="M33" s="57">
        <v>0</v>
      </c>
      <c r="N33" s="59">
        <v>0</v>
      </c>
      <c r="O33" s="57">
        <v>0</v>
      </c>
      <c r="P33" s="58">
        <f>SUM(H33:O33)</f>
        <v>0</v>
      </c>
    </row>
    <row r="34" spans="1:16" ht="12.75" customHeight="1" x14ac:dyDescent="0.2">
      <c r="A34" s="213" t="s">
        <v>210</v>
      </c>
      <c r="B34" s="213"/>
      <c r="C34" s="213"/>
      <c r="D34" s="213"/>
      <c r="E34" s="213"/>
      <c r="F34" s="213"/>
      <c r="G34" s="22">
        <v>28</v>
      </c>
      <c r="H34" s="57">
        <v>0</v>
      </c>
      <c r="I34" s="57">
        <v>0</v>
      </c>
      <c r="J34" s="57">
        <v>0</v>
      </c>
      <c r="K34" s="57">
        <v>0</v>
      </c>
      <c r="L34" s="57">
        <v>0</v>
      </c>
      <c r="M34" s="57">
        <v>0</v>
      </c>
      <c r="N34" s="59">
        <v>0</v>
      </c>
      <c r="O34" s="57">
        <v>0</v>
      </c>
      <c r="P34" s="58">
        <f t="shared" si="4"/>
        <v>0</v>
      </c>
    </row>
    <row r="35" spans="1:16" ht="12.75" customHeight="1" x14ac:dyDescent="0.2">
      <c r="A35" s="213" t="s">
        <v>211</v>
      </c>
      <c r="B35" s="213"/>
      <c r="C35" s="213"/>
      <c r="D35" s="213"/>
      <c r="E35" s="213"/>
      <c r="F35" s="213"/>
      <c r="G35" s="22">
        <v>29</v>
      </c>
      <c r="H35" s="57">
        <v>0</v>
      </c>
      <c r="I35" s="57">
        <v>0</v>
      </c>
      <c r="J35" s="57">
        <v>0</v>
      </c>
      <c r="K35" s="57">
        <v>0</v>
      </c>
      <c r="L35" s="57">
        <v>0</v>
      </c>
      <c r="M35" s="57">
        <v>0</v>
      </c>
      <c r="N35" s="59">
        <v>-34567</v>
      </c>
      <c r="O35" s="57">
        <v>0</v>
      </c>
      <c r="P35" s="58">
        <f t="shared" si="4"/>
        <v>-34567</v>
      </c>
    </row>
    <row r="36" spans="1:16" ht="25.5" customHeight="1" x14ac:dyDescent="0.2">
      <c r="A36" s="214" t="s">
        <v>212</v>
      </c>
      <c r="B36" s="214"/>
      <c r="C36" s="214"/>
      <c r="D36" s="214"/>
      <c r="E36" s="214"/>
      <c r="F36" s="214"/>
      <c r="G36" s="91">
        <v>30</v>
      </c>
      <c r="H36" s="58">
        <f>H29+H30+H31+H32+H33+H34+H35</f>
        <v>0</v>
      </c>
      <c r="I36" s="58">
        <f t="shared" ref="I36:M36" si="6">I29+I30+I31+I32+I33+I34+I35</f>
        <v>0</v>
      </c>
      <c r="J36" s="58">
        <f t="shared" si="6"/>
        <v>0</v>
      </c>
      <c r="K36" s="58">
        <f t="shared" si="6"/>
        <v>717332</v>
      </c>
      <c r="L36" s="58">
        <f t="shared" si="6"/>
        <v>0</v>
      </c>
      <c r="M36" s="58">
        <f t="shared" si="6"/>
        <v>900098</v>
      </c>
      <c r="N36" s="58">
        <f>N29+N30+N31+N32+N33+N34+N35</f>
        <v>-66814</v>
      </c>
      <c r="O36" s="58">
        <f>O29+O30+O31+O32+O33+O34+O35</f>
        <v>0</v>
      </c>
      <c r="P36" s="58">
        <f>SUM(H36:O36)</f>
        <v>1550616</v>
      </c>
    </row>
    <row r="37" spans="1:16" ht="12.75" customHeight="1" x14ac:dyDescent="0.2">
      <c r="A37" s="213" t="s">
        <v>213</v>
      </c>
      <c r="B37" s="213"/>
      <c r="C37" s="213"/>
      <c r="D37" s="213"/>
      <c r="E37" s="213"/>
      <c r="F37" s="213"/>
      <c r="G37" s="22">
        <v>31</v>
      </c>
      <c r="H37" s="57">
        <v>-14732</v>
      </c>
      <c r="I37" s="57">
        <v>14732</v>
      </c>
      <c r="J37" s="57">
        <v>0</v>
      </c>
      <c r="K37" s="57">
        <v>0</v>
      </c>
      <c r="L37" s="57">
        <v>0</v>
      </c>
      <c r="M37" s="57">
        <v>0</v>
      </c>
      <c r="N37" s="59">
        <v>0</v>
      </c>
      <c r="O37" s="57">
        <v>0</v>
      </c>
      <c r="P37" s="58">
        <f t="shared" si="4"/>
        <v>0</v>
      </c>
    </row>
    <row r="38" spans="1:16" ht="12.75" customHeight="1" x14ac:dyDescent="0.2">
      <c r="A38" s="213" t="s">
        <v>214</v>
      </c>
      <c r="B38" s="213"/>
      <c r="C38" s="213"/>
      <c r="D38" s="213"/>
      <c r="E38" s="213"/>
      <c r="F38" s="213"/>
      <c r="G38" s="22">
        <v>32</v>
      </c>
      <c r="H38" s="57">
        <v>0</v>
      </c>
      <c r="I38" s="57">
        <v>0</v>
      </c>
      <c r="J38" s="57">
        <v>0</v>
      </c>
      <c r="K38" s="57">
        <v>0</v>
      </c>
      <c r="L38" s="57">
        <v>0</v>
      </c>
      <c r="M38" s="57">
        <v>0</v>
      </c>
      <c r="N38" s="59">
        <v>0</v>
      </c>
      <c r="O38" s="57">
        <v>0</v>
      </c>
      <c r="P38" s="58">
        <f t="shared" si="4"/>
        <v>0</v>
      </c>
    </row>
    <row r="39" spans="1:16" ht="12.75" customHeight="1" x14ac:dyDescent="0.2">
      <c r="A39" s="213" t="s">
        <v>218</v>
      </c>
      <c r="B39" s="213"/>
      <c r="C39" s="213"/>
      <c r="D39" s="213"/>
      <c r="E39" s="213"/>
      <c r="F39" s="213"/>
      <c r="G39" s="22">
        <v>33</v>
      </c>
      <c r="H39" s="57">
        <v>0</v>
      </c>
      <c r="I39" s="57">
        <v>0</v>
      </c>
      <c r="J39" s="57">
        <v>0</v>
      </c>
      <c r="K39" s="57">
        <v>0</v>
      </c>
      <c r="L39" s="57">
        <v>0</v>
      </c>
      <c r="M39" s="57">
        <v>0</v>
      </c>
      <c r="N39" s="59">
        <v>0</v>
      </c>
      <c r="O39" s="57">
        <v>0</v>
      </c>
      <c r="P39" s="58">
        <f t="shared" si="4"/>
        <v>0</v>
      </c>
    </row>
    <row r="40" spans="1:16" ht="12.75" customHeight="1" x14ac:dyDescent="0.2">
      <c r="A40" s="213" t="s">
        <v>215</v>
      </c>
      <c r="B40" s="213"/>
      <c r="C40" s="213"/>
      <c r="D40" s="213"/>
      <c r="E40" s="213"/>
      <c r="F40" s="213"/>
      <c r="G40" s="22">
        <v>34</v>
      </c>
      <c r="H40" s="57">
        <v>0</v>
      </c>
      <c r="I40" s="57">
        <v>0</v>
      </c>
      <c r="J40" s="57">
        <v>0</v>
      </c>
      <c r="K40" s="57">
        <v>0</v>
      </c>
      <c r="L40" s="57">
        <v>0</v>
      </c>
      <c r="M40" s="57">
        <v>-227700</v>
      </c>
      <c r="N40" s="59">
        <v>0</v>
      </c>
      <c r="O40" s="57">
        <v>0</v>
      </c>
      <c r="P40" s="58">
        <f t="shared" si="4"/>
        <v>-227700</v>
      </c>
    </row>
    <row r="41" spans="1:16" ht="12.75" customHeight="1" x14ac:dyDescent="0.2">
      <c r="A41" s="213" t="s">
        <v>216</v>
      </c>
      <c r="B41" s="213"/>
      <c r="C41" s="213"/>
      <c r="D41" s="213"/>
      <c r="E41" s="213"/>
      <c r="F41" s="213"/>
      <c r="G41" s="22">
        <v>35</v>
      </c>
      <c r="H41" s="59">
        <v>0</v>
      </c>
      <c r="I41" s="59">
        <v>0</v>
      </c>
      <c r="J41" s="59">
        <v>0</v>
      </c>
      <c r="K41" s="59">
        <v>0</v>
      </c>
      <c r="L41" s="59">
        <v>0</v>
      </c>
      <c r="M41" s="59">
        <v>0</v>
      </c>
      <c r="N41" s="59">
        <v>0</v>
      </c>
      <c r="O41" s="59">
        <v>0</v>
      </c>
      <c r="P41" s="58">
        <f t="shared" si="4"/>
        <v>0</v>
      </c>
    </row>
    <row r="42" spans="1:16" ht="20.25" customHeight="1" x14ac:dyDescent="0.2">
      <c r="A42" s="214" t="s">
        <v>217</v>
      </c>
      <c r="B42" s="214"/>
      <c r="C42" s="214"/>
      <c r="D42" s="214"/>
      <c r="E42" s="214"/>
      <c r="F42" s="214"/>
      <c r="G42" s="91">
        <v>36</v>
      </c>
      <c r="H42" s="58">
        <f>H28+H36+H37+H38+H39+H40+H41</f>
        <v>2000000</v>
      </c>
      <c r="I42" s="58">
        <f t="shared" ref="I42:O42" si="7">I28+I36+I37+I38+I39+I40+I41</f>
        <v>14732</v>
      </c>
      <c r="J42" s="58">
        <f t="shared" si="7"/>
        <v>0</v>
      </c>
      <c r="K42" s="58">
        <f t="shared" si="7"/>
        <v>1308401</v>
      </c>
      <c r="L42" s="58">
        <f t="shared" si="7"/>
        <v>100737</v>
      </c>
      <c r="M42" s="58">
        <f t="shared" si="7"/>
        <v>3162153</v>
      </c>
      <c r="N42" s="58">
        <f>N28+N36+N37+N38+N39+N40+N41</f>
        <v>-32247</v>
      </c>
      <c r="O42" s="58">
        <f t="shared" si="7"/>
        <v>0</v>
      </c>
      <c r="P42" s="58">
        <f t="shared" si="4"/>
        <v>6553776</v>
      </c>
    </row>
  </sheetData>
  <sheetProtection algorithmName="SHA-512" hashValue="7f28GcmEN8ZiyqlDA9ChVMzTxPwt0wk8nO8d9xTPZPotkJzf0RzQBornbXYD2UE1h28K6Dt0pJe3oDIGt/B8hQ==" saltValue="eP8tOmYI6+zN/AOr9XJ1xw=="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8"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zoomScaleNormal="100" zoomScaleSheetLayoutView="69" workbookViewId="0">
      <selection activeCell="O13" sqref="O13"/>
    </sheetView>
  </sheetViews>
  <sheetFormatPr defaultRowHeight="12.75" x14ac:dyDescent="0.2"/>
  <cols>
    <col min="10" max="10" width="59.28515625" customWidth="1"/>
  </cols>
  <sheetData>
    <row r="1" spans="1:10" ht="17.45" customHeight="1" x14ac:dyDescent="0.2">
      <c r="A1" s="224" t="s">
        <v>303</v>
      </c>
      <c r="B1" s="225"/>
      <c r="C1" s="225"/>
      <c r="D1" s="225"/>
      <c r="E1" s="225"/>
      <c r="F1" s="225"/>
      <c r="G1" s="225"/>
      <c r="H1" s="225"/>
      <c r="I1" s="225"/>
      <c r="J1" s="225"/>
    </row>
    <row r="2" spans="1:10" ht="17.45" customHeight="1" x14ac:dyDescent="0.2">
      <c r="A2" s="225"/>
      <c r="B2" s="225"/>
      <c r="C2" s="225"/>
      <c r="D2" s="225"/>
      <c r="E2" s="225"/>
      <c r="F2" s="225"/>
      <c r="G2" s="225"/>
      <c r="H2" s="225"/>
      <c r="I2" s="225"/>
      <c r="J2" s="225"/>
    </row>
    <row r="3" spans="1:10" ht="17.45" customHeight="1" x14ac:dyDescent="0.2">
      <c r="A3" s="225"/>
      <c r="B3" s="225"/>
      <c r="C3" s="225"/>
      <c r="D3" s="225"/>
      <c r="E3" s="225"/>
      <c r="F3" s="225"/>
      <c r="G3" s="225"/>
      <c r="H3" s="225"/>
      <c r="I3" s="225"/>
      <c r="J3" s="225"/>
    </row>
    <row r="4" spans="1:10" ht="17.45" customHeight="1" x14ac:dyDescent="0.2">
      <c r="A4" s="225"/>
      <c r="B4" s="225"/>
      <c r="C4" s="225"/>
      <c r="D4" s="225"/>
      <c r="E4" s="225"/>
      <c r="F4" s="225"/>
      <c r="G4" s="225"/>
      <c r="H4" s="225"/>
      <c r="I4" s="225"/>
      <c r="J4" s="225"/>
    </row>
    <row r="5" spans="1:10" ht="17.45" customHeight="1" x14ac:dyDescent="0.2">
      <c r="A5" s="225"/>
      <c r="B5" s="225"/>
      <c r="C5" s="225"/>
      <c r="D5" s="225"/>
      <c r="E5" s="225"/>
      <c r="F5" s="225"/>
      <c r="G5" s="225"/>
      <c r="H5" s="225"/>
      <c r="I5" s="225"/>
      <c r="J5" s="225"/>
    </row>
    <row r="6" spans="1:10" ht="17.45" customHeight="1" x14ac:dyDescent="0.2">
      <c r="A6" s="225"/>
      <c r="B6" s="225"/>
      <c r="C6" s="225"/>
      <c r="D6" s="225"/>
      <c r="E6" s="225"/>
      <c r="F6" s="225"/>
      <c r="G6" s="225"/>
      <c r="H6" s="225"/>
      <c r="I6" s="225"/>
      <c r="J6" s="225"/>
    </row>
    <row r="7" spans="1:10" ht="17.45" customHeight="1" x14ac:dyDescent="0.2">
      <c r="A7" s="225"/>
      <c r="B7" s="225"/>
      <c r="C7" s="225"/>
      <c r="D7" s="225"/>
      <c r="E7" s="225"/>
      <c r="F7" s="225"/>
      <c r="G7" s="225"/>
      <c r="H7" s="225"/>
      <c r="I7" s="225"/>
      <c r="J7" s="225"/>
    </row>
    <row r="8" spans="1:10" ht="17.45" customHeight="1" x14ac:dyDescent="0.2">
      <c r="A8" s="225"/>
      <c r="B8" s="225"/>
      <c r="C8" s="225"/>
      <c r="D8" s="225"/>
      <c r="E8" s="225"/>
      <c r="F8" s="225"/>
      <c r="G8" s="225"/>
      <c r="H8" s="225"/>
      <c r="I8" s="225"/>
      <c r="J8" s="225"/>
    </row>
    <row r="9" spans="1:10" ht="17.45" customHeight="1" x14ac:dyDescent="0.2">
      <c r="A9" s="225"/>
      <c r="B9" s="225"/>
      <c r="C9" s="225"/>
      <c r="D9" s="225"/>
      <c r="E9" s="225"/>
      <c r="F9" s="225"/>
      <c r="G9" s="225"/>
      <c r="H9" s="225"/>
      <c r="I9" s="225"/>
      <c r="J9" s="225"/>
    </row>
    <row r="10" spans="1:10" ht="17.45" customHeight="1" x14ac:dyDescent="0.2">
      <c r="A10" s="225"/>
      <c r="B10" s="225"/>
      <c r="C10" s="225"/>
      <c r="D10" s="225"/>
      <c r="E10" s="225"/>
      <c r="F10" s="225"/>
      <c r="G10" s="225"/>
      <c r="H10" s="225"/>
      <c r="I10" s="225"/>
      <c r="J10" s="225"/>
    </row>
    <row r="11" spans="1:10" ht="17.45" customHeight="1" x14ac:dyDescent="0.2">
      <c r="A11" s="225"/>
      <c r="B11" s="225"/>
      <c r="C11" s="225"/>
      <c r="D11" s="225"/>
      <c r="E11" s="225"/>
      <c r="F11" s="225"/>
      <c r="G11" s="225"/>
      <c r="H11" s="225"/>
      <c r="I11" s="225"/>
      <c r="J11" s="225"/>
    </row>
    <row r="12" spans="1:10" ht="17.45" customHeight="1" x14ac:dyDescent="0.2">
      <c r="A12" s="225"/>
      <c r="B12" s="225"/>
      <c r="C12" s="225"/>
      <c r="D12" s="225"/>
      <c r="E12" s="225"/>
      <c r="F12" s="225"/>
      <c r="G12" s="225"/>
      <c r="H12" s="225"/>
      <c r="I12" s="225"/>
      <c r="J12" s="225"/>
    </row>
    <row r="13" spans="1:10" ht="17.45" customHeight="1" x14ac:dyDescent="0.2">
      <c r="A13" s="225"/>
      <c r="B13" s="225"/>
      <c r="C13" s="225"/>
      <c r="D13" s="225"/>
      <c r="E13" s="225"/>
      <c r="F13" s="225"/>
      <c r="G13" s="225"/>
      <c r="H13" s="225"/>
      <c r="I13" s="225"/>
      <c r="J13" s="225"/>
    </row>
    <row r="14" spans="1:10" ht="17.45" customHeight="1" x14ac:dyDescent="0.2">
      <c r="A14" s="225"/>
      <c r="B14" s="225"/>
      <c r="C14" s="225"/>
      <c r="D14" s="225"/>
      <c r="E14" s="225"/>
      <c r="F14" s="225"/>
      <c r="G14" s="225"/>
      <c r="H14" s="225"/>
      <c r="I14" s="225"/>
      <c r="J14" s="225"/>
    </row>
    <row r="15" spans="1:10" ht="17.45" customHeight="1" x14ac:dyDescent="0.2">
      <c r="A15" s="225"/>
      <c r="B15" s="225"/>
      <c r="C15" s="225"/>
      <c r="D15" s="225"/>
      <c r="E15" s="225"/>
      <c r="F15" s="225"/>
      <c r="G15" s="225"/>
      <c r="H15" s="225"/>
      <c r="I15" s="225"/>
      <c r="J15" s="225"/>
    </row>
    <row r="16" spans="1:10" ht="17.45" customHeight="1" x14ac:dyDescent="0.2">
      <c r="A16" s="225"/>
      <c r="B16" s="225"/>
      <c r="C16" s="225"/>
      <c r="D16" s="225"/>
      <c r="E16" s="225"/>
      <c r="F16" s="225"/>
      <c r="G16" s="225"/>
      <c r="H16" s="225"/>
      <c r="I16" s="225"/>
      <c r="J16" s="225"/>
    </row>
    <row r="17" spans="1:10" ht="17.45" customHeight="1" x14ac:dyDescent="0.2">
      <c r="A17" s="225"/>
      <c r="B17" s="225"/>
      <c r="C17" s="225"/>
      <c r="D17" s="225"/>
      <c r="E17" s="225"/>
      <c r="F17" s="225"/>
      <c r="G17" s="225"/>
      <c r="H17" s="225"/>
      <c r="I17" s="225"/>
      <c r="J17" s="225"/>
    </row>
    <row r="18" spans="1:10" ht="17.45" customHeight="1" x14ac:dyDescent="0.2">
      <c r="A18" s="225"/>
      <c r="B18" s="225"/>
      <c r="C18" s="225"/>
      <c r="D18" s="225"/>
      <c r="E18" s="225"/>
      <c r="F18" s="225"/>
      <c r="G18" s="225"/>
      <c r="H18" s="225"/>
      <c r="I18" s="225"/>
      <c r="J18" s="225"/>
    </row>
    <row r="19" spans="1:10" ht="17.45" customHeight="1" x14ac:dyDescent="0.2">
      <c r="A19" s="225"/>
      <c r="B19" s="225"/>
      <c r="C19" s="225"/>
      <c r="D19" s="225"/>
      <c r="E19" s="225"/>
      <c r="F19" s="225"/>
      <c r="G19" s="225"/>
      <c r="H19" s="225"/>
      <c r="I19" s="225"/>
      <c r="J19" s="225"/>
    </row>
    <row r="20" spans="1:10" ht="17.45" customHeight="1" x14ac:dyDescent="0.2">
      <c r="A20" s="225"/>
      <c r="B20" s="225"/>
      <c r="C20" s="225"/>
      <c r="D20" s="225"/>
      <c r="E20" s="225"/>
      <c r="F20" s="225"/>
      <c r="G20" s="225"/>
      <c r="H20" s="225"/>
      <c r="I20" s="225"/>
      <c r="J20" s="225"/>
    </row>
    <row r="21" spans="1:10" ht="17.45" customHeight="1" x14ac:dyDescent="0.2">
      <c r="A21" s="225"/>
      <c r="B21" s="225"/>
      <c r="C21" s="225"/>
      <c r="D21" s="225"/>
      <c r="E21" s="225"/>
      <c r="F21" s="225"/>
      <c r="G21" s="225"/>
      <c r="H21" s="225"/>
      <c r="I21" s="225"/>
      <c r="J21" s="225"/>
    </row>
    <row r="22" spans="1:10" ht="17.45" customHeight="1" x14ac:dyDescent="0.2">
      <c r="A22" s="225"/>
      <c r="B22" s="225"/>
      <c r="C22" s="225"/>
      <c r="D22" s="225"/>
      <c r="E22" s="225"/>
      <c r="F22" s="225"/>
      <c r="G22" s="225"/>
      <c r="H22" s="225"/>
      <c r="I22" s="225"/>
      <c r="J22" s="225"/>
    </row>
    <row r="23" spans="1:10" ht="17.45" customHeight="1" x14ac:dyDescent="0.2">
      <c r="A23" s="225"/>
      <c r="B23" s="225"/>
      <c r="C23" s="225"/>
      <c r="D23" s="225"/>
      <c r="E23" s="225"/>
      <c r="F23" s="225"/>
      <c r="G23" s="225"/>
      <c r="H23" s="225"/>
      <c r="I23" s="225"/>
      <c r="J23" s="225"/>
    </row>
    <row r="24" spans="1:10" ht="118.15" customHeight="1" x14ac:dyDescent="0.2">
      <c r="A24" s="225"/>
      <c r="B24" s="225"/>
      <c r="C24" s="225"/>
      <c r="D24" s="225"/>
      <c r="E24" s="225"/>
      <c r="F24" s="225"/>
      <c r="G24" s="225"/>
      <c r="H24" s="225"/>
      <c r="I24" s="225"/>
      <c r="J24" s="225"/>
    </row>
    <row r="25" spans="1:10" ht="92.25" customHeight="1" x14ac:dyDescent="0.2">
      <c r="A25" s="225"/>
      <c r="B25" s="225"/>
      <c r="C25" s="225"/>
      <c r="D25" s="225"/>
      <c r="E25" s="225"/>
      <c r="F25" s="225"/>
      <c r="G25" s="225"/>
      <c r="H25" s="225"/>
      <c r="I25" s="225"/>
      <c r="J25" s="225"/>
    </row>
    <row r="26" spans="1:10" ht="17.45" customHeight="1" x14ac:dyDescent="0.2">
      <c r="A26" s="225"/>
      <c r="B26" s="225"/>
      <c r="C26" s="225"/>
      <c r="D26" s="225"/>
      <c r="E26" s="225"/>
      <c r="F26" s="225"/>
      <c r="G26" s="225"/>
      <c r="H26" s="225"/>
      <c r="I26" s="225"/>
      <c r="J26" s="225"/>
    </row>
    <row r="27" spans="1:10" ht="90.75" customHeight="1" x14ac:dyDescent="0.2">
      <c r="A27" s="225"/>
      <c r="B27" s="225"/>
      <c r="C27" s="225"/>
      <c r="D27" s="225"/>
      <c r="E27" s="225"/>
      <c r="F27" s="225"/>
      <c r="G27" s="225"/>
      <c r="H27" s="225"/>
      <c r="I27" s="225"/>
      <c r="J27" s="225"/>
    </row>
    <row r="28" spans="1:10" ht="96.75" customHeight="1" x14ac:dyDescent="0.2">
      <c r="A28" s="225"/>
      <c r="B28" s="225"/>
      <c r="C28" s="225"/>
      <c r="D28" s="225"/>
      <c r="E28" s="225"/>
      <c r="F28" s="225"/>
      <c r="G28" s="225"/>
      <c r="H28" s="225"/>
      <c r="I28" s="225"/>
      <c r="J28" s="225"/>
    </row>
    <row r="29" spans="1:10" ht="81.75" customHeight="1" x14ac:dyDescent="0.2">
      <c r="A29" s="225"/>
      <c r="B29" s="225"/>
      <c r="C29" s="225"/>
      <c r="D29" s="225"/>
      <c r="E29" s="225"/>
      <c r="F29" s="225"/>
      <c r="G29" s="225"/>
      <c r="H29" s="225"/>
      <c r="I29" s="225"/>
      <c r="J29" s="225"/>
    </row>
    <row r="30" spans="1:10" ht="150.6" customHeight="1" x14ac:dyDescent="0.2">
      <c r="A30" s="225"/>
      <c r="B30" s="225"/>
      <c r="C30" s="225"/>
      <c r="D30" s="225"/>
      <c r="E30" s="225"/>
      <c r="F30" s="225"/>
      <c r="G30" s="225"/>
      <c r="H30" s="225"/>
      <c r="I30" s="225"/>
      <c r="J30" s="225"/>
    </row>
    <row r="31" spans="1:10" ht="14.25" customHeight="1" x14ac:dyDescent="0.2"/>
  </sheetData>
  <mergeCells count="1">
    <mergeCell ref="A1:J30"/>
  </mergeCells>
  <pageMargins left="0.7" right="0.7" top="0.75" bottom="0.75" header="0.3" footer="0.3"/>
  <pageSetup paperSize="9" scale="90" orientation="landscape" r:id="rId1"/>
  <rowBreaks count="1" manualBreakCount="1">
    <brk id="2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2.xml><?xml version="1.0" encoding="utf-8"?>
<ds:datastoreItem xmlns:ds="http://schemas.openxmlformats.org/officeDocument/2006/customXml" ds:itemID="{BE45A65A-957F-4BD4-BC54-E7404E12A8ED}">
  <ds:schemaRefs>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5660328-B61F-4B7F-BFA1-F98FE15A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2024-03-29T11:02:35Z</cp:lastPrinted>
  <dcterms:created xsi:type="dcterms:W3CDTF">2008-10-17T11:51:54Z</dcterms:created>
  <dcterms:modified xsi:type="dcterms:W3CDTF">2024-04-09T08:35:01Z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