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1BBA83DE-32BE-4DDA-A44E-D1D414F40D02}" xr6:coauthVersionLast="47" xr6:coauthVersionMax="47" xr10:uidLastSave="{00000000-0000-0000-0000-000000000000}"/>
  <bookViews>
    <workbookView xWindow="0" yWindow="4095" windowWidth="18900" windowHeight="11055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G9" i="1" l="1"/>
  <c r="G18" i="1"/>
  <c r="G8" i="1" l="1"/>
  <c r="G28" i="1" s="1"/>
  <c r="G32" i="1" l="1"/>
  <c r="H27" i="1"/>
  <c r="H30" i="1" l="1"/>
  <c r="H17" i="1"/>
  <c r="H11" i="1"/>
  <c r="H15" i="1"/>
  <c r="H19" i="1"/>
  <c r="H23" i="1"/>
  <c r="H7" i="1"/>
  <c r="H6" i="1"/>
  <c r="H25" i="1"/>
  <c r="H14" i="1"/>
  <c r="H22" i="1"/>
  <c r="H10" i="1"/>
  <c r="H12" i="1"/>
  <c r="H16" i="1"/>
  <c r="H20" i="1"/>
  <c r="H24" i="1"/>
  <c r="H8" i="1"/>
  <c r="H13" i="1"/>
  <c r="H21" i="1"/>
  <c r="H9" i="1"/>
  <c r="H18" i="1"/>
  <c r="H26" i="1"/>
  <c r="H3" i="2"/>
  <c r="G34" i="1"/>
  <c r="H5" i="2" s="1"/>
  <c r="H7" i="2" s="1"/>
  <c r="H28" i="1" l="1"/>
</calcChain>
</file>

<file path=xl/sharedStrings.xml><?xml version="1.0" encoding="utf-8"?>
<sst xmlns="http://schemas.openxmlformats.org/spreadsheetml/2006/main" count="40" uniqueCount="27">
  <si>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</si>
  <si>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</si>
  <si>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</si>
  <si>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</si>
  <si>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</si>
  <si>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</si>
  <si>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</si>
  <si>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</si>
  <si>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</si>
  <si>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</si>
  <si>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</si>
  <si>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</si>
  <si>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</si>
  <si>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</si>
  <si>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</si>
  <si>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</si>
  <si>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</si>
  <si>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</si>
  <si>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</si>
  <si>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</si>
  <si>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</si>
  <si>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</si>
  <si>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</si>
  <si>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</si>
  <si>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</si>
  <si>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</si>
  <si>
    <t>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</si>
</sst>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F2" sqref="F2:H2"/>
    </sheetView>
  </sheetViews>
  <sheetFormatPr defaultColWidth="8.796875"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 t="s">
        <v>26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1046903.86</v>
      </c>
      <c r="H6" s="14">
        <f>(G6/$G$32)*100</f>
        <v>2.6563130028358635</v>
      </c>
    </row>
    <row r="7" spans="1:8" ht="14.25" customHeight="1" x14ac:dyDescent="0.3">
      <c r="A7" s="20" t="s">
        <v>5</v>
      </c>
      <c r="B7" s="20"/>
      <c r="C7" s="20"/>
      <c r="G7" s="11">
        <v>852.98</v>
      </c>
      <c r="H7" s="14">
        <f t="shared" ref="H7:H26" si="0">(G7/$G$32)*100</f>
        <v>2.1642692817647412E-3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39460321.909999996</v>
      </c>
      <c r="H8" s="14">
        <f t="shared" si="0"/>
        <v>100.12281947801962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19207914.57</v>
      </c>
      <c r="H9" s="14">
        <f t="shared" si="0"/>
        <v>48.736312071340954</v>
      </c>
    </row>
    <row r="10" spans="1:8" ht="15.75" customHeight="1" x14ac:dyDescent="0.3">
      <c r="C10" s="19" t="s">
        <v>8</v>
      </c>
      <c r="D10" s="19"/>
      <c r="E10" s="19"/>
      <c r="F10" s="19"/>
      <c r="G10" s="11">
        <v>19207914.57</v>
      </c>
      <c r="H10" s="14">
        <f t="shared" si="0"/>
        <v>48.736312071340954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f t="shared" si="0"/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f t="shared" si="0"/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f t="shared" si="0"/>
        <v>0</v>
      </c>
    </row>
    <row r="14" spans="1:8" ht="15.75" x14ac:dyDescent="0.3">
      <c r="C14" s="19" t="s">
        <v>12</v>
      </c>
      <c r="D14" s="19"/>
      <c r="E14" s="19"/>
      <c r="F14" s="19"/>
      <c r="G14" s="11">
        <v>0</v>
      </c>
      <c r="H14" s="14">
        <f t="shared" si="0"/>
        <v>0</v>
      </c>
    </row>
    <row r="15" spans="1:8" ht="15.75" x14ac:dyDescent="0.3">
      <c r="C15" s="19" t="s">
        <v>13</v>
      </c>
      <c r="D15" s="19"/>
      <c r="E15" s="19"/>
      <c r="F15" s="19"/>
      <c r="G15" s="11">
        <v>0</v>
      </c>
      <c r="H15" s="14">
        <f t="shared" si="0"/>
        <v>0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f t="shared" si="0"/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f>SUM(G19:G27)</f>
        <v>20252407.34</v>
      </c>
      <c r="H18" s="14">
        <f t="shared" si="0"/>
        <v>51.386507406678675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20252407.34</v>
      </c>
      <c r="H19" s="14">
        <f t="shared" si="0"/>
        <v>51.386507406678675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f t="shared" si="0"/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f t="shared" si="0"/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f t="shared" si="0"/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f t="shared" si="0"/>
        <v>0</v>
      </c>
    </row>
    <row r="24" spans="1:10" ht="15.75" x14ac:dyDescent="0.3">
      <c r="C24" s="19" t="s">
        <v>13</v>
      </c>
      <c r="D24" s="19"/>
      <c r="E24" s="19"/>
      <c r="F24" s="19"/>
      <c r="G24" s="11">
        <v>0</v>
      </c>
      <c r="H24" s="14">
        <f t="shared" si="0"/>
        <v>0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f t="shared" si="0"/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f t="shared" ref="H27" si="1">(G27/$G$28)*100</f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f>G8+G7+G6</f>
        <v>40508078.749999993</v>
      </c>
      <c r="H28" s="15">
        <f>H8+H7+H6</f>
        <v>102.78129675013724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1096162.3500000001</v>
      </c>
      <c r="H30" s="16">
        <f>G30/G32*100</f>
        <v>2.7812967501372259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f>G28-G30</f>
        <v>39411916.399999991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f>G32/G33</f>
        <v>77.889162845849782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7" sqref="H7"/>
    </sheetView>
  </sheetViews>
  <sheetFormatPr defaultColWidth="8.796875" defaultRowHeight="12.75" x14ac:dyDescent="0.2"/>
  <cols>
    <col min="1" max="7" width="8.796875" style="4"/>
    <col min="8" max="8" width="15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f>'Struktura portfelja'!G32</f>
        <v>39411916.399999991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77.889162845849782</v>
      </c>
    </row>
    <row r="6" spans="1:9" x14ac:dyDescent="0.2">
      <c r="A6" s="4" t="s">
        <v>24</v>
      </c>
      <c r="H6" s="7">
        <v>70</v>
      </c>
    </row>
    <row r="7" spans="1:9" x14ac:dyDescent="0.2">
      <c r="A7" s="4" t="s">
        <v>23</v>
      </c>
      <c r="H7" s="18">
        <f>((H6/H5)-1)*(-1)</f>
        <v>0.10128704119548959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2023-01-13T12:27:10Z</dcterms:modified>
</cp:coreProperties>
</file>