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0BAF7273-1DD6-4943-AF65-3B17AC540EBA}" xr6:coauthVersionLast="47" xr6:coauthVersionMax="47" xr10:uidLastSave="{00000000-0000-0000-0000-000000000000}"/>
  <bookViews>
    <workbookView xWindow="-12570" yWindow="2175" windowWidth="25200" windowHeight="11355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G18" i="1" l="1"/>
  <c r="G9" i="1" l="1"/>
  <c r="G8" i="1" l="1"/>
  <c r="G28" i="1" s="1"/>
  <c r="H30" i="1" s="1"/>
  <c r="G32" i="1" l="1"/>
  <c r="H8" i="1"/>
  <c r="H9" i="1"/>
  <c r="H10" i="1"/>
  <c r="H14" i="1"/>
  <c r="H18" i="1"/>
  <c r="H22" i="1"/>
  <c r="H26" i="1"/>
  <c r="H15" i="1"/>
  <c r="H19" i="1"/>
  <c r="H23" i="1"/>
  <c r="H27" i="1"/>
  <c r="H12" i="1"/>
  <c r="H16" i="1"/>
  <c r="H20" i="1"/>
  <c r="H24" i="1"/>
  <c r="H7" i="1"/>
  <c r="H13" i="1"/>
  <c r="H17" i="1"/>
  <c r="H21" i="1"/>
  <c r="H25" i="1"/>
  <c r="H6" i="1"/>
  <c r="H11" i="1"/>
  <c r="H3" i="2" l="1"/>
  <c r="G34" i="1"/>
  <c r="H5" i="2" s="1"/>
  <c r="H7" i="2" s="1"/>
  <c r="H28" i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<sst xmlns="http://schemas.openxmlformats.org/spreadsheetml/2006/main" count="39" uniqueCount="26">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</sst>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G6" sqref="G6:G34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>
        <v>44408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19" t="s">
        <v>4</v>
      </c>
      <c r="B6" s="19"/>
      <c r="C6" s="19"/>
      <c r="G6" s="11">
        <v>3367808.28</v>
      </c>
      <c r="H6" s="14">
        <f>(G6/$G$28)*100</f>
        <v>8.5087140028856894</v>
      </c>
    </row>
    <row r="7" spans="1:8" ht="14.25" customHeight="1" x14ac:dyDescent="0.3">
      <c r="A7" s="19" t="s">
        <v>5</v>
      </c>
      <c r="B7" s="19"/>
      <c r="C7" s="19"/>
      <c r="G7" s="11">
        <v>10212.25</v>
      </c>
      <c r="H7" s="14">
        <f>(G7/$G$28)*100</f>
        <v>2.5801087042867349E-2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11">
        <f>G9+G18</f>
        <v>36202676.140000001</v>
      </c>
      <c r="H8" s="14">
        <f t="shared" ref="H8:H27" si="0">(G8/$G$28)*100</f>
        <v>91.465484910071439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11">
        <f>G10+G15+G14</f>
        <v>14412700.699999999</v>
      </c>
      <c r="H9" s="14">
        <f t="shared" si="0"/>
        <v>36.413458863961928</v>
      </c>
    </row>
    <row r="10" spans="1:8" ht="15.75" customHeight="1" x14ac:dyDescent="0.3">
      <c r="C10" s="20" t="s">
        <v>8</v>
      </c>
      <c r="D10" s="20"/>
      <c r="E10" s="20"/>
      <c r="F10" s="20"/>
      <c r="G10" s="11">
        <v>14412700.699999999</v>
      </c>
      <c r="H10" s="14">
        <f t="shared" si="0"/>
        <v>36.413458863961928</v>
      </c>
    </row>
    <row r="11" spans="1:8" ht="15.75" x14ac:dyDescent="0.3">
      <c r="C11" s="20" t="s">
        <v>9</v>
      </c>
      <c r="D11" s="20"/>
      <c r="E11" s="20"/>
      <c r="F11" s="20"/>
      <c r="G11" s="11">
        <v>0</v>
      </c>
      <c r="H11" s="14">
        <f t="shared" si="0"/>
        <v>0</v>
      </c>
    </row>
    <row r="12" spans="1:8" ht="15.75" x14ac:dyDescent="0.3">
      <c r="C12" s="20" t="s">
        <v>10</v>
      </c>
      <c r="D12" s="20"/>
      <c r="E12" s="20"/>
      <c r="F12" s="20"/>
      <c r="G12" s="11">
        <v>0</v>
      </c>
      <c r="H12" s="14">
        <f t="shared" si="0"/>
        <v>0</v>
      </c>
    </row>
    <row r="13" spans="1:8" ht="15.75" x14ac:dyDescent="0.3">
      <c r="C13" s="20" t="s">
        <v>11</v>
      </c>
      <c r="D13" s="20"/>
      <c r="E13" s="20"/>
      <c r="F13" s="20"/>
      <c r="G13" s="11">
        <v>0</v>
      </c>
      <c r="H13" s="14">
        <f t="shared" si="0"/>
        <v>0</v>
      </c>
    </row>
    <row r="14" spans="1:8" ht="15.75" x14ac:dyDescent="0.3">
      <c r="C14" s="20" t="s">
        <v>12</v>
      </c>
      <c r="D14" s="20"/>
      <c r="E14" s="20"/>
      <c r="F14" s="20"/>
      <c r="G14" s="11">
        <v>0</v>
      </c>
      <c r="H14" s="14">
        <f t="shared" si="0"/>
        <v>0</v>
      </c>
    </row>
    <row r="15" spans="1:8" ht="15.75" x14ac:dyDescent="0.3">
      <c r="C15" s="20" t="s">
        <v>13</v>
      </c>
      <c r="D15" s="20"/>
      <c r="E15" s="20"/>
      <c r="F15" s="20"/>
      <c r="G15" s="11">
        <v>0</v>
      </c>
      <c r="H15" s="14">
        <f t="shared" si="0"/>
        <v>0</v>
      </c>
    </row>
    <row r="16" spans="1:8" ht="15.75" x14ac:dyDescent="0.3">
      <c r="C16" s="20" t="s">
        <v>14</v>
      </c>
      <c r="D16" s="20"/>
      <c r="E16" s="20"/>
      <c r="F16" s="20"/>
      <c r="G16" s="11">
        <v>0</v>
      </c>
      <c r="H16" s="14">
        <f t="shared" si="0"/>
        <v>0</v>
      </c>
    </row>
    <row r="17" spans="1:10" ht="15.75" x14ac:dyDescent="0.3">
      <c r="C17" s="20" t="s">
        <v>15</v>
      </c>
      <c r="D17" s="20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19" t="s">
        <v>16</v>
      </c>
      <c r="C18" s="19"/>
      <c r="D18" s="19"/>
      <c r="E18" s="19"/>
      <c r="F18" s="19"/>
      <c r="G18" s="11">
        <f>SUM(G19:G27)</f>
        <v>21789975.440000001</v>
      </c>
      <c r="H18" s="14">
        <f t="shared" si="0"/>
        <v>55.052026046109518</v>
      </c>
    </row>
    <row r="19" spans="1:10" ht="15.75" customHeight="1" x14ac:dyDescent="0.3">
      <c r="C19" s="20" t="s">
        <v>8</v>
      </c>
      <c r="D19" s="20"/>
      <c r="E19" s="20"/>
      <c r="F19" s="20"/>
      <c r="G19" s="11">
        <v>21789975.440000001</v>
      </c>
      <c r="H19" s="14">
        <f t="shared" si="0"/>
        <v>55.052026046109518</v>
      </c>
    </row>
    <row r="20" spans="1:10" ht="15.75" x14ac:dyDescent="0.3">
      <c r="C20" s="20" t="s">
        <v>9</v>
      </c>
      <c r="D20" s="20"/>
      <c r="E20" s="20"/>
      <c r="F20" s="20"/>
      <c r="G20" s="11">
        <v>0</v>
      </c>
      <c r="H20" s="14">
        <f t="shared" si="0"/>
        <v>0</v>
      </c>
    </row>
    <row r="21" spans="1:10" ht="15.75" x14ac:dyDescent="0.3">
      <c r="C21" s="20" t="s">
        <v>10</v>
      </c>
      <c r="D21" s="20"/>
      <c r="E21" s="20"/>
      <c r="F21" s="20"/>
      <c r="G21" s="11">
        <v>0</v>
      </c>
      <c r="H21" s="14">
        <f t="shared" si="0"/>
        <v>0</v>
      </c>
    </row>
    <row r="22" spans="1:10" ht="15.75" x14ac:dyDescent="0.3">
      <c r="C22" s="20" t="s">
        <v>11</v>
      </c>
      <c r="D22" s="20"/>
      <c r="E22" s="20"/>
      <c r="F22" s="20"/>
      <c r="G22" s="11">
        <v>0</v>
      </c>
      <c r="H22" s="14">
        <f t="shared" si="0"/>
        <v>0</v>
      </c>
    </row>
    <row r="23" spans="1:10" ht="15.75" x14ac:dyDescent="0.3">
      <c r="C23" s="20" t="s">
        <v>12</v>
      </c>
      <c r="D23" s="20"/>
      <c r="E23" s="20"/>
      <c r="F23" s="20"/>
      <c r="G23" s="11">
        <v>0</v>
      </c>
      <c r="H23" s="14">
        <f t="shared" si="0"/>
        <v>0</v>
      </c>
    </row>
    <row r="24" spans="1:10" ht="15.75" x14ac:dyDescent="0.3">
      <c r="C24" s="20" t="s">
        <v>13</v>
      </c>
      <c r="D24" s="20"/>
      <c r="E24" s="20"/>
      <c r="F24" s="20"/>
      <c r="G24" s="11">
        <v>0</v>
      </c>
      <c r="H24" s="14">
        <f t="shared" si="0"/>
        <v>0</v>
      </c>
    </row>
    <row r="25" spans="1:10" ht="15.75" x14ac:dyDescent="0.3">
      <c r="C25" s="20" t="s">
        <v>14</v>
      </c>
      <c r="D25" s="20"/>
      <c r="E25" s="20"/>
      <c r="F25" s="20"/>
      <c r="G25" s="11">
        <v>0</v>
      </c>
      <c r="H25" s="14">
        <f t="shared" si="0"/>
        <v>0</v>
      </c>
    </row>
    <row r="26" spans="1:10" ht="15.75" x14ac:dyDescent="0.3">
      <c r="C26" s="20" t="s">
        <v>15</v>
      </c>
      <c r="D26" s="20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19" t="s">
        <v>17</v>
      </c>
      <c r="B27" s="19"/>
      <c r="C27" s="19"/>
      <c r="D27" s="19"/>
      <c r="G27" s="11">
        <v>0</v>
      </c>
      <c r="H27" s="14">
        <f t="shared" si="0"/>
        <v>0</v>
      </c>
    </row>
    <row r="28" spans="1:10" ht="15" customHeight="1" thickBot="1" x14ac:dyDescent="0.35">
      <c r="A28" s="19" t="s">
        <v>18</v>
      </c>
      <c r="B28" s="19"/>
      <c r="C28" s="19"/>
      <c r="D28" s="19"/>
      <c r="G28" s="12">
        <f>G8+G7+G6</f>
        <v>39580696.670000002</v>
      </c>
      <c r="H28" s="15">
        <f>H8+H7+H6+H30</f>
        <v>100.78067759285855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19" t="s">
        <v>19</v>
      </c>
      <c r="B30" s="19"/>
      <c r="C30" s="19"/>
      <c r="D30" s="19"/>
      <c r="G30" s="12">
        <v>308997.63</v>
      </c>
      <c r="H30" s="16">
        <f>G30/G28*100</f>
        <v>0.78067759285854932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19" t="s">
        <v>20</v>
      </c>
      <c r="B32" s="19"/>
      <c r="C32" s="19"/>
      <c r="D32" s="19"/>
      <c r="G32" s="15">
        <f>G28-G30</f>
        <v>39271699.039999999</v>
      </c>
      <c r="H32" s="15">
        <v>100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15">
        <v>506000</v>
      </c>
      <c r="H33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15">
        <f>G32/G33</f>
        <v>77.612053438735174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A9" sqref="A9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20</v>
      </c>
      <c r="H3" s="9">
        <f>'Struktura portfelja'!G32</f>
        <v>39271699.039999999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77.612053438735174</v>
      </c>
    </row>
    <row r="6" spans="1:9" x14ac:dyDescent="0.2">
      <c r="A6" s="4" t="s">
        <v>24</v>
      </c>
      <c r="H6" s="7">
        <v>38.200000000000003</v>
      </c>
    </row>
    <row r="7" spans="1:9" x14ac:dyDescent="0.2">
      <c r="A7" s="4" t="s">
        <v>23</v>
      </c>
      <c r="H7" s="18">
        <f>((H6/H5)-1)*(-1)</f>
        <v>0.50780840980899911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2021-08-13T09:20:00Z</dcterms:modified>
</cp:coreProperties>
</file>