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saveExternalLinkValues="0" codeName="ThisWorkbook" defaultThemeVersion="124226"/>
  <mc:AlternateContent xmlns:mc="http://schemas.openxmlformats.org/markup-compatibility/2006">
    <mc:Choice Requires="x15">
      <x15ac:absPath xmlns:x15ac="http://schemas.microsoft.com/office/spreadsheetml/2010/11/ac" url="F:\Plan\Izvještaj o poslovanju 2022\TFI\GI 2022\OBJAVA 28.02\ENGLESKI\Q4\XLS\"/>
    </mc:Choice>
  </mc:AlternateContent>
  <xr:revisionPtr revIDLastSave="0" documentId="13_ncr:1_{61A140BF-D58B-4929-9C61-B5EB9F2910B1}" xr6:coauthVersionLast="47" xr6:coauthVersionMax="47" xr10:uidLastSave="{00000000-0000-0000-0000-000000000000}"/>
  <bookViews>
    <workbookView xWindow="-120" yWindow="-120" windowWidth="29040" windowHeight="15840" xr2:uid="{00000000-000D-0000-FFFF-FFFF00000000}"/>
  </bookViews>
  <sheets>
    <sheet name="General data" sheetId="25"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sheet'!$A$1:$I$134</definedName>
    <definedName name="_xlnm.Print_Area" localSheetId="4">CF_D!$A$1:$I$53</definedName>
    <definedName name="_xlnm.Print_Area" localSheetId="3">CF_I!$A$1:$I$59</definedName>
    <definedName name="_xlnm.Print_Area" localSheetId="0">'General data'!$A$1:$J$61</definedName>
    <definedName name="_xlnm.Print_Area" localSheetId="5">SOCE!$A$1:$Y$63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W58" i="22" l="1"/>
  <c r="Y58" i="22" s="1"/>
  <c r="W56" i="22"/>
  <c r="Y56" i="22" s="1"/>
  <c r="W55" i="22"/>
  <c r="Y55" i="22" s="1"/>
  <c r="W54" i="22"/>
  <c r="Y54" i="22" s="1"/>
  <c r="W53" i="22"/>
  <c r="Y53" i="22" s="1"/>
  <c r="W52" i="22"/>
  <c r="Y52" i="22" s="1"/>
  <c r="W51" i="22"/>
  <c r="W50" i="22"/>
  <c r="Y50" i="22" s="1"/>
  <c r="W49" i="22"/>
  <c r="Y49" i="22" s="1"/>
  <c r="W48" i="22"/>
  <c r="Y48" i="22" s="1"/>
  <c r="W47" i="22"/>
  <c r="Y47" i="22" s="1"/>
  <c r="W46" i="22"/>
  <c r="Y46" i="22" s="1"/>
  <c r="W45" i="22"/>
  <c r="Y45" i="22" s="1"/>
  <c r="W44" i="22"/>
  <c r="Y44" i="22" s="1"/>
  <c r="W43" i="22"/>
  <c r="Y43" i="22" s="1"/>
  <c r="W42" i="22"/>
  <c r="Y42" i="22" s="1"/>
  <c r="W41" i="22"/>
  <c r="Y41" i="22" s="1"/>
  <c r="W40" i="22"/>
  <c r="Y40" i="22" s="1"/>
  <c r="W38" i="22"/>
  <c r="Y38" i="22" s="1"/>
  <c r="W37" i="22"/>
  <c r="Y37" i="22" s="1"/>
  <c r="W29" i="22"/>
  <c r="Y29" i="22" s="1"/>
  <c r="W28" i="22"/>
  <c r="Y28" i="22" s="1"/>
  <c r="W27" i="22"/>
  <c r="Y27" i="22" s="1"/>
  <c r="W26" i="22"/>
  <c r="Y26" i="22" s="1"/>
  <c r="W25" i="22"/>
  <c r="Y25" i="22" s="1"/>
  <c r="W24" i="22"/>
  <c r="Y24" i="22" s="1"/>
  <c r="W23" i="22"/>
  <c r="Y23" i="22" s="1"/>
  <c r="W22" i="22"/>
  <c r="W21" i="22"/>
  <c r="Y21" i="22" s="1"/>
  <c r="W20" i="22"/>
  <c r="Y20" i="22" s="1"/>
  <c r="W19" i="22"/>
  <c r="Y19" i="22" s="1"/>
  <c r="W18" i="22"/>
  <c r="Y18" i="22" s="1"/>
  <c r="W17" i="22"/>
  <c r="Y17" i="22" s="1"/>
  <c r="W16" i="22"/>
  <c r="Y16" i="22" s="1"/>
  <c r="W15" i="22"/>
  <c r="Y15" i="22" s="1"/>
  <c r="W14" i="22"/>
  <c r="W13" i="22"/>
  <c r="W12" i="22"/>
  <c r="Y12" i="22" s="1"/>
  <c r="W11" i="22"/>
  <c r="Y11" i="22" s="1"/>
  <c r="W9" i="22"/>
  <c r="Y9" i="22" s="1"/>
  <c r="W8" i="22"/>
  <c r="Y8" i="22" s="1"/>
  <c r="W7" i="22"/>
  <c r="Y7" i="22" s="1"/>
  <c r="X63" i="22"/>
  <c r="T63" i="22"/>
  <c r="S63" i="22"/>
  <c r="R63" i="22"/>
  <c r="Q63" i="22"/>
  <c r="P63" i="22"/>
  <c r="O63" i="22"/>
  <c r="N63" i="22"/>
  <c r="M63" i="22"/>
  <c r="L63" i="22"/>
  <c r="K63" i="22"/>
  <c r="J63" i="22"/>
  <c r="I63" i="22"/>
  <c r="H63" i="22"/>
  <c r="X61" i="22"/>
  <c r="X62" i="22" s="1"/>
  <c r="V61" i="22"/>
  <c r="V62" i="22" s="1"/>
  <c r="U61" i="22"/>
  <c r="U62" i="22" s="1"/>
  <c r="T61" i="22"/>
  <c r="T62" i="22" s="1"/>
  <c r="S61" i="22"/>
  <c r="S62" i="22" s="1"/>
  <c r="R61" i="22"/>
  <c r="R62" i="22" s="1"/>
  <c r="Q61" i="22"/>
  <c r="Q62" i="22" s="1"/>
  <c r="P61" i="22"/>
  <c r="P62" i="22" s="1"/>
  <c r="O61" i="22"/>
  <c r="O62" i="22" s="1"/>
  <c r="N61" i="22"/>
  <c r="N62" i="22" s="1"/>
  <c r="M61" i="22"/>
  <c r="M62" i="22" s="1"/>
  <c r="L61" i="22"/>
  <c r="L62" i="22" s="1"/>
  <c r="K61" i="22"/>
  <c r="K62" i="22" s="1"/>
  <c r="J61" i="22"/>
  <c r="J62" i="22" s="1"/>
  <c r="I61" i="22"/>
  <c r="I62" i="22" s="1"/>
  <c r="H61" i="22"/>
  <c r="H62" i="22" s="1"/>
  <c r="X39" i="22"/>
  <c r="X59" i="22" s="1"/>
  <c r="X34" i="22"/>
  <c r="V34" i="22"/>
  <c r="U34" i="22"/>
  <c r="T34" i="22"/>
  <c r="S34" i="22"/>
  <c r="R34" i="22"/>
  <c r="Q34" i="22"/>
  <c r="P34" i="22"/>
  <c r="O34" i="22"/>
  <c r="N34" i="22"/>
  <c r="M34" i="22"/>
  <c r="L34" i="22"/>
  <c r="K34" i="22"/>
  <c r="J34" i="22"/>
  <c r="I34" i="22"/>
  <c r="H34" i="22"/>
  <c r="X32" i="22"/>
  <c r="X33" i="22" s="1"/>
  <c r="V32" i="22"/>
  <c r="V33" i="22" s="1"/>
  <c r="U32" i="22"/>
  <c r="U33" i="22" s="1"/>
  <c r="T32" i="22"/>
  <c r="T33" i="22" s="1"/>
  <c r="S32" i="22"/>
  <c r="S33" i="22" s="1"/>
  <c r="R32" i="22"/>
  <c r="R33" i="22" s="1"/>
  <c r="Q32" i="22"/>
  <c r="Q33" i="22" s="1"/>
  <c r="P32" i="22"/>
  <c r="P33" i="22" s="1"/>
  <c r="O32" i="22"/>
  <c r="O33" i="22" s="1"/>
  <c r="N32" i="22"/>
  <c r="N33" i="22" s="1"/>
  <c r="M32" i="22"/>
  <c r="M33" i="22" s="1"/>
  <c r="L32" i="22"/>
  <c r="L33" i="22" s="1"/>
  <c r="K32" i="22"/>
  <c r="K33" i="22" s="1"/>
  <c r="J32" i="22"/>
  <c r="J33" i="22" s="1"/>
  <c r="I32" i="22"/>
  <c r="I33" i="22" s="1"/>
  <c r="H32" i="22"/>
  <c r="H33" i="22" s="1"/>
  <c r="X10" i="22"/>
  <c r="X30" i="22" s="1"/>
  <c r="V10" i="22"/>
  <c r="V30" i="22" s="1"/>
  <c r="U10" i="22"/>
  <c r="U30" i="22" s="1"/>
  <c r="T10" i="22"/>
  <c r="T30" i="22" s="1"/>
  <c r="S10" i="22"/>
  <c r="S30" i="22" s="1"/>
  <c r="R10" i="22"/>
  <c r="R30" i="22" s="1"/>
  <c r="Q10" i="22"/>
  <c r="Q30" i="22" s="1"/>
  <c r="P10" i="22"/>
  <c r="P30" i="22" s="1"/>
  <c r="O10" i="22"/>
  <c r="O30" i="22" s="1"/>
  <c r="N10" i="22"/>
  <c r="N30" i="22" s="1"/>
  <c r="M10" i="22"/>
  <c r="M30" i="22" s="1"/>
  <c r="L10" i="22"/>
  <c r="L30" i="22" s="1"/>
  <c r="K10" i="22"/>
  <c r="K30" i="22" s="1"/>
  <c r="J10" i="22"/>
  <c r="J30" i="22" s="1"/>
  <c r="I10" i="22"/>
  <c r="I30" i="22" s="1"/>
  <c r="H10" i="22"/>
  <c r="H30" i="22" s="1"/>
  <c r="I20" i="21"/>
  <c r="H20" i="21"/>
  <c r="I13" i="21"/>
  <c r="H13" i="21"/>
  <c r="J98" i="19"/>
  <c r="I98" i="19"/>
  <c r="H98" i="19"/>
  <c r="J91" i="19"/>
  <c r="I91" i="19"/>
  <c r="H91" i="19"/>
  <c r="I85" i="18"/>
  <c r="H85" i="18"/>
  <c r="H91" i="18"/>
  <c r="I91" i="18"/>
  <c r="H90" i="19" l="1"/>
  <c r="J90" i="19"/>
  <c r="I90" i="19"/>
  <c r="Y51" i="22"/>
  <c r="W34" i="22"/>
  <c r="Y22" i="22"/>
  <c r="Y10" i="22"/>
  <c r="W10" i="22"/>
  <c r="W30" i="22" s="1"/>
  <c r="I21" i="21"/>
  <c r="H21" i="21"/>
  <c r="J108" i="19"/>
  <c r="H108" i="19"/>
  <c r="I108" i="19"/>
  <c r="Y13" i="22"/>
  <c r="W61" i="22"/>
  <c r="W62" i="22" s="1"/>
  <c r="W32" i="22"/>
  <c r="W33" i="22" s="1"/>
  <c r="Y14" i="22"/>
  <c r="I78" i="18"/>
  <c r="H78" i="18"/>
  <c r="Y30" i="22" l="1"/>
  <c r="H48" i="21"/>
  <c r="H42" i="21"/>
  <c r="H35" i="21"/>
  <c r="H29" i="21"/>
  <c r="H54" i="20"/>
  <c r="H48" i="20"/>
  <c r="H41" i="20"/>
  <c r="H35" i="20"/>
  <c r="H19" i="20"/>
  <c r="I9" i="20"/>
  <c r="I85" i="19"/>
  <c r="I70" i="19"/>
  <c r="I48" i="19"/>
  <c r="I37" i="19"/>
  <c r="H29" i="19"/>
  <c r="H26" i="19"/>
  <c r="H20" i="19"/>
  <c r="H16" i="19"/>
  <c r="I8" i="19"/>
  <c r="H117" i="18"/>
  <c r="H105" i="18"/>
  <c r="H98" i="18"/>
  <c r="H94" i="18"/>
  <c r="H60" i="18"/>
  <c r="H53" i="18"/>
  <c r="H45" i="18"/>
  <c r="H38" i="18"/>
  <c r="H27" i="18"/>
  <c r="H17" i="18"/>
  <c r="H10" i="18"/>
  <c r="H55" i="20" l="1"/>
  <c r="I60" i="19"/>
  <c r="H49" i="21"/>
  <c r="H36" i="21"/>
  <c r="H75" i="18"/>
  <c r="H133" i="18" s="1"/>
  <c r="H42" i="20"/>
  <c r="H9" i="18"/>
  <c r="H14" i="19"/>
  <c r="H44" i="18"/>
  <c r="Y61" i="22"/>
  <c r="Y62" i="22" s="1"/>
  <c r="Y34" i="22"/>
  <c r="I48" i="21"/>
  <c r="I42" i="21"/>
  <c r="I35" i="21"/>
  <c r="I29" i="21"/>
  <c r="I54" i="20"/>
  <c r="I48" i="20"/>
  <c r="I41" i="20"/>
  <c r="I35" i="20"/>
  <c r="I19" i="20"/>
  <c r="I18" i="20"/>
  <c r="H9" i="20"/>
  <c r="H18" i="20" s="1"/>
  <c r="H24" i="20" s="1"/>
  <c r="H27" i="20" s="1"/>
  <c r="H85" i="19"/>
  <c r="K70" i="19"/>
  <c r="J70" i="19"/>
  <c r="H70" i="19"/>
  <c r="J48" i="19"/>
  <c r="H48" i="19"/>
  <c r="J37" i="19"/>
  <c r="H37" i="19"/>
  <c r="J29" i="19"/>
  <c r="I29" i="19"/>
  <c r="J26" i="19"/>
  <c r="I26" i="19"/>
  <c r="K20" i="19"/>
  <c r="J20" i="19"/>
  <c r="I20" i="19"/>
  <c r="K16" i="19"/>
  <c r="J16" i="19"/>
  <c r="I16" i="19"/>
  <c r="K8" i="19"/>
  <c r="J8" i="19"/>
  <c r="H8" i="19"/>
  <c r="I117" i="18"/>
  <c r="I105" i="18"/>
  <c r="I98" i="18"/>
  <c r="I94" i="18"/>
  <c r="I75" i="18" s="1"/>
  <c r="I60" i="18"/>
  <c r="I53" i="18"/>
  <c r="I45" i="18"/>
  <c r="I38" i="18"/>
  <c r="I27" i="18"/>
  <c r="I17" i="18"/>
  <c r="I10" i="18"/>
  <c r="H57" i="20" l="1"/>
  <c r="H59" i="20" s="1"/>
  <c r="I55" i="20"/>
  <c r="H51" i="21"/>
  <c r="H53" i="21" s="1"/>
  <c r="I24" i="20"/>
  <c r="I27" i="20" s="1"/>
  <c r="Y32" i="22"/>
  <c r="Y33" i="22" s="1"/>
  <c r="I36" i="21"/>
  <c r="J60" i="19"/>
  <c r="I133" i="18"/>
  <c r="I49" i="21"/>
  <c r="I44" i="18"/>
  <c r="H61" i="19"/>
  <c r="I14" i="19"/>
  <c r="I61" i="19" s="1"/>
  <c r="H72" i="18"/>
  <c r="H60" i="19"/>
  <c r="J14" i="19"/>
  <c r="J61" i="19" s="1"/>
  <c r="I9" i="18"/>
  <c r="I42" i="20"/>
  <c r="I51" i="21" l="1"/>
  <c r="I53" i="21" s="1"/>
  <c r="I57" i="20"/>
  <c r="I59" i="20" s="1"/>
  <c r="J63" i="19"/>
  <c r="H64" i="19"/>
  <c r="I72" i="18"/>
  <c r="I62" i="19"/>
  <c r="I63" i="19"/>
  <c r="I64" i="19"/>
  <c r="H62" i="19"/>
  <c r="H66" i="19" s="1"/>
  <c r="H63" i="19"/>
  <c r="J62" i="19"/>
  <c r="J66" i="19" s="1"/>
  <c r="J64" i="19"/>
  <c r="H68" i="19" l="1"/>
  <c r="H67" i="19"/>
  <c r="I66" i="19"/>
  <c r="I68" i="19"/>
  <c r="I67" i="19"/>
  <c r="J67" i="19"/>
  <c r="J68" i="19"/>
  <c r="K29" i="19" l="1"/>
  <c r="K91" i="19"/>
  <c r="K26" i="19"/>
  <c r="K14" i="19" s="1"/>
  <c r="K61" i="19" s="1"/>
  <c r="K62" i="19" s="1"/>
  <c r="K37" i="19"/>
  <c r="K60" i="19" s="1"/>
  <c r="K48" i="19"/>
  <c r="K98" i="19"/>
  <c r="K68" i="19" l="1"/>
  <c r="K67" i="19"/>
  <c r="K66" i="19"/>
  <c r="K90" i="19"/>
  <c r="K108" i="19"/>
  <c r="K63" i="19"/>
  <c r="K64" i="19"/>
  <c r="T39" i="22" l="1"/>
  <c r="T59" i="22" s="1"/>
  <c r="S39" i="22"/>
  <c r="S59" i="22" s="1"/>
  <c r="I109" i="19" l="1"/>
  <c r="H109" i="19"/>
  <c r="J85" i="19" l="1"/>
  <c r="J109" i="19"/>
  <c r="H111" i="19"/>
  <c r="K85" i="19"/>
  <c r="K109" i="19"/>
  <c r="I111" i="19"/>
  <c r="J111" i="19" l="1"/>
  <c r="K111" i="19"/>
  <c r="N39" i="22"/>
  <c r="N59" i="22" s="1"/>
  <c r="O39" i="22" l="1"/>
  <c r="O59" i="22" s="1"/>
  <c r="L39" i="22"/>
  <c r="L59" i="22" s="1"/>
  <c r="P39" i="22"/>
  <c r="P59" i="22" s="1"/>
  <c r="V39" i="22"/>
  <c r="K39" i="22"/>
  <c r="K59" i="22" s="1"/>
  <c r="I39" i="22"/>
  <c r="I59" i="22" s="1"/>
  <c r="M39" i="22"/>
  <c r="M59" i="22" s="1"/>
  <c r="Q39" i="22"/>
  <c r="Q59" i="22" s="1"/>
  <c r="U39" i="22"/>
  <c r="J39" i="22"/>
  <c r="J59" i="22" s="1"/>
  <c r="R39" i="22"/>
  <c r="R59" i="22" s="1"/>
  <c r="H39" i="22" l="1"/>
  <c r="H59" i="22" s="1"/>
  <c r="W36" i="22"/>
  <c r="U59" i="22"/>
  <c r="V63" i="22"/>
  <c r="Y36" i="22" l="1"/>
  <c r="Y39" i="22" s="1"/>
  <c r="W39" i="22"/>
  <c r="W57" i="22"/>
  <c r="U63" i="22"/>
  <c r="V59" i="22"/>
  <c r="Y57" i="22" l="1"/>
  <c r="Y63" i="22" s="1"/>
  <c r="W63" i="22"/>
  <c r="W59" i="22"/>
  <c r="Y59" i="22"/>
</calcChain>
</file>

<file path=xl/sharedStrings.xml><?xml version="1.0" encoding="utf-8"?>
<sst xmlns="http://schemas.openxmlformats.org/spreadsheetml/2006/main" count="547" uniqueCount="533">
  <si>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</si>
  <si>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</si>
  <si>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</si>
  <si>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</si>
  <si>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</si>
  <si>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</si>
  <si>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</si>
  <si>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</si>
  <si>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</si>
  <si>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</si>
  <si>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</si>
  <si>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</si>
  <si>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</si>
  <si>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</si>
  <si>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</si>
  <si>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</si>
  <si>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</si>
  <si>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</si>
  <si>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</si>
  <si>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</si>
  <si>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</si>
  <si>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</si>
  <si>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</si>
  <si>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</si>
  <si>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</si>
  <si>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</si>
  <si>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</si>
  <si>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</si>
  <si>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</si>
  <si>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</si>
  <si>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</si>
  <si>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</si>
  <si>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</si>
  <si>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</si>
  <si>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</si>
  <si>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</si>
  <si>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</si>
  <si>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</si>
  <si>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</si>
  <si>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</si>
  <si>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</si>
  <si>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</si>
  <si>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</si>
  <si>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</si>
  <si>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sz val="10"/>
        <rFont val="Arial"/>
        <family val="2"/>
        <charset val="238"/>
      </rPr>
      <t>in HRK</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</si>
  <si>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</si>
  <si>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</si>
  <si>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</si>
  <si>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 xml:space="preserve">At the reporting date of the current period
</t>
    </r>
  </si>
  <si>
    <r>
      <rPr>
        <b/>
        <sz val="9"/>
        <rFont val="Arial"/>
        <family val="2"/>
        <charset val="238"/>
      </rPr>
      <t>A) RECEIVABLES FOR SUBSCRIBED CAPITAL UNPAID</t>
    </r>
  </si>
  <si>
    <r>
      <rPr>
        <b/>
        <sz val="9"/>
        <rFont val="Arial"/>
        <family val="2"/>
        <charset val="238"/>
      </rPr>
      <t xml:space="preserve">B)  FIXED ASSETS </t>
    </r>
    <r>
      <rPr>
        <sz val="9"/>
        <rFont val="Arial"/>
        <family val="2"/>
        <charset val="238"/>
      </rPr>
      <t>(ADP 003+010+020+031+036)</t>
    </r>
  </si>
  <si>
    <r>
      <rPr>
        <sz val="9"/>
        <rFont val="Arial"/>
        <family val="2"/>
        <charset val="238"/>
      </rPr>
      <t>I INTANGIBLE ASSETS (ADP 004 to 009)</t>
    </r>
  </si>
  <si>
    <r>
      <rPr>
        <sz val="9"/>
        <rFont val="Arial"/>
        <family val="2"/>
        <charset val="238"/>
      </rPr>
      <t xml:space="preserve">    3 Goodwill</t>
    </r>
  </si>
  <si>
    <r>
      <rPr>
        <sz val="9"/>
        <rFont val="Arial"/>
        <family val="2"/>
        <charset val="238"/>
      </rPr>
      <t xml:space="preserve">    4 Advances for the purchase of intangible assets</t>
    </r>
  </si>
  <si>
    <r>
      <rPr>
        <sz val="9"/>
        <rFont val="Arial"/>
        <family val="2"/>
        <charset val="238"/>
      </rPr>
      <t xml:space="preserve">    5 Intangible assets in preparation</t>
    </r>
  </si>
  <si>
    <r>
      <rPr>
        <sz val="9"/>
        <rFont val="Arial"/>
        <family val="2"/>
        <charset val="238"/>
      </rPr>
      <t xml:space="preserve">    6 Other intangible assets</t>
    </r>
  </si>
  <si>
    <r>
      <rPr>
        <sz val="9"/>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</si>
  <si>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</si>
  <si>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</si>
  <si>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</si>
  <si>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</si>
  <si>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</si>
  <si>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Advances for the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</si>
  <si>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</si>
  <si>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</si>
  <si>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</si>
  <si>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</si>
  <si>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</si>
  <si>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</si>
  <si>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</si>
  <si>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</si>
  <si>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</si>
  <si>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</si>
  <si>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</si>
  <si>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</si>
  <si>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</si>
  <si>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</si>
  <si>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</si>
  <si>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</si>
  <si>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</si>
  <si>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</si>
  <si>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</si>
  <si>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rFont val="Arial"/>
        <family val="2"/>
        <charset val="238"/>
      </rPr>
      <t>V DEFERRED TAX ASSETS</t>
    </r>
  </si>
  <si>
    <r>
      <rPr>
        <b/>
        <sz val="9"/>
        <rFont val="Arial"/>
        <family val="2"/>
        <charset val="238"/>
      </rPr>
      <t xml:space="preserve">C)  CURRENT ASSETS </t>
    </r>
    <r>
      <rPr>
        <sz val="9"/>
        <rFont val="Arial"/>
        <family val="2"/>
        <charset val="238"/>
      </rPr>
      <t>(ADP 038+046+053+063)</t>
    </r>
  </si>
  <si>
    <r>
      <rPr>
        <sz val="9"/>
        <rFont val="Arial"/>
        <family val="2"/>
        <charset val="238"/>
      </rPr>
      <t>I INVENTORIES (ADP 039 to 045)</t>
    </r>
  </si>
  <si>
    <r>
      <rPr>
        <sz val="9"/>
        <rFont val="Arial"/>
        <family val="2"/>
        <charset val="238"/>
      </rPr>
      <t xml:space="preserve">    1 Raw materials and consumables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</si>
  <si>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</si>
  <si>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</si>
  <si>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</si>
  <si>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Advances for inventories</t>
    </r>
  </si>
  <si>
    <r>
      <rPr>
        <sz val="9"/>
        <rFont val="Arial"/>
        <family val="2"/>
        <charset val="238"/>
      </rPr>
      <t xml:space="preserve">    6 Fixed assets held for sale</t>
    </r>
  </si>
  <si>
    <r>
      <rPr>
        <sz val="9"/>
        <rFont val="Arial"/>
        <family val="2"/>
        <charset val="238"/>
      </rPr>
      <t xml:space="preserve">    7 Biological assets</t>
    </r>
  </si>
  <si>
    <r>
      <rPr>
        <sz val="9"/>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</si>
  <si>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</si>
  <si>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</si>
  <si>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</si>
  <si>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</si>
  <si>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</si>
  <si>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</si>
  <si>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rFont val="Arial"/>
        <family val="2"/>
        <charset val="238"/>
      </rPr>
      <t>III CURRENT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</si>
  <si>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</si>
  <si>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</si>
  <si>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</si>
  <si>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</si>
  <si>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</si>
  <si>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</si>
  <si>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</si>
  <si>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</si>
  <si>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</si>
  <si>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rFont val="Arial"/>
        <family val="2"/>
        <charset val="238"/>
      </rPr>
      <t>IV CASH AT BANK AND IN HAND</t>
    </r>
  </si>
  <si>
    <r>
      <rPr>
        <b/>
        <sz val="9"/>
        <rFont val="Arial"/>
        <family val="2"/>
        <charset val="238"/>
      </rPr>
      <t>D ) PREPAID EXPENSES AND ACCRUED INCOME</t>
    </r>
  </si>
  <si>
    <r>
      <rPr>
        <b/>
        <sz val="9"/>
        <rFont val="Arial"/>
        <family val="2"/>
        <charset val="238"/>
      </rPr>
      <t xml:space="preserve">E)  TOTAL ASSETS </t>
    </r>
    <r>
      <rPr>
        <sz val="9"/>
        <rFont val="Arial"/>
        <family val="2"/>
        <charset val="238"/>
      </rPr>
      <t>(ADP 001+002+037+064)</t>
    </r>
  </si>
  <si>
    <r>
      <rPr>
        <b/>
        <sz val="9"/>
        <rFont val="Arial"/>
        <family val="2"/>
        <charset val="238"/>
      </rPr>
      <t>OFF-BALANCE SHEET ITEMS</t>
    </r>
  </si>
  <si>
    <r>
      <rPr>
        <b/>
        <sz val="9"/>
        <color rgb="FF000080"/>
        <rFont val="Arial"/>
        <family val="2"/>
        <charset val="238"/>
      </rPr>
      <t>LIABILITIES</t>
    </r>
  </si>
  <si>
    <r>
      <rPr>
        <b/>
        <sz val="9"/>
        <rFont val="Arial"/>
        <family val="2"/>
        <charset val="238"/>
      </rPr>
      <t xml:space="preserve">A)  CAPITAL AND RESERVES </t>
    </r>
    <r>
      <rPr>
        <sz val="9"/>
        <rFont val="Arial"/>
        <family val="2"/>
        <charset val="238"/>
      </rPr>
      <t>(ADP 068 to 070+076+077+081+084+087)</t>
    </r>
  </si>
  <si>
    <r>
      <rPr>
        <sz val="9"/>
        <rFont val="Arial"/>
        <family val="2"/>
        <charset val="238"/>
      </rPr>
      <t>I INITIAL (SUBSCRIBED) CAPITAL</t>
    </r>
  </si>
  <si>
    <r>
      <rPr>
        <sz val="9"/>
        <rFont val="Arial"/>
        <family val="2"/>
        <charset val="238"/>
      </rPr>
      <t>II CAPITAL RESERVES</t>
    </r>
  </si>
  <si>
    <r>
      <rPr>
        <sz val="9"/>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</si>
  <si>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</si>
  <si>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</si>
  <si>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</si>
  <si>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t>
    </r>
  </si>
  <si>
    <r>
      <rPr>
        <sz val="9"/>
        <rFont val="Arial"/>
        <family val="2"/>
        <charset val="238"/>
      </rPr>
      <t xml:space="preserve">     5 Other reserves</t>
    </r>
  </si>
  <si>
    <r>
      <rPr>
        <sz val="9"/>
        <rFont val="Arial"/>
        <family val="2"/>
        <charset val="238"/>
      </rPr>
      <t>IV REVALUATION RESERVES</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</si>
  <si>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</si>
  <si>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</si>
  <si>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</si>
  <si>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</si>
  <si>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 xml:space="preserve">     1 Profit for the business year</t>
    </r>
  </si>
  <si>
    <r>
      <rPr>
        <sz val="9"/>
        <rFont val="Arial"/>
        <family val="2"/>
        <charset val="238"/>
      </rPr>
      <t xml:space="preserve">     2 Loss for the business year</t>
    </r>
  </si>
  <si>
    <r>
      <rPr>
        <sz val="9"/>
        <rFont val="Arial"/>
        <family val="2"/>
        <charset val="238"/>
      </rPr>
      <t>VIII MINORITY (NON-CONTROLLING) INTEREST</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</si>
  <si>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</si>
  <si>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</si>
  <si>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</si>
  <si>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</si>
  <si>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</si>
  <si>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</si>
  <si>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</si>
  <si>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</si>
  <si>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</si>
  <si>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</si>
  <si>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</si>
  <si>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</si>
  <si>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</si>
  <si>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</si>
  <si>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</si>
  <si>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</si>
  <si>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</si>
  <si>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</si>
  <si>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</si>
  <si>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</si>
  <si>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</si>
  <si>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</si>
  <si>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</si>
  <si>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</si>
  <si>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</si>
  <si>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</si>
  <si>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Liabilities to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</si>
  <si>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</si>
  <si>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</si>
  <si>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</si>
  <si>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</si>
  <si>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rFont val="Arial"/>
        <family val="2"/>
        <charset val="238"/>
      </rPr>
      <t>E) ACCRUALS AND DEFERRED INCOME</t>
    </r>
  </si>
  <si>
    <r>
      <rPr>
        <b/>
        <sz val="9"/>
        <rFont val="Arial"/>
        <family val="2"/>
        <charset val="238"/>
      </rPr>
      <t>G)  OFF-BALANCE SHEET ITEMS</t>
    </r>
  </si>
  <si>
    <r>
      <rPr>
        <b/>
        <sz val="12"/>
        <rFont val="Arial"/>
        <family val="2"/>
        <charset val="238"/>
      </rPr>
      <t>STATEMENT OF PROFIT OR LOSS</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</si>
  <si>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</si>
  <si>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</si>
  <si>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</si>
  <si>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</si>
  <si>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</si>
  <si>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</si>
  <si>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</si>
  <si>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rPr>
        <b/>
        <sz val="8"/>
        <rFont val="Arial"/>
        <family val="2"/>
        <charset val="238"/>
      </rPr>
      <t xml:space="preserve">Cumulative </t>
    </r>
  </si>
  <si>
    <r>
      <rPr>
        <b/>
        <sz val="8"/>
        <rFont val="Arial"/>
        <family val="2"/>
        <charset val="238"/>
      </rPr>
      <t>Quarter</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</si>
  <si>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</si>
  <si>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</si>
  <si>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</si>
  <si>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</si>
  <si>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</si>
  <si>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sz val="9"/>
        <rFont val="Arial"/>
        <family val="2"/>
        <charset val="238"/>
      </rPr>
      <t xml:space="preserve">    1 Changes in inventories of work in progress and finished goods</t>
    </r>
  </si>
  <si>
    <r>
      <rPr>
        <i/>
        <sz val="9"/>
        <rFont val="Arial"/>
        <family val="2"/>
        <charset val="238"/>
      </rPr>
      <t xml:space="preserve">        a) Costs of raw materials and consumables </t>
    </r>
  </si>
  <si>
    <r>
      <rPr>
        <i/>
        <sz val="9"/>
        <rFont val="Arial"/>
        <family val="2"/>
        <charset val="238"/>
      </rPr>
      <t xml:space="preserve">        b) Costs of goods sold </t>
    </r>
  </si>
  <si>
    <r>
      <rPr>
        <i/>
        <sz val="9"/>
        <rFont val="Arial"/>
        <family val="2"/>
        <charset val="238"/>
      </rPr>
      <t xml:space="preserve">        c) Other external costs </t>
    </r>
  </si>
  <si>
    <r>
      <rPr>
        <i/>
        <sz val="9"/>
        <rFont val="Arial"/>
        <family val="2"/>
        <charset val="238"/>
      </rPr>
      <t xml:space="preserve">        a) Net salaries and wages</t>
    </r>
  </si>
  <si>
    <r>
      <rPr>
        <i/>
        <sz val="9"/>
        <rFont val="Arial"/>
        <family val="2"/>
        <charset val="238"/>
      </rPr>
      <t xml:space="preserve">        b) Tax and contributions from salary costs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</si>
  <si>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</si>
  <si>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</si>
  <si>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costs</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</si>
  <si>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</si>
  <si>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</si>
  <si>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</si>
  <si>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</si>
  <si>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</si>
  <si>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</si>
  <si>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</si>
  <si>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</si>
  <si>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</si>
  <si>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</si>
  <si>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interests</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</si>
  <si>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</si>
  <si>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</si>
  <si>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</si>
  <si>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</si>
  <si>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</si>
  <si>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</si>
  <si>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</si>
  <si>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</si>
  <si>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</si>
  <si>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</si>
  <si>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</si>
  <si>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</si>
  <si>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</si>
  <si>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</si>
  <si>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</si>
  <si>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UNDERTAKINGS LINKED BY VRITUE OF PARTICIPATING INTERESTS</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</si>
  <si>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</si>
  <si>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</si>
  <si>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</si>
  <si>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XII  INCOME TAX</t>
    </r>
  </si>
  <si>
    <r>
      <rPr>
        <b/>
        <sz val="9"/>
        <color rgb="FF000080"/>
        <rFont val="Arial"/>
        <family val="2"/>
        <charset val="238"/>
      </rPr>
      <t>DISCONTINUED OPERATIONS (to be filled in by undertakings subject to IFRS only with discontinued operations)</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</si>
  <si>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</si>
  <si>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</si>
  <si>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</si>
  <si>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b/>
        <sz val="9"/>
        <color rgb="FF000080"/>
        <rFont val="Arial"/>
        <family val="2"/>
        <charset val="238"/>
      </rPr>
      <t>TOTAL OPERATIONS (to be filled in only by undertakings subject to IFRS with discontinued operations)</t>
    </r>
  </si>
  <si>
    <r>
      <rPr>
        <b/>
        <sz val="9"/>
        <color rgb="FF000080"/>
        <rFont val="Arial"/>
        <family val="2"/>
        <charset val="238"/>
      </rPr>
      <t>APPENDIX to the P&amp;L (to be filled in by undertakings that draw up consolidated annual financial statements)</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</si>
  <si>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</si>
  <si>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</si>
  <si>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</si>
  <si>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</si>
  <si>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color rgb="FF000080"/>
        <rFont val="Arial"/>
        <family val="2"/>
        <charset val="238"/>
      </rPr>
      <t>APPENDIX to the Statement on comprehensive income (to be filled in by undertakings that draw up consolidated statements)</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</si>
  <si>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</si>
  <si>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</si>
  <si>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</si>
  <si>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</si>
  <si>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</si>
  <si>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</si>
  <si>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</si>
  <si>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</si>
  <si>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</si>
  <si>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</si>
  <si>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</si>
  <si>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</si>
  <si>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</si>
  <si>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</si>
  <si>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</si>
  <si>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</si>
  <si>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</si>
  <si>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</si>
  <si>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</si>
  <si>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</si>
  <si>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</si>
  <si>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</si>
  <si>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</si>
  <si>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</si>
  <si>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</si>
  <si>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</si>
  <si>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</si>
  <si>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</si>
  <si>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</si>
  <si>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</si>
  <si>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</si>
  <si>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</si>
  <si>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</si>
  <si>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</si>
  <si>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</si>
  <si>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</si>
  <si>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</si>
  <si>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</si>
  <si>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</si>
  <si>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</si>
  <si>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</si>
  <si>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</si>
  <si>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</si>
  <si>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</si>
  <si>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</si>
  <si>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</si>
  <si>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</si>
  <si>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in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</si>
  <si>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</si>
  <si>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</si>
  <si>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</si>
  <si>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</si>
  <si>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</si>
  <si>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Cash payments for dividends</t>
    </r>
  </si>
  <si>
    <r>
      <rPr>
        <sz val="9"/>
        <rFont val="Arial"/>
        <family val="2"/>
        <charset val="238"/>
      </rPr>
      <t xml:space="preserve">3 Cash payments for finance lease </t>
    </r>
  </si>
  <si>
    <r>
      <rPr>
        <sz val="9"/>
        <rFont val="Arial"/>
        <family val="2"/>
        <charset val="238"/>
      </rPr>
      <t>4 Cash payments for the redemption of treasury shares and decrease in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</si>
  <si>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</si>
  <si>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</si>
  <si>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</si>
  <si>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</si>
  <si>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020+034+046+047)</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</si>
  <si>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</si>
  <si>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048+049)</t>
    </r>
  </si>
  <si>
    <r>
      <rPr>
        <b/>
        <sz val="12"/>
        <rFont val="Arial"/>
        <family val="2"/>
        <charset val="238"/>
      </rPr>
      <t>STATEMENT OF CASH FLOWS - 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</si>
  <si>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</si>
  <si>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</si>
  <si>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</si>
  <si>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</si>
  <si>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</si>
  <si>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</si>
  <si>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</si>
  <si>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</si>
  <si>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</si>
  <si>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</si>
  <si>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</si>
  <si>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</si>
  <si>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</si>
  <si>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</si>
  <si>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</si>
  <si>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</si>
  <si>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</si>
  <si>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the repayment of loans and deposits</t>
    </r>
  </si>
  <si>
    <r>
      <rPr>
        <sz val="9"/>
        <rFont val="Arial"/>
        <family val="2"/>
        <charset val="238"/>
      </rPr>
      <t xml:space="preserve"> 6 Other cash receipts from investment activities</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</si>
  <si>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</si>
  <si>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</si>
  <si>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</si>
  <si>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</si>
  <si>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</si>
  <si>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color rgb="FF000080"/>
        <rFont val="Arial"/>
        <family val="2"/>
        <charset val="238"/>
      </rPr>
      <t>Cash flow from financing activities</t>
    </r>
  </si>
  <si>
    <r>
      <rPr>
        <sz val="9"/>
        <rFont val="Arial"/>
        <family val="2"/>
        <charset val="238"/>
      </rPr>
      <t xml:space="preserve">     1 Cash receipts from the increase in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</si>
  <si>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</si>
  <si>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</si>
  <si>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</si>
  <si>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</si>
  <si>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</si>
  <si>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</si>
  <si>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in initial (subscribed) capital</t>
    </r>
  </si>
  <si>
    <r>
      <rPr>
        <sz val="9"/>
        <rFont val="Arial"/>
        <family val="2"/>
        <charset val="238"/>
      </rPr>
      <t xml:space="preserve">     5 Other cash payments from financing activities</t>
    </r>
  </si>
  <si>
    <r>
      <rPr>
        <sz val="9"/>
        <rFont val="Arial"/>
        <family val="2"/>
        <charset val="238"/>
      </rPr>
      <t xml:space="preserve">  1 Unrealised exchange rate differences in respect of cash and cash equivalents</t>
    </r>
  </si>
  <si>
    <r>
      <rPr>
        <b/>
        <sz val="9"/>
        <color rgb="FF000080"/>
        <rFont val="Arial"/>
        <family val="2"/>
        <charset val="238"/>
      </rPr>
      <t>E) CASH AND CASH EQUIVALENTS AT THE BEGINNING OF THE PERIOD</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</si>
  <si>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</si>
  <si>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</si>
  <si>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</si>
  <si>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sz val="10"/>
        <rFont val="Arial"/>
        <family val="2"/>
        <charset val="238"/>
      </rPr>
      <t>in HRK</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</si>
  <si>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</si>
  <si>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</si>
  <si>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</si>
  <si>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</si>
  <si>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</si>
  <si>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</si>
  <si>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</si>
  <si>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</si>
  <si>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</si>
  <si>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</si>
  <si>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</si>
  <si>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</si>
  <si>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</si>
  <si>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</si>
  <si>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</si>
  <si>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</si>
  <si>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</si>
  <si>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</si>
  <si>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</si>
  <si>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</si>
  <si>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</si>
  <si>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</si>
  <si>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</si>
  <si>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</si>
  <si>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</si>
  <si>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</si>
  <si>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</si>
  <si>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</si>
  <si>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</si>
  <si>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</si>
  <si>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</si>
  <si>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</si>
  <si>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</si>
  <si>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</si>
  <si>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</si>
  <si>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</si>
  <si>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</si>
  <si>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</si>
  <si>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</si>
  <si>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</si>
  <si>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</si>
  <si>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</si>
  <si>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</si>
  <si>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18 Redemption of treasury shares/holdings</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</si>
  <si>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</si>
  <si>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charset val="238"/>
      </rPr>
      <t>(ADP 06 to 14)</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</si>
  <si>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</si>
  <si>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</si>
  <si>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</si>
  <si>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</si>
  <si>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</si>
  <si>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</si>
  <si>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</si>
  <si>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</si>
  <si>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</si>
  <si>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</si>
  <si>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</si>
  <si>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</si>
  <si>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b/>
        <sz val="8"/>
        <color rgb="FF000080"/>
        <rFont val="Arial"/>
        <family val="2"/>
        <charset val="238"/>
      </rPr>
      <t>APPENDIX TO THE STATEMENT OF CHANGES IN EQUITY (to be filled in by undertakings that draw up financial statements in accordance with the IFRS)</t>
    </r>
  </si>
  <si>
    <t>1.</t>
  </si>
  <si>
    <t>2.</t>
  </si>
  <si>
    <t>3.</t>
  </si>
  <si>
    <t>4.</t>
  </si>
  <si>
    <t>V FAIR VALUE RESERVES  AND OTHER (ADP 078 to 082)</t>
  </si>
  <si>
    <t xml:space="preserve">     1 Financial assets at fair value through other comprehensive income (i.e. available for sale)</t>
  </si>
  <si>
    <t xml:space="preserve">     4 Other fair value reserves</t>
  </si>
  <si>
    <t xml:space="preserve">     5 Exchange differences arising from the translation of foreign operations (consolidation)</t>
  </si>
  <si>
    <t>VI RETAINED PROFIT OR LOSS BROUGHT FORWARD (ADP 084-085)</t>
  </si>
  <si>
    <t>VII PROFIT OR LOSS FOR THE BUSINESS YEAR (ADP 087-088)</t>
  </si>
  <si>
    <r>
      <t xml:space="preserve">B)  PROVISIONS </t>
    </r>
    <r>
      <rPr>
        <sz val="9"/>
        <rFont val="Arial"/>
        <family val="2"/>
        <charset val="238"/>
      </rPr>
      <t>(ADP 091 to 096)</t>
    </r>
  </si>
  <si>
    <r>
      <t xml:space="preserve">C)  LONG-TERM LIABILITIES </t>
    </r>
    <r>
      <rPr>
        <sz val="9"/>
        <rFont val="Arial"/>
        <family val="2"/>
        <charset val="238"/>
      </rPr>
      <t>(ADP 098 to 108)</t>
    </r>
  </si>
  <si>
    <r>
      <t xml:space="preserve">D)  SHORT-TERM LIABILITIES </t>
    </r>
    <r>
      <rPr>
        <sz val="9"/>
        <rFont val="Arial"/>
        <family val="2"/>
        <charset val="238"/>
      </rPr>
      <t>(ADP 110 to 123)</t>
    </r>
  </si>
  <si>
    <t>F)  TOTAL – LIABILITIES (ADP 067+090+097+109+124)</t>
  </si>
  <si>
    <r>
      <t xml:space="preserve">I OPERATING INCOME </t>
    </r>
    <r>
      <rPr>
        <sz val="9"/>
        <color rgb="FF333399"/>
        <rFont val="Arial"/>
        <family val="2"/>
        <charset val="238"/>
      </rPr>
      <t>(ADP 002 to 006)</t>
    </r>
  </si>
  <si>
    <r>
      <rPr>
        <b/>
        <sz val="9"/>
        <color rgb="FF333399"/>
        <rFont val="Arial"/>
        <family val="2"/>
        <charset val="238"/>
      </rPr>
      <t xml:space="preserve">II OPERATING EXPENSES </t>
    </r>
    <r>
      <rPr>
        <sz val="9"/>
        <color rgb="FF333399"/>
        <rFont val="Arial"/>
        <family val="2"/>
        <charset val="238"/>
      </rPr>
      <t>(ADP 08+009+013+017+018+019+022+029)</t>
    </r>
  </si>
  <si>
    <t xml:space="preserve">    2 Material costs (ADP 010 to 012)</t>
  </si>
  <si>
    <t xml:space="preserve">   3 Staff costs (ADP 014 to 016)</t>
  </si>
  <si>
    <t xml:space="preserve">   6 Value adjustments (ADP 020+021)</t>
  </si>
  <si>
    <t xml:space="preserve">   7 Provisions (ADP 023 to 028)</t>
  </si>
  <si>
    <r>
      <rPr>
        <b/>
        <sz val="9"/>
        <color rgb="FF333399"/>
        <rFont val="Arial"/>
        <family val="2"/>
        <charset val="238"/>
      </rPr>
      <t xml:space="preserve">III FINANCIAL INCOME </t>
    </r>
    <r>
      <rPr>
        <sz val="9"/>
        <color rgb="FF333399"/>
        <rFont val="Arial"/>
        <family val="2"/>
        <charset val="238"/>
      </rPr>
      <t>(ADP 031 to 040)</t>
    </r>
  </si>
  <si>
    <r>
      <rPr>
        <b/>
        <sz val="9"/>
        <color rgb="FF333399"/>
        <rFont val="Arial"/>
        <family val="2"/>
        <charset val="238"/>
      </rPr>
      <t xml:space="preserve">IV FINANCIAL EXPENSES </t>
    </r>
    <r>
      <rPr>
        <sz val="9"/>
        <color rgb="FF333399"/>
        <rFont val="Arial"/>
        <family val="2"/>
        <charset val="238"/>
      </rPr>
      <t>(ADP 042 to 048)</t>
    </r>
  </si>
  <si>
    <r>
      <rPr>
        <b/>
        <sz val="9"/>
        <color rgb="FF333399"/>
        <rFont val="Arial"/>
        <family val="2"/>
        <charset val="238"/>
      </rPr>
      <t xml:space="preserve">IX   TOTAL INCOME </t>
    </r>
    <r>
      <rPr>
        <sz val="9"/>
        <color rgb="FF333399"/>
        <rFont val="Arial"/>
        <family val="2"/>
        <charset val="238"/>
      </rPr>
      <t>(ADP 001+030+049 +050)</t>
    </r>
  </si>
  <si>
    <r>
      <rPr>
        <b/>
        <sz val="9"/>
        <color rgb="FF333399"/>
        <rFont val="Arial"/>
        <family val="2"/>
        <charset val="238"/>
      </rPr>
      <t xml:space="preserve">X    TOTAL EXPENDITURE </t>
    </r>
    <r>
      <rPr>
        <sz val="9"/>
        <color rgb="FF333399"/>
        <rFont val="Arial"/>
        <family val="2"/>
        <charset val="238"/>
      </rPr>
      <t>(ADP 007+041+051 + 052)</t>
    </r>
  </si>
  <si>
    <r>
      <rPr>
        <b/>
        <sz val="9"/>
        <color rgb="FF333399"/>
        <rFont val="Arial"/>
        <family val="2"/>
        <charset val="238"/>
      </rPr>
      <t xml:space="preserve">XI   PRE-TAX PROFIT OR LOSS </t>
    </r>
    <r>
      <rPr>
        <sz val="9"/>
        <color rgb="FF333399"/>
        <rFont val="Arial"/>
        <family val="2"/>
        <charset val="238"/>
      </rPr>
      <t>(ADP 053-054)</t>
    </r>
  </si>
  <si>
    <t xml:space="preserve">   2 Pre-tax loss (ADP 054-053)</t>
  </si>
  <si>
    <t xml:space="preserve">   1 Pre-tax profit (ADP 053-054)</t>
  </si>
  <si>
    <t>XIII PROFIT OR LOSS FOR THE PERIOD (ADP 055-059)</t>
  </si>
  <si>
    <t xml:space="preserve">  1 Profit for the period (ADP 055-059)</t>
  </si>
  <si>
    <t xml:space="preserve">  2 Loss for the period  (ADP 059-055)</t>
  </si>
  <si>
    <r>
      <rPr>
        <b/>
        <sz val="9"/>
        <color rgb="FF333399"/>
        <rFont val="Arial"/>
        <family val="2"/>
        <charset val="238"/>
      </rPr>
      <t>XIV PRE-TAX PROFIT OR LOSS OF DISCONTINUED OPERATIONS</t>
    </r>
    <r>
      <rPr>
        <sz val="9"/>
        <color rgb="FF333399"/>
        <rFont val="Arial"/>
        <family val="2"/>
        <charset val="238"/>
      </rPr>
      <t xml:space="preserve"> </t>
    </r>
    <r>
      <rPr>
        <sz val="9"/>
        <color rgb="FF333399"/>
        <rFont val="Arial"/>
        <family val="2"/>
        <charset val="238"/>
      </rPr>
      <t xml:space="preserve"> (ADP 063-064)</t>
    </r>
  </si>
  <si>
    <t xml:space="preserve"> 1 Discontinued operations profit for the period (ADP 062-065)</t>
  </si>
  <si>
    <t xml:space="preserve"> 2 Discontinued operations loss for the period (ADP 065-062)</t>
  </si>
  <si>
    <r>
      <rPr>
        <b/>
        <sz val="9"/>
        <color rgb="FF333399"/>
        <rFont val="Arial"/>
        <family val="2"/>
        <charset val="238"/>
      </rPr>
      <t xml:space="preserve">XVI PRE-TAX PROFIT OR LOSS </t>
    </r>
    <r>
      <rPr>
        <sz val="9"/>
        <color rgb="FF333399"/>
        <rFont val="Arial"/>
        <family val="2"/>
        <charset val="238"/>
      </rPr>
      <t>(ADP 055-+062)</t>
    </r>
  </si>
  <si>
    <t xml:space="preserve"> 1 Pre-tax profit (ADP 068)</t>
  </si>
  <si>
    <t xml:space="preserve"> 2 Pre-tax loss (ADP 068)</t>
  </si>
  <si>
    <r>
      <rPr>
        <b/>
        <sz val="9"/>
        <color rgb="FF333399"/>
        <rFont val="Arial"/>
        <family val="2"/>
        <charset val="238"/>
      </rPr>
      <t xml:space="preserve">XVII INCOME TAX </t>
    </r>
    <r>
      <rPr>
        <sz val="9"/>
        <color rgb="FF333399"/>
        <rFont val="Arial"/>
        <family val="2"/>
        <charset val="238"/>
      </rPr>
      <t>(ADP 058+065)</t>
    </r>
  </si>
  <si>
    <r>
      <t xml:space="preserve">XVIII PROFIT OR LOSS FOR THE PERIOD </t>
    </r>
    <r>
      <rPr>
        <sz val="9"/>
        <color rgb="FF333399"/>
        <rFont val="Arial"/>
        <family val="2"/>
        <charset val="238"/>
      </rPr>
      <t>(ADP 068-071)</t>
    </r>
  </si>
  <si>
    <t xml:space="preserve"> 1 Profit for the period (ADP 068-071)</t>
  </si>
  <si>
    <t xml:space="preserve"> 2 Loss for the period (ADP 071-068)</t>
  </si>
  <si>
    <r>
      <rPr>
        <b/>
        <sz val="9"/>
        <color rgb="FF000080"/>
        <rFont val="Arial"/>
        <family val="2"/>
        <charset val="238"/>
      </rPr>
      <t xml:space="preserve">XIX PROFIT OR LOSS FOR THE PERIOD </t>
    </r>
    <r>
      <rPr>
        <sz val="9"/>
        <color rgb="FF000080"/>
        <rFont val="Arial"/>
        <family val="2"/>
        <charset val="238"/>
      </rPr>
      <t xml:space="preserve"> (ADP 076+077)</t>
    </r>
  </si>
  <si>
    <t xml:space="preserve">II OTHER COMPREHENSIVE INCOME/LOSS BEFORE TAX
       (ADP 80+ 87)  </t>
  </si>
  <si>
    <t>III Items that will not be reclassified to profit or loss (ADP 081 to 085)</t>
  </si>
  <si>
    <t>1 Changes in revaluation reserves of fixed tangible and intangible assets</t>
  </si>
  <si>
    <t>2 Gains or losses from subsequent measurement of equity instruments at fair value through other comprehensive income</t>
  </si>
  <si>
    <t>3 Fair value changes of financial liabilities at fair value through statement of profit or loss, attributable to changes in their credit risk</t>
  </si>
  <si>
    <t>4 Actuarial gains/losses on the defined benefit obligation</t>
  </si>
  <si>
    <t>5 Other items that will not be reclassified</t>
  </si>
  <si>
    <t>6 Income tax relating to items that will not be reclassified</t>
  </si>
  <si>
    <t>IV Items that may be reclassified to profit or loss (ADP 088 to 095)</t>
  </si>
  <si>
    <t>1 Exchange rate differences from translation of foreign operations</t>
  </si>
  <si>
    <t>2 Gains or losses from subsequent measurement of debt securities at fair value through other comprehensive income</t>
  </si>
  <si>
    <t>3 Profit or loss arising from effective cash flow hedging</t>
  </si>
  <si>
    <t xml:space="preserve">    4 Profit or loss arising from effective hedge of a net investment in a foreign operation</t>
  </si>
  <si>
    <t xml:space="preserve">    5 Share in other comprehensive income/loss of companies linked by virtue of participating interests</t>
  </si>
  <si>
    <t xml:space="preserve">    6 Changes in fair value of the time value of option</t>
  </si>
  <si>
    <t xml:space="preserve">    7 Changes in fair value of forward elements of forward contracts</t>
  </si>
  <si>
    <t xml:space="preserve">    8 Other items that may be reclassified to profit or loss</t>
  </si>
  <si>
    <t xml:space="preserve">    9 Income tax relating to items that may be reclassified to profit or loss</t>
  </si>
  <si>
    <t>V NET OTHER COMPREHENSIVE INCOME OR LOSS (ADP 080+087- 086 - 096)</t>
  </si>
  <si>
    <t>VI COMPREHENSIVE INCOME OR LOSS FOR THE PERIOD (ADP 078+097)</t>
  </si>
  <si>
    <t>VI COMPREHENSIVE INCOME OR LOSS FOR THE PERIOD (ADP 100+101)</t>
  </si>
  <si>
    <t xml:space="preserve">  5 Other cash receipts from operating activities</t>
  </si>
  <si>
    <t xml:space="preserve">   I Total cash receipts from operating activities (ADP 001 to 005)</t>
  </si>
  <si>
    <t xml:space="preserve">  1 Cash payments to suppliers</t>
  </si>
  <si>
    <t xml:space="preserve">  2 Cash payments to employees</t>
  </si>
  <si>
    <t xml:space="preserve">  3 Cash payments for insurance premiums</t>
  </si>
  <si>
    <t xml:space="preserve">  4 Interest paid</t>
  </si>
  <si>
    <t xml:space="preserve">  5 Income tax paid</t>
  </si>
  <si>
    <t xml:space="preserve">  6 Other cash payments from operating activities</t>
  </si>
  <si>
    <t xml:space="preserve"> II Total cash payments from operating activities (ADP 007 to 012)</t>
  </si>
  <si>
    <t>A) NET CASH FLOW FROM OPERATING ACTIVITIES (ADP 006 + 013)</t>
  </si>
  <si>
    <t>B) NET CASH FLOW FROM INVESTMENT ACTIVITIES (ADP 021 + 027)</t>
  </si>
  <si>
    <r>
      <t xml:space="preserve">III Total cash receipts from investment activities </t>
    </r>
    <r>
      <rPr>
        <sz val="9"/>
        <rFont val="Arial"/>
        <family val="2"/>
        <charset val="238"/>
      </rPr>
      <t>(ADP 015 to 020)</t>
    </r>
  </si>
  <si>
    <r>
      <t xml:space="preserve">IV Total cash payments from investment activities </t>
    </r>
    <r>
      <rPr>
        <sz val="9"/>
        <rFont val="Arial"/>
        <family val="2"/>
        <charset val="238"/>
      </rPr>
      <t>(ADP 022 to 026)</t>
    </r>
  </si>
  <si>
    <r>
      <t xml:space="preserve">V Total cash receipts from financing activities </t>
    </r>
    <r>
      <rPr>
        <sz val="9"/>
        <rFont val="Arial"/>
        <family val="2"/>
        <charset val="238"/>
      </rPr>
      <t>(ADP 029 to 032)</t>
    </r>
  </si>
  <si>
    <r>
      <t xml:space="preserve">VI Total cash payments from financing activities </t>
    </r>
    <r>
      <rPr>
        <sz val="9"/>
        <rFont val="Arial"/>
        <family val="2"/>
        <charset val="238"/>
      </rPr>
      <t>(ADP 034 to 038)</t>
    </r>
  </si>
  <si>
    <r>
      <rPr>
        <b/>
        <sz val="9"/>
        <color rgb="FF000080"/>
        <rFont val="Arial"/>
        <family val="2"/>
        <charset val="238"/>
      </rPr>
      <t xml:space="preserve">C) NET CASH FLOW FROM FINANCING ACTIVITIES </t>
    </r>
    <r>
      <rPr>
        <sz val="9"/>
        <color rgb="FF000080"/>
        <rFont val="Arial"/>
        <family val="2"/>
        <charset val="238"/>
      </rPr>
      <t>(ADP 033 +039)</t>
    </r>
  </si>
  <si>
    <r>
      <rPr>
        <b/>
        <sz val="9"/>
        <color rgb="FF000080"/>
        <rFont val="Arial"/>
        <family val="2"/>
        <charset val="238"/>
      </rPr>
      <t xml:space="preserve">D) NET INCREASE OR DECREASE IN CASH FLOWS </t>
    </r>
    <r>
      <rPr>
        <sz val="9"/>
        <color rgb="FF000080"/>
        <rFont val="Arial"/>
        <family val="2"/>
        <charset val="238"/>
      </rPr>
      <t>(ADP 014 + 028 + 040 + 041)</t>
    </r>
  </si>
  <si>
    <r>
      <rPr>
        <b/>
        <sz val="9"/>
        <color rgb="FF000080"/>
        <rFont val="Arial"/>
        <family val="2"/>
        <charset val="238"/>
      </rPr>
      <t>F) CASH AND CASH EQUIVALENTS AT THE END OF THE PERIOD (</t>
    </r>
    <r>
      <rPr>
        <sz val="9"/>
        <color rgb="FF000080"/>
        <rFont val="Arial"/>
        <family val="2"/>
        <charset val="238"/>
      </rPr>
      <t>042+043)</t>
    </r>
  </si>
  <si>
    <t>Fair value of financial assets through other comprehensive income (available for sale)</t>
  </si>
  <si>
    <t>Other fair value reserves</t>
  </si>
  <si>
    <t>Exchange rate differences from translation of foreign operations</t>
  </si>
  <si>
    <t>14</t>
  </si>
  <si>
    <t>15</t>
  </si>
  <si>
    <t>16</t>
  </si>
  <si>
    <t>17</t>
  </si>
  <si>
    <t>18 (3 to 6 - 7
 + 8 to 17)</t>
  </si>
  <si>
    <t>20 (18+19)</t>
  </si>
  <si>
    <t>8 Gains or losses from subsequent measurement of financial assets at fair value through other comprehensive income (available for sale)</t>
  </si>
  <si>
    <t>15 Decrease in initial (subscribed) capital (other than arising from the pre-bankruptcy settlement procedure or from the reinvestment of profit)</t>
  </si>
  <si>
    <t>16 Decrease in initial (subscribed) capital arising from the pre-bankruptcy settlement procedure</t>
  </si>
  <si>
    <t>17 Decrease in initial (subscribed) capital arising from the reinvestment of profit</t>
  </si>
  <si>
    <t>19 Payments from members/shareholders</t>
  </si>
  <si>
    <t>20 Payment of share in profit/dividend</t>
  </si>
  <si>
    <t>21 Other distributions and payments to members/shareholders</t>
  </si>
  <si>
    <t>22 Transfer to reserves according to the annual schedule</t>
  </si>
  <si>
    <t>23 Increase in reserves arising from the pre-bankruptcy settlement procedure</t>
  </si>
  <si>
    <t>24 Balance on the last day of the previous business year reporting period (ADP 04 to 23)</t>
  </si>
  <si>
    <r>
      <rPr>
        <b/>
        <sz val="8"/>
        <color rgb="FF000080"/>
        <rFont val="Arial"/>
        <family val="2"/>
        <charset val="238"/>
      </rPr>
      <t xml:space="preserve">  II COMPREHENSIVE INCOME OR LOSS FOR THE PREVIOUS PERIOD </t>
    </r>
    <r>
      <rPr>
        <sz val="8"/>
        <color rgb="FF000080"/>
        <rFont val="Arial"/>
        <family val="2"/>
        <charset val="238"/>
      </rPr>
      <t>(ADP 05+25)</t>
    </r>
  </si>
  <si>
    <r>
      <rPr>
        <b/>
        <sz val="8"/>
        <color rgb="FF000080"/>
        <rFont val="Arial"/>
        <family val="2"/>
        <charset val="238"/>
      </rPr>
      <t xml:space="preserve">III TRANSACTIONS WITH OWNERS IN THE PREVIOUS PERIOD RECOGNISED DIRECTLY IN EQUITY  </t>
    </r>
    <r>
      <rPr>
        <sz val="8"/>
        <color rgb="FF000080"/>
        <rFont val="Arial"/>
        <family val="2"/>
        <charset val="238"/>
      </rPr>
      <t>(ADP 15 to 23)</t>
    </r>
  </si>
  <si>
    <r>
      <t xml:space="preserve">4 Balance on the first day of the current business year (restated) </t>
    </r>
    <r>
      <rPr>
        <sz val="8"/>
        <rFont val="Arial"/>
        <family val="2"/>
        <charset val="238"/>
      </rPr>
      <t>(AOP 28 to 30)</t>
    </r>
  </si>
  <si>
    <t>9 Profit or loss arising from effective cash flow hedge</t>
  </si>
  <si>
    <t>18 Redemption of treasury shares/holdings</t>
  </si>
  <si>
    <t>22 Carryforward per annual plane</t>
  </si>
  <si>
    <r>
      <t xml:space="preserve">24 Balance on the last day of the current business year reporting period </t>
    </r>
    <r>
      <rPr>
        <sz val="8"/>
        <rFont val="Arial"/>
        <family val="2"/>
        <charset val="238"/>
      </rPr>
      <t>(ADP 31 to 50)</t>
    </r>
  </si>
  <si>
    <r>
      <rPr>
        <b/>
        <sz val="8"/>
        <color rgb="FF000080"/>
        <rFont val="Arial"/>
        <family val="2"/>
        <charset val="238"/>
      </rPr>
      <t xml:space="preserve">III TRANSACTIONS WITH OWNERS IN THE CURRENT PERIOD RECOGNISED DIRECTLY IN EQUITY  </t>
    </r>
    <r>
      <rPr>
        <sz val="8"/>
        <color rgb="FF000080"/>
        <rFont val="Arial"/>
        <family val="2"/>
        <charset val="238"/>
      </rPr>
      <t xml:space="preserve">  (ADP 42 to 50)</t>
    </r>
  </si>
  <si>
    <t xml:space="preserve">   I OTHER COMPREHENSIVE INCOME FOR THE CURRENT PERIOD, NET OF TAX (ADP 33 to 41)</t>
  </si>
  <si>
    <r>
      <t xml:space="preserve">  II COMPREHENSIVE INCOME OR LOSS FOR THE CURRENT PERIOD </t>
    </r>
    <r>
      <rPr>
        <sz val="8"/>
        <color rgb="FF000080"/>
        <rFont val="Arial"/>
        <family val="2"/>
        <charset val="238"/>
      </rPr>
      <t>(ADP 32 do 52)</t>
    </r>
  </si>
  <si>
    <t xml:space="preserve">    2 Concessions, patents, licences, trademarks, software and other rights</t>
  </si>
  <si>
    <t xml:space="preserve">    1 Research and development </t>
  </si>
  <si>
    <t>03203263</t>
  </si>
  <si>
    <t>040022901</t>
  </si>
  <si>
    <t>47625429199</t>
  </si>
  <si>
    <t>1665</t>
  </si>
  <si>
    <t>HR</t>
  </si>
  <si>
    <t>74780000Z0PH7TFW3I85</t>
  </si>
  <si>
    <t>Arena Hospitality Group d.d.</t>
  </si>
  <si>
    <t>Pula</t>
  </si>
  <si>
    <t>Smareglina ulica 3</t>
  </si>
  <si>
    <t>uprava@arenahospitalitygroup.com</t>
  </si>
  <si>
    <t>www.arenahospitalitygroup.com</t>
  </si>
  <si>
    <t>RN</t>
  </si>
  <si>
    <t>No</t>
  </si>
  <si>
    <t>052/223-811</t>
  </si>
  <si>
    <t>Submitter: Arena Hospitality Group d.d.</t>
  </si>
  <si>
    <t>KD</t>
  </si>
  <si>
    <t>Neven Čale</t>
  </si>
  <si>
    <t xml:space="preserve">ncale@arenahospitalitygroup.com </t>
  </si>
  <si>
    <t>Mažurana d.o.o.</t>
  </si>
  <si>
    <t>Ulika d.o.o.</t>
  </si>
  <si>
    <t>Sugarhill Investments B.V.</t>
  </si>
  <si>
    <t>Germany Real Estate B.V.</t>
  </si>
  <si>
    <t>Zagreb, Radnička cesta 80</t>
  </si>
  <si>
    <t>Pula, Smareglina ulica 3</t>
  </si>
  <si>
    <t>Nizozemska, Amesterdam, Radarweg 60</t>
  </si>
  <si>
    <t>balance as at 31.12.2022</t>
  </si>
  <si>
    <t>for the period 01.01.2022 to 31.12.2022</t>
  </si>
  <si>
    <t>for the period 01.01.2022. to 31.12.2022.</t>
  </si>
  <si>
    <t xml:space="preserve">NOTES TO FINANCIAL STATEMENTS - TFI
(drawn up for quarterly reporting periods)
Name of the issuer:   Arena Hospitality Group d.d.
Personal identification number (OIB):   47625429199
Reporting period: 01.01.2022 to  31.12.2022
Notes to the financial statements are to be drawn up in accordance with the International Financial Reporting Standards (hereinafter: IFRS) in such a way that they:
a) present information about the basis for the preparation of the financial statements and the specific accounting policies used in accordance with the International Accounting Standard 1 (IAS 1),
b) disclose any information required by IFRSs that is not presented elsewhere in the statement of financial position, statement of comprehensive income, statement of cash flows and statement of changes in equity,
c) provide additional information that is not presented elsewhere in the statement of financial position, statement of comprehensive income, statement of cash flows and statement of changes in equity, but is relevant for understanding any of them.
(d) in the notes to the financial statements, in addition to the information stated above, information in respect of the following matters shall be disclosed:
1. issuer’s name, registered office (address), legal form, country of establishment, entity’s registration number and, if applicable, the indication whether the issuer is undergoing liquidation, bankruptcy proceedings, shortened termination proceedings or extraordinary administration
- See General data
2. adopted accounting policies
- no changes
3. the total amount of any financial commitments, guarantees or contingencies that are not included in the balance sheet, and an indication of the nature and form of any valuable security which has been provided; any commitments concerning pensions of the issuer within the group or company linked by virtue of participating interest shall be disclosed separately
- no change from the data published in the Annual Report for 2022 published in Notes 12 and 13.
4. the amount of advances and credits granted to the members of the administrative, managerial and supervisory bodies, with indications of the interest rates, main conditions and any amounts repaid, written-off or revoked, as well as commitments entered into on their behalf by way of guarantees of any kind, with an indication of the total for each category
- N/D
5. the amount and nature of individual items of income or expenditure which are of exceptional size or incidence
- see explanations in the text where the business results in the period are commented.- 
6. amounts owed by the issuer and falling due after more than five years, as well as the total debts of the issuer covered by valuable security furnished by the issuer, specifying the type and form of security
- no change from the data published in the Annual Report for 2022 published in Notes 12 and 13.
7. average number of employees during the financial year
- 1240 employees.
8. where, in accordance with the regulations, the issuer capitalised on the cost of salaries in part or in full, information on the amount of the total cost of employees during the year broken down into the amount directly debiting the costs of the period and the amount capitalised on the value of the assets during the period, showing separately the total amount of net salaries and the amount of taxes, contributions from salaries and contributions on salaries
- Total capitalised cost amounted 525,404 HRK (net salaries 354,549 HRK 111,805 HRK taxes and contributions from salaries and 59,050 HRK contributions on salaries)
9. the amount of the emoluments granted in respect of the financial year to the members of the administrative, managerial and supervisory bodies by reason of their responsibilities, and any commitments arising or entered into in respect of retirement pensions for former members of those bodies, with an indication of the total for each category
- See Income Statement
10. the average number of persons employed during the financial year, broken down by categories and, if they are not disclosed separately in the profit and loss account, the staff costs relating to the financial year, broken down between net salaries and wages, tax costs and contributions from salaries, contributions on salaries and other salary costs, excluding cost allowances
- See Income Statement
11. where a provision for deferred tax is recognised in the balance sheet, the deferred tax balances at the end of the financial year, and the movement in those balances during the financial year
- N/D
12. the name and registered office of each of the companies in which the issuer, either itself or through a person acting in their own name but on the issuer's behalf, holds a participating interest, showing the proportion of the capital held, the amount of capital and reserves, and the profit or loss for the latest financial year of the company concerned for which financial statements have been adopted; the information concerning capital and reserves and the profit or loss may be omitted where the company concerned does not publish its balance sheet and is not controlled by another company
- data on entrepreneurs in which the Company holds a participating share in the capital are published in the Annual Report for 2022 on p. 203. The results of operations of these companies are included in the consolidated report of the Company in accordance with the applied reporting framework.
13. the number and the nominal value or, in the absence of a nominal value, the accounting par value of the shares subscribed during the financial year within the limits of the authorised capital
- N/D
14. where there is more than one class of shares, the number and the nominal value or, in the absence of a nominal value, the accounting value for each class
- N/D
15. the existence of any participation certificates, convertible debentures, warrants, options or similar securities or rights, with an indication of their number and the rights they confer
- N/D
16. the name, registered office and legal form of each of the companies of which the issuer is a member having unlimited liability
- N/D
17. the name and registered office of the company which draws up the consolidated financial statements of the largest group of companies of which the issuer forms part as a controlled group member
- The largest group of entrepreneurs is Park Plaza Hotel Europe. In accordance with the legal framework, this company does not publish quarterly reports, but only semi-annual and annual ones, which can be found at https://www.pphe.com/investors
18. the name and registered office of the company which draws up the consolidated financial statements of the smallest group of companies of which the issuer forms part as a controlled group member and which is also included in the group of companies referred to in point 17.
- same as point 17.
19. the place where copies of the consolidated financial statements referred to in points 17 and 18 may be obtained, provided that they are available
- N/D
20. the proposed appropriation of profit or treatment of loss, or where applicable, the appropriation of the profit or treatment of the loss
- N/D
21. the nature and business purpose of the company's arrangements that are not included in the balance sheet and the financial impact on the company of those arrangements, provided that the risks or benefits arising from such arrangements are material and in so far as the disclosure of such risks or benefits is necessary for the purposes of assessing the financial position of the company
- N/D
22. the nature and the financial effect of material events arising after the balance sheet date which are not reflected in the profit and loss account or balance sheet
- N/D
23. the net income broken down by categories of activity and into geographical markets, in so far as those categories and markets differ substantially from one another, taking account of the manner in which the sale of products and the provision of services are organised.
24  the total fees for the financial year charged by each statutory auditor or audit firm for the statutory audit of the annual financial statements, i.e. annual consolidated financial statements, the total fees charged for other assurance services, the total fees charged for tax advisory services and the total fees charged for other non-audit services, total research and development expenditure as the basis for granting state aid. 
Reconciliation of the Consolidated Financial Statements with the GFI-POD
Reconciliation of Balance Sheet Items:
Property, plant and equipment in the amount of HRK 2,542,150 thousand increased by Inventories (stated within Non-current assets) in the amount of HRK 16,053 thousand and Right-of-use assets in the amount of HRK 242,909 corresponds to AOP position 010.
Interes in joint ventures in amount of HRK 42,209 thousand is in positions AOP 024 i 026.
Restricted deposits and cahs in amount of HRK 65,902 thousand and position of Other non-current financial assets in amount of HRK 11,531 thousand are in position AOP 028 and 030. 
Income tax receivable stated in the Annual Report in the amount of HRK 2,414 thousand is within AOP 051. Other receivables and prepayments in amount of 21,716 thousand (excluding income tax receivables), are stated in the postions  AOP 043, 047, 051 i 052.
Trade receivables in amount of HRK 15,667 thousand includes AOP 048 i 049.
Other reserves in amount of 317,536 thousand contain AOP 071, 075 i 082. Liabilities towards banks and other financial institutions, AOP 103, in amount of 1.577.702 thousand contains the following positions from Annual Report: Bank borrowings in amount of HRK 1,314,898 thousand and Lease liability in amountg of HRK 262,804 thousand. Other liabilities in amount of HRK 4,756 thousand correspond to the sum of AOP positions  091 and 107.
Accumulated earnings/(losses) in amount of HRK 46,693 thousand is in positions AOP 083 and 086. 
Other payables and accruals in amount of HRK 90,288 thousand, within the GFI is stated in AOP 116,119,120 and 123.
Reconciliation of Income Statement Items:
Operating expenses in amount of HRK 573,037 thousand enlarged with Rental expenses and  concession fees: land  in amount of HRK 17,260 thousand and with position Other expenses in amount of HRK 12,709 thousand correspond to the sum of  AOP positions 009, 013 and 029.
Financial income in amount of HRK 1,320 thousand is stated in the positions AOP 034, 037, 038 and 040.
Reconciliation of items in the Statement of Changes in Equity:
The amount of HRK 1,623,360 stated in line 21 Other distributions and payments to members/shareholders represents the recording of share-based payments in accordance with IFRS 2, as there is no other more appropriate line in the GFI-POD where this amount would be classified. This amount has not been paid, it is only shown as an increase in equity in accordance with IFRS 2.
All remaining information is contained in the notes to the financial statements published in the Company's Annual Report.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</si>
</sst>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40"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7"/>
      <name val="Arial"/>
      <family val="2"/>
      <charset val="238"/>
    </font>
    <font>
      <b/>
      <sz val="9"/>
      <color rgb="FF000080"/>
      <name val="Arial"/>
      <family val="2"/>
      <charset val="238"/>
    </font>
    <font>
      <b/>
      <sz val="9"/>
      <color rgb="FF333399"/>
      <name val="Arial"/>
      <family val="2"/>
      <charset val="238"/>
    </font>
    <font>
      <sz val="9"/>
      <color rgb="FF333399"/>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sz val="8"/>
      <color rgb="FF000080"/>
      <name val="Arial"/>
      <family val="2"/>
      <charset val="238"/>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317">
    <xf numFmtId="0" fontId="0" fillId="0" borderId="0" xfId="0"/>
    <xf numFmtId="0" fontId="11" fillId="0" borderId="0" xfId="3"/>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49" fontId="9" fillId="3" borderId="11" xfId="0" applyNumberFormat="1" applyFont="1" applyFill="1" applyBorder="1" applyAlignment="1">
      <alignment horizontal="center" vertical="center"/>
    </xf>
    <xf numFmtId="165" fontId="16" fillId="0" borderId="38" xfId="0" applyNumberFormat="1" applyFont="1" applyBorder="1" applyAlignment="1">
      <alignment horizontal="center" vertical="center"/>
    </xf>
    <xf numFmtId="165" fontId="16" fillId="9" borderId="38" xfId="0" applyNumberFormat="1" applyFont="1" applyFill="1" applyBorder="1" applyAlignment="1">
      <alignment horizontal="center" vertical="center"/>
    </xf>
    <xf numFmtId="165" fontId="16" fillId="9" borderId="39" xfId="0" applyNumberFormat="1" applyFont="1" applyFill="1" applyBorder="1" applyAlignment="1">
      <alignment horizontal="center" vertical="center"/>
    </xf>
    <xf numFmtId="14" fontId="6" fillId="2" borderId="0" xfId="1" applyNumberFormat="1" applyFont="1" applyFill="1" applyAlignment="1" applyProtection="1">
      <alignment horizontal="center" vertical="center"/>
      <protection locked="0"/>
    </xf>
    <xf numFmtId="0" fontId="4" fillId="3" borderId="41" xfId="0" applyFont="1" applyFill="1" applyBorder="1" applyAlignment="1">
      <alignment horizontal="center" vertical="center" wrapText="1"/>
    </xf>
    <xf numFmtId="0" fontId="16" fillId="3" borderId="41" xfId="0" applyFont="1" applyFill="1" applyBorder="1" applyAlignment="1">
      <alignment horizontal="center" vertical="center"/>
    </xf>
    <xf numFmtId="3" fontId="16" fillId="3" borderId="41" xfId="0" applyNumberFormat="1" applyFont="1" applyFill="1" applyBorder="1" applyAlignment="1">
      <alignment horizontal="center" vertical="center" wrapText="1"/>
    </xf>
    <xf numFmtId="164" fontId="4" fillId="0" borderId="41" xfId="0" applyNumberFormat="1" applyFont="1" applyBorder="1" applyAlignment="1">
      <alignment horizontal="center" vertical="center"/>
    </xf>
    <xf numFmtId="164" fontId="4" fillId="9" borderId="41" xfId="0" applyNumberFormat="1" applyFont="1" applyFill="1" applyBorder="1" applyAlignment="1">
      <alignment horizontal="center" vertical="center"/>
    </xf>
    <xf numFmtId="0" fontId="16" fillId="3" borderId="41" xfId="3" applyFont="1" applyFill="1" applyBorder="1" applyAlignment="1">
      <alignment horizontal="center" vertical="center"/>
    </xf>
    <xf numFmtId="3" fontId="16" fillId="3" borderId="41" xfId="3" applyNumberFormat="1" applyFont="1" applyFill="1" applyBorder="1" applyAlignment="1">
      <alignment horizontal="center" vertical="center" wrapText="1"/>
    </xf>
    <xf numFmtId="0" fontId="11" fillId="0" borderId="0" xfId="3" applyAlignment="1">
      <alignment wrapText="1"/>
    </xf>
    <xf numFmtId="0" fontId="4" fillId="3" borderId="15" xfId="3" applyFont="1" applyFill="1" applyBorder="1" applyAlignment="1">
      <alignment horizontal="center" vertical="center" wrapText="1"/>
    </xf>
    <xf numFmtId="0" fontId="16" fillId="3" borderId="14" xfId="3" applyFont="1" applyFill="1" applyBorder="1" applyAlignment="1">
      <alignment horizontal="center" vertical="center" wrapText="1"/>
    </xf>
    <xf numFmtId="164" fontId="4" fillId="0" borderId="27" xfId="0" applyNumberFormat="1" applyFont="1" applyBorder="1" applyAlignment="1">
      <alignment horizontal="center" vertical="center" wrapText="1"/>
    </xf>
    <xf numFmtId="164" fontId="4" fillId="10" borderId="12" xfId="0" applyNumberFormat="1" applyFont="1" applyFill="1" applyBorder="1" applyAlignment="1">
      <alignment horizontal="center" vertical="center" wrapText="1"/>
    </xf>
    <xf numFmtId="164" fontId="4" fillId="0" borderId="12" xfId="0" applyNumberFormat="1" applyFont="1" applyBorder="1" applyAlignment="1">
      <alignment horizontal="center" vertical="center" wrapText="1"/>
    </xf>
    <xf numFmtId="164" fontId="4" fillId="10" borderId="13" xfId="0" applyNumberFormat="1" applyFont="1" applyFill="1" applyBorder="1" applyAlignment="1">
      <alignment horizontal="center" vertical="center" wrapText="1"/>
    </xf>
    <xf numFmtId="0" fontId="16" fillId="3" borderId="14" xfId="3" applyFont="1" applyFill="1" applyBorder="1" applyAlignment="1">
      <alignment horizontal="center" vertical="center"/>
    </xf>
    <xf numFmtId="164" fontId="4" fillId="0" borderId="27" xfId="0" applyNumberFormat="1" applyFont="1" applyBorder="1" applyAlignment="1">
      <alignment horizontal="center" vertical="center"/>
    </xf>
    <xf numFmtId="164" fontId="4" fillId="0" borderId="12" xfId="0" applyNumberFormat="1" applyFont="1" applyBorder="1" applyAlignment="1">
      <alignment horizontal="center" vertical="center"/>
    </xf>
    <xf numFmtId="164" fontId="4" fillId="10" borderId="12" xfId="0" applyNumberFormat="1" applyFont="1" applyFill="1" applyBorder="1" applyAlignment="1">
      <alignment horizontal="center" vertical="center"/>
    </xf>
    <xf numFmtId="164" fontId="4" fillId="10" borderId="13" xfId="0" applyNumberFormat="1" applyFont="1" applyFill="1" applyBorder="1" applyAlignment="1">
      <alignment horizontal="center" vertical="center"/>
    </xf>
    <xf numFmtId="3" fontId="5" fillId="0" borderId="41" xfId="0" applyNumberFormat="1" applyFont="1" applyBorder="1" applyAlignment="1" applyProtection="1">
      <alignment horizontal="right" vertical="center" shrinkToFit="1"/>
      <protection locked="0"/>
    </xf>
    <xf numFmtId="3" fontId="21" fillId="9" borderId="41" xfId="0" applyNumberFormat="1" applyFont="1" applyFill="1" applyBorder="1" applyAlignment="1">
      <alignment horizontal="right" vertical="center" shrinkToFit="1"/>
    </xf>
    <xf numFmtId="3" fontId="0" fillId="0" borderId="0" xfId="0" applyNumberFormat="1"/>
    <xf numFmtId="3" fontId="11" fillId="0" borderId="0" xfId="3" applyNumberFormat="1"/>
    <xf numFmtId="3" fontId="15" fillId="0" borderId="41" xfId="0" applyNumberFormat="1" applyFont="1" applyBorder="1" applyAlignment="1" applyProtection="1">
      <alignment horizontal="right" vertical="center" shrinkToFit="1"/>
      <protection locked="0"/>
    </xf>
    <xf numFmtId="3" fontId="5" fillId="0" borderId="41" xfId="0" applyNumberFormat="1" applyFont="1" applyBorder="1" applyAlignment="1" applyProtection="1">
      <alignment vertical="center"/>
      <protection locked="0"/>
    </xf>
    <xf numFmtId="3" fontId="16" fillId="3" borderId="15" xfId="3" applyNumberFormat="1" applyFont="1" applyFill="1" applyBorder="1" applyAlignment="1">
      <alignment horizontal="center" vertical="center" wrapText="1"/>
    </xf>
    <xf numFmtId="3" fontId="16" fillId="3" borderId="14" xfId="3" applyNumberFormat="1" applyFont="1" applyFill="1" applyBorder="1" applyAlignment="1">
      <alignment horizontal="center" vertical="center" wrapText="1"/>
    </xf>
    <xf numFmtId="3" fontId="5" fillId="0" borderId="27" xfId="0" applyNumberFormat="1" applyFont="1" applyBorder="1" applyAlignment="1" applyProtection="1">
      <alignment horizontal="right" vertical="center" wrapText="1"/>
      <protection locked="0"/>
    </xf>
    <xf numFmtId="3" fontId="15" fillId="10" borderId="12" xfId="0" applyNumberFormat="1" applyFont="1" applyFill="1" applyBorder="1" applyAlignment="1">
      <alignment horizontal="right" vertical="center" wrapText="1"/>
    </xf>
    <xf numFmtId="3" fontId="5" fillId="0" borderId="12" xfId="0" applyNumberFormat="1" applyFont="1" applyBorder="1" applyAlignment="1" applyProtection="1">
      <alignment horizontal="right" vertical="center" wrapText="1"/>
      <protection locked="0"/>
    </xf>
    <xf numFmtId="3" fontId="15" fillId="10" borderId="13" xfId="0" applyNumberFormat="1" applyFont="1" applyFill="1" applyBorder="1" applyAlignment="1">
      <alignment horizontal="right" vertical="center" wrapText="1"/>
    </xf>
    <xf numFmtId="3" fontId="5" fillId="0" borderId="27" xfId="0" applyNumberFormat="1" applyFont="1" applyBorder="1" applyAlignment="1" applyProtection="1">
      <alignment vertical="center" wrapText="1"/>
      <protection locked="0"/>
    </xf>
    <xf numFmtId="3" fontId="5" fillId="0" borderId="12" xfId="0" applyNumberFormat="1" applyFont="1" applyBorder="1" applyAlignment="1" applyProtection="1">
      <alignment vertical="center" wrapText="1"/>
      <protection locked="0"/>
    </xf>
    <xf numFmtId="3" fontId="15" fillId="10" borderId="12" xfId="0" applyNumberFormat="1" applyFont="1" applyFill="1" applyBorder="1" applyAlignment="1">
      <alignment vertical="center" wrapText="1"/>
    </xf>
    <xf numFmtId="3" fontId="15" fillId="10" borderId="13" xfId="0" applyNumberFormat="1" applyFont="1" applyFill="1" applyBorder="1" applyAlignment="1">
      <alignment vertical="center" wrapText="1"/>
    </xf>
    <xf numFmtId="3" fontId="11" fillId="0" borderId="0" xfId="3" applyNumberFormat="1" applyAlignment="1">
      <alignment wrapText="1"/>
    </xf>
    <xf numFmtId="3" fontId="5" fillId="0" borderId="27" xfId="0" applyNumberFormat="1" applyFont="1" applyBorder="1" applyAlignment="1" applyProtection="1">
      <alignment vertical="center"/>
      <protection locked="0"/>
    </xf>
    <xf numFmtId="3" fontId="5" fillId="0" borderId="12" xfId="0" applyNumberFormat="1" applyFont="1" applyBorder="1" applyAlignment="1" applyProtection="1">
      <alignment vertical="center"/>
      <protection locked="0"/>
    </xf>
    <xf numFmtId="3" fontId="15" fillId="10" borderId="12" xfId="0" applyNumberFormat="1" applyFont="1" applyFill="1" applyBorder="1" applyAlignment="1">
      <alignment vertical="center"/>
    </xf>
    <xf numFmtId="3" fontId="15" fillId="10" borderId="13" xfId="0" applyNumberFormat="1" applyFont="1" applyFill="1" applyBorder="1" applyAlignment="1">
      <alignment vertical="center"/>
    </xf>
    <xf numFmtId="3" fontId="11" fillId="0" borderId="0" xfId="1" applyNumberFormat="1" applyFont="1" applyAlignment="1">
      <alignment wrapText="1"/>
    </xf>
    <xf numFmtId="3" fontId="11" fillId="0" borderId="0" xfId="3" applyNumberFormat="1" applyAlignment="1">
      <alignment horizontal="center" vertical="center" wrapText="1"/>
    </xf>
    <xf numFmtId="3" fontId="2" fillId="0" borderId="0" xfId="3" applyNumberFormat="1" applyFont="1"/>
    <xf numFmtId="3" fontId="9" fillId="3" borderId="35"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xf>
    <xf numFmtId="3" fontId="3" fillId="0" borderId="38" xfId="0" applyNumberFormat="1" applyFont="1" applyBorder="1" applyAlignment="1" applyProtection="1">
      <alignment vertical="center" shrinkToFit="1"/>
      <protection locked="0"/>
    </xf>
    <xf numFmtId="3" fontId="20" fillId="9" borderId="38" xfId="0" applyNumberFormat="1" applyFont="1" applyFill="1" applyBorder="1" applyAlignment="1">
      <alignment vertical="center" shrinkToFit="1"/>
    </xf>
    <xf numFmtId="3" fontId="3" fillId="8" borderId="38" xfId="0" applyNumberFormat="1" applyFont="1" applyFill="1" applyBorder="1" applyAlignment="1">
      <alignment vertical="center" shrinkToFit="1"/>
    </xf>
    <xf numFmtId="3" fontId="20" fillId="9" borderId="39" xfId="0" applyNumberFormat="1" applyFont="1" applyFill="1" applyBorder="1" applyAlignment="1">
      <alignment vertical="center" shrinkToFit="1"/>
    </xf>
    <xf numFmtId="0" fontId="23" fillId="11" borderId="1" xfId="4" applyFont="1" applyFill="1" applyBorder="1"/>
    <xf numFmtId="0" fontId="1" fillId="11" borderId="26" xfId="4" applyFill="1" applyBorder="1"/>
    <xf numFmtId="0" fontId="1" fillId="0" borderId="0" xfId="4"/>
    <xf numFmtId="0" fontId="25" fillId="11" borderId="42" xfId="4" applyFont="1" applyFill="1" applyBorder="1" applyAlignment="1">
      <alignment horizontal="center" vertical="center"/>
    </xf>
    <xf numFmtId="0" fontId="25" fillId="11" borderId="0" xfId="4" applyFont="1" applyFill="1" applyAlignment="1">
      <alignment horizontal="center" vertical="center"/>
    </xf>
    <xf numFmtId="0" fontId="25" fillId="11" borderId="43" xfId="4" applyFont="1" applyFill="1" applyBorder="1" applyAlignment="1">
      <alignment horizontal="center" vertical="center"/>
    </xf>
    <xf numFmtId="0" fontId="5" fillId="11" borderId="0" xfId="4" applyFont="1" applyFill="1" applyAlignment="1">
      <alignment horizontal="center" vertical="center"/>
    </xf>
    <xf numFmtId="0" fontId="5" fillId="11" borderId="45" xfId="4" applyFont="1" applyFill="1" applyBorder="1" applyAlignment="1">
      <alignment vertical="center"/>
    </xf>
    <xf numFmtId="0" fontId="28" fillId="0" borderId="0" xfId="4" applyFont="1"/>
    <xf numFmtId="0" fontId="4" fillId="11" borderId="42" xfId="4" applyFont="1" applyFill="1" applyBorder="1" applyAlignment="1">
      <alignment vertical="center" wrapText="1"/>
    </xf>
    <xf numFmtId="0" fontId="4" fillId="11" borderId="0" xfId="4" applyFont="1" applyFill="1" applyAlignment="1">
      <alignment horizontal="right" vertical="center" wrapText="1"/>
    </xf>
    <xf numFmtId="0" fontId="4" fillId="11" borderId="0" xfId="4" applyFont="1" applyFill="1" applyAlignment="1">
      <alignment vertical="center" wrapText="1"/>
    </xf>
    <xf numFmtId="14" fontId="4" fillId="13" borderId="0" xfId="4" applyNumberFormat="1" applyFont="1" applyFill="1" applyAlignment="1" applyProtection="1">
      <alignment horizontal="center" vertical="center"/>
      <protection locked="0"/>
    </xf>
    <xf numFmtId="1" fontId="4" fillId="13" borderId="0" xfId="4" applyNumberFormat="1" applyFont="1" applyFill="1" applyAlignment="1" applyProtection="1">
      <alignment horizontal="center" vertical="center"/>
      <protection locked="0"/>
    </xf>
    <xf numFmtId="0" fontId="5" fillId="11" borderId="43" xfId="4" applyFont="1" applyFill="1" applyBorder="1" applyAlignment="1">
      <alignment vertical="center"/>
    </xf>
    <xf numFmtId="14" fontId="4" fillId="14" borderId="0" xfId="4" applyNumberFormat="1" applyFont="1" applyFill="1" applyAlignment="1" applyProtection="1">
      <alignment horizontal="center" vertical="center"/>
      <protection locked="0"/>
    </xf>
    <xf numFmtId="0" fontId="1" fillId="15" borderId="0" xfId="4" applyFill="1"/>
    <xf numFmtId="1" fontId="4" fillId="12" borderId="46" xfId="4" applyNumberFormat="1" applyFont="1" applyFill="1" applyBorder="1" applyAlignment="1" applyProtection="1">
      <alignment horizontal="center" vertical="center"/>
      <protection locked="0"/>
    </xf>
    <xf numFmtId="1" fontId="4" fillId="14" borderId="0" xfId="4" applyNumberFormat="1" applyFont="1" applyFill="1" applyAlignment="1" applyProtection="1">
      <alignment horizontal="center" vertical="center"/>
      <protection locked="0"/>
    </xf>
    <xf numFmtId="0" fontId="1" fillId="11" borderId="43" xfId="4" applyFill="1" applyBorder="1"/>
    <xf numFmtId="0" fontId="26" fillId="11" borderId="42" xfId="4" applyFont="1" applyFill="1" applyBorder="1" applyAlignment="1">
      <alignment wrapText="1"/>
    </xf>
    <xf numFmtId="0" fontId="26" fillId="11" borderId="43" xfId="4" applyFont="1" applyFill="1" applyBorder="1" applyAlignment="1">
      <alignment wrapText="1"/>
    </xf>
    <xf numFmtId="0" fontId="26" fillId="11" borderId="42" xfId="4" applyFont="1" applyFill="1" applyBorder="1"/>
    <xf numFmtId="0" fontId="26" fillId="11" borderId="0" xfId="4" applyFont="1" applyFill="1"/>
    <xf numFmtId="0" fontId="26" fillId="11" borderId="0" xfId="4" applyFont="1" applyFill="1" applyAlignment="1">
      <alignment wrapText="1"/>
    </xf>
    <xf numFmtId="0" fontId="26" fillId="11" borderId="43" xfId="4" applyFont="1" applyFill="1" applyBorder="1"/>
    <xf numFmtId="0" fontId="5" fillId="11" borderId="0" xfId="4" applyFont="1" applyFill="1" applyAlignment="1">
      <alignment horizontal="right" vertical="center" wrapText="1"/>
    </xf>
    <xf numFmtId="0" fontId="27" fillId="11" borderId="43" xfId="4" applyFont="1" applyFill="1" applyBorder="1" applyAlignment="1">
      <alignment vertical="center"/>
    </xf>
    <xf numFmtId="0" fontId="5" fillId="11" borderId="42" xfId="4" applyFont="1" applyFill="1" applyBorder="1" applyAlignment="1">
      <alignment horizontal="right" vertical="center" wrapText="1"/>
    </xf>
    <xf numFmtId="0" fontId="27" fillId="11" borderId="0" xfId="4" applyFont="1" applyFill="1" applyAlignment="1">
      <alignment vertical="center"/>
    </xf>
    <xf numFmtId="0" fontId="26" fillId="11" borderId="0" xfId="4" applyFont="1" applyFill="1" applyAlignment="1">
      <alignment vertical="top"/>
    </xf>
    <xf numFmtId="0" fontId="4" fillId="12" borderId="46" xfId="4" applyFont="1" applyFill="1" applyBorder="1" applyAlignment="1" applyProtection="1">
      <alignment horizontal="center" vertical="center"/>
      <protection locked="0"/>
    </xf>
    <xf numFmtId="0" fontId="4" fillId="11" borderId="0" xfId="4" applyFont="1" applyFill="1" applyAlignment="1">
      <alignment vertical="center"/>
    </xf>
    <xf numFmtId="0" fontId="26" fillId="11" borderId="0" xfId="4" applyFont="1" applyFill="1" applyAlignment="1">
      <alignment vertical="center"/>
    </xf>
    <xf numFmtId="0" fontId="26" fillId="11" borderId="43" xfId="4" applyFont="1" applyFill="1" applyBorder="1" applyAlignment="1">
      <alignment vertical="center"/>
    </xf>
    <xf numFmtId="0" fontId="29" fillId="11" borderId="0" xfId="4" applyFont="1" applyFill="1" applyAlignment="1">
      <alignment vertical="center"/>
    </xf>
    <xf numFmtId="0" fontId="29" fillId="11" borderId="43" xfId="4" applyFont="1" applyFill="1" applyBorder="1" applyAlignment="1">
      <alignment vertical="center"/>
    </xf>
    <xf numFmtId="0" fontId="4" fillId="11" borderId="0" xfId="4" applyFont="1" applyFill="1" applyAlignment="1">
      <alignment horizontal="center" vertical="center"/>
    </xf>
    <xf numFmtId="0" fontId="5" fillId="11" borderId="43" xfId="4" applyFont="1" applyFill="1" applyBorder="1" applyAlignment="1">
      <alignment horizontal="center" vertical="center"/>
    </xf>
    <xf numFmtId="0" fontId="4" fillId="12" borderId="44" xfId="4" applyFont="1" applyFill="1" applyBorder="1" applyAlignment="1" applyProtection="1">
      <alignment horizontal="center" vertical="center"/>
      <protection locked="0"/>
    </xf>
    <xf numFmtId="0" fontId="26" fillId="11" borderId="0" xfId="4" applyFont="1" applyFill="1" applyAlignment="1">
      <alignment vertical="top" wrapText="1"/>
    </xf>
    <xf numFmtId="0" fontId="26" fillId="11" borderId="42" xfId="4" applyFont="1" applyFill="1" applyBorder="1" applyAlignment="1">
      <alignment vertical="top"/>
    </xf>
    <xf numFmtId="0" fontId="29" fillId="11" borderId="43" xfId="4" applyFont="1" applyFill="1" applyBorder="1"/>
    <xf numFmtId="0" fontId="1" fillId="11" borderId="3" xfId="4" applyFill="1" applyBorder="1"/>
    <xf numFmtId="0" fontId="1" fillId="11" borderId="2" xfId="4" applyFill="1" applyBorder="1"/>
    <xf numFmtId="0" fontId="1" fillId="11" borderId="44" xfId="4" applyFill="1" applyBorder="1"/>
    <xf numFmtId="49" fontId="4" fillId="12" borderId="46" xfId="4" applyNumberFormat="1" applyFont="1" applyFill="1" applyBorder="1" applyAlignment="1" applyProtection="1">
      <alignment horizontal="center" vertical="center"/>
      <protection locked="0"/>
    </xf>
    <xf numFmtId="164" fontId="4" fillId="11" borderId="41" xfId="0" applyNumberFormat="1" applyFont="1" applyFill="1" applyBorder="1" applyAlignment="1">
      <alignment horizontal="center" vertical="center"/>
    </xf>
    <xf numFmtId="3" fontId="5" fillId="11" borderId="41" xfId="0" applyNumberFormat="1" applyFont="1" applyFill="1" applyBorder="1" applyAlignment="1" applyProtection="1">
      <alignment horizontal="right" vertical="center" shrinkToFit="1"/>
      <protection locked="0"/>
    </xf>
    <xf numFmtId="0" fontId="39" fillId="0" borderId="0" xfId="4" applyFont="1"/>
    <xf numFmtId="3" fontId="11" fillId="0" borderId="0" xfId="3" applyNumberFormat="1" applyProtection="1">
      <protection locked="0"/>
    </xf>
    <xf numFmtId="3" fontId="15" fillId="9" borderId="41" xfId="0" applyNumberFormat="1" applyFont="1" applyFill="1" applyBorder="1" applyAlignment="1">
      <alignment horizontal="right" vertical="center" shrinkToFit="1"/>
    </xf>
    <xf numFmtId="3" fontId="15" fillId="9" borderId="41" xfId="0" applyNumberFormat="1" applyFont="1" applyFill="1" applyBorder="1" applyAlignment="1" applyProtection="1">
      <alignment horizontal="right" vertical="center" shrinkToFit="1"/>
      <protection locked="0"/>
    </xf>
    <xf numFmtId="3" fontId="15" fillId="9" borderId="41" xfId="0" applyNumberFormat="1" applyFont="1" applyFill="1" applyBorder="1" applyAlignment="1">
      <alignment vertical="center"/>
    </xf>
    <xf numFmtId="3" fontId="5" fillId="9" borderId="41" xfId="0" applyNumberFormat="1" applyFont="1" applyFill="1" applyBorder="1" applyAlignment="1" applyProtection="1">
      <alignment vertical="center"/>
      <protection locked="0"/>
    </xf>
    <xf numFmtId="164" fontId="4" fillId="9" borderId="12" xfId="0" applyNumberFormat="1" applyFont="1" applyFill="1" applyBorder="1" applyAlignment="1">
      <alignment horizontal="center" vertical="center"/>
    </xf>
    <xf numFmtId="3" fontId="5" fillId="9" borderId="12" xfId="0" applyNumberFormat="1" applyFont="1" applyFill="1" applyBorder="1" applyAlignment="1" applyProtection="1">
      <alignment vertical="center"/>
      <protection locked="0"/>
    </xf>
    <xf numFmtId="3" fontId="35" fillId="3" borderId="35" xfId="0" applyNumberFormat="1" applyFont="1" applyFill="1" applyBorder="1" applyAlignment="1">
      <alignment horizontal="center" vertical="center" wrapText="1"/>
    </xf>
    <xf numFmtId="3" fontId="9" fillId="3" borderId="41" xfId="0" applyNumberFormat="1" applyFont="1" applyFill="1" applyBorder="1" applyAlignment="1">
      <alignment horizontal="center" vertical="center" wrapText="1"/>
    </xf>
    <xf numFmtId="3" fontId="9" fillId="3" borderId="41" xfId="0" applyNumberFormat="1" applyFont="1" applyFill="1" applyBorder="1" applyAlignment="1">
      <alignment horizontal="center" vertical="center"/>
    </xf>
    <xf numFmtId="3" fontId="3" fillId="0" borderId="48" xfId="0" applyNumberFormat="1" applyFont="1" applyBorder="1" applyAlignment="1" applyProtection="1">
      <alignment vertical="center" shrinkToFit="1"/>
      <protection locked="0"/>
    </xf>
    <xf numFmtId="3" fontId="20" fillId="9" borderId="48" xfId="0" applyNumberFormat="1" applyFont="1" applyFill="1" applyBorder="1" applyAlignment="1">
      <alignment vertical="center" shrinkToFit="1"/>
    </xf>
    <xf numFmtId="0" fontId="2" fillId="0" borderId="0" xfId="0" applyFont="1"/>
    <xf numFmtId="0" fontId="22" fillId="11" borderId="25" xfId="4" applyFont="1" applyFill="1" applyBorder="1" applyAlignment="1">
      <alignment vertical="center"/>
    </xf>
    <xf numFmtId="0" fontId="22" fillId="11" borderId="1" xfId="4" applyFont="1" applyFill="1" applyBorder="1" applyAlignment="1">
      <alignment vertical="center"/>
    </xf>
    <xf numFmtId="0" fontId="25" fillId="11" borderId="42" xfId="4" applyFont="1" applyFill="1" applyBorder="1" applyAlignment="1">
      <alignment horizontal="center" vertical="center"/>
    </xf>
    <xf numFmtId="0" fontId="25" fillId="11" borderId="0" xfId="4" applyFont="1" applyFill="1" applyAlignment="1">
      <alignment horizontal="center" vertical="center"/>
    </xf>
    <xf numFmtId="0" fontId="25" fillId="11" borderId="43" xfId="4" applyFont="1" applyFill="1" applyBorder="1" applyAlignment="1">
      <alignment horizontal="center" vertical="center"/>
    </xf>
    <xf numFmtId="0" fontId="4" fillId="11" borderId="42" xfId="4" applyFont="1" applyFill="1" applyBorder="1" applyAlignment="1">
      <alignment vertical="center" wrapText="1"/>
    </xf>
    <xf numFmtId="0" fontId="4" fillId="11" borderId="0" xfId="4" applyFont="1" applyFill="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4" xfId="4" applyNumberFormat="1" applyFont="1" applyFill="1" applyBorder="1" applyAlignment="1" applyProtection="1">
      <alignment horizontal="center" vertical="center"/>
      <protection locked="0"/>
    </xf>
    <xf numFmtId="0" fontId="4" fillId="0" borderId="42" xfId="4" applyFont="1" applyBorder="1" applyAlignment="1">
      <alignment horizontal="center" vertical="center" wrapText="1"/>
    </xf>
    <xf numFmtId="0" fontId="4" fillId="0" borderId="0" xfId="4" applyFont="1" applyAlignment="1">
      <alignment horizontal="center" vertical="center" wrapText="1"/>
    </xf>
    <xf numFmtId="0" fontId="4" fillId="0" borderId="43" xfId="4" applyFont="1" applyBorder="1" applyAlignment="1">
      <alignment horizontal="center" vertical="center" wrapText="1"/>
    </xf>
    <xf numFmtId="0" fontId="5" fillId="11" borderId="42" xfId="4" applyFont="1" applyFill="1" applyBorder="1" applyAlignment="1">
      <alignment horizontal="right" vertical="center" wrapText="1"/>
    </xf>
    <xf numFmtId="0" fontId="5" fillId="11" borderId="43" xfId="4" applyFont="1" applyFill="1" applyBorder="1" applyAlignment="1">
      <alignment horizontal="right" vertical="center" wrapText="1"/>
    </xf>
    <xf numFmtId="49" fontId="4" fillId="12" borderId="3" xfId="4" applyNumberFormat="1" applyFont="1" applyFill="1" applyBorder="1" applyAlignment="1" applyProtection="1">
      <alignment horizontal="center" vertical="center"/>
      <protection locked="0"/>
    </xf>
    <xf numFmtId="49" fontId="4" fillId="12" borderId="44" xfId="4" applyNumberFormat="1" applyFont="1" applyFill="1" applyBorder="1" applyAlignment="1" applyProtection="1">
      <alignment horizontal="center" vertical="center"/>
      <protection locked="0"/>
    </xf>
    <xf numFmtId="0" fontId="26" fillId="11" borderId="42" xfId="4" applyFont="1" applyFill="1" applyBorder="1" applyAlignment="1">
      <alignment wrapText="1"/>
    </xf>
    <xf numFmtId="0" fontId="26" fillId="11" borderId="0" xfId="4" applyFont="1" applyFill="1" applyAlignment="1">
      <alignment wrapText="1"/>
    </xf>
    <xf numFmtId="0" fontId="26" fillId="11" borderId="0" xfId="4" applyFont="1" applyFill="1"/>
    <xf numFmtId="0" fontId="24" fillId="11" borderId="42" xfId="4" applyFont="1" applyFill="1" applyBorder="1" applyAlignment="1">
      <alignment horizontal="center" vertical="center" wrapText="1"/>
    </xf>
    <xf numFmtId="0" fontId="24" fillId="11" borderId="0" xfId="4" applyFont="1" applyFill="1" applyAlignment="1">
      <alignment horizontal="center" vertical="center" wrapText="1"/>
    </xf>
    <xf numFmtId="0" fontId="5" fillId="11" borderId="42" xfId="4" applyFont="1" applyFill="1" applyBorder="1" applyAlignment="1">
      <alignment horizontal="right" vertical="center"/>
    </xf>
    <xf numFmtId="0" fontId="5" fillId="11" borderId="43" xfId="4" applyFont="1" applyFill="1" applyBorder="1" applyAlignment="1">
      <alignment horizontal="right" vertical="center"/>
    </xf>
    <xf numFmtId="0" fontId="5" fillId="11" borderId="0" xfId="4" applyFont="1" applyFill="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44" xfId="4" applyFont="1" applyFill="1" applyBorder="1" applyAlignment="1" applyProtection="1">
      <alignment horizontal="center" vertical="center"/>
      <protection locked="0"/>
    </xf>
    <xf numFmtId="0" fontId="26" fillId="11" borderId="42" xfId="4" applyFont="1" applyFill="1" applyBorder="1" applyAlignment="1">
      <alignment vertical="center" wrapText="1"/>
    </xf>
    <xf numFmtId="0" fontId="26" fillId="11" borderId="0" xfId="4" applyFont="1" applyFill="1" applyAlignment="1">
      <alignment vertical="center" wrapText="1"/>
    </xf>
    <xf numFmtId="0" fontId="5" fillId="11" borderId="0" xfId="4" applyFont="1" applyFill="1" applyAlignment="1">
      <alignment horizontal="righ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4" xfId="4" applyFont="1" applyFill="1" applyBorder="1" applyAlignment="1" applyProtection="1">
      <alignment vertical="center"/>
      <protection locked="0"/>
    </xf>
    <xf numFmtId="0" fontId="27" fillId="11" borderId="42" xfId="4" applyFont="1" applyFill="1" applyBorder="1" applyAlignment="1">
      <alignment vertical="center"/>
    </xf>
    <xf numFmtId="0" fontId="27" fillId="11" borderId="0" xfId="4" applyFont="1" applyFill="1" applyAlignment="1">
      <alignment vertical="center"/>
    </xf>
    <xf numFmtId="0" fontId="5" fillId="11" borderId="0" xfId="4" applyFont="1" applyFill="1" applyAlignment="1">
      <alignment vertical="center"/>
    </xf>
    <xf numFmtId="0" fontId="26" fillId="12" borderId="3" xfId="4" applyFont="1" applyFill="1" applyBorder="1" applyProtection="1">
      <protection locked="0"/>
    </xf>
    <xf numFmtId="0" fontId="26" fillId="12" borderId="2" xfId="4" applyFont="1" applyFill="1" applyBorder="1" applyProtection="1">
      <protection locked="0"/>
    </xf>
    <xf numFmtId="0" fontId="26" fillId="12" borderId="44" xfId="4" applyFont="1" applyFill="1" applyBorder="1" applyProtection="1">
      <protection locked="0"/>
    </xf>
    <xf numFmtId="0" fontId="5" fillId="11" borderId="42" xfId="4" applyFont="1" applyFill="1" applyBorder="1" applyAlignment="1">
      <alignment horizontal="center" vertical="center"/>
    </xf>
    <xf numFmtId="0" fontId="5" fillId="11" borderId="0" xfId="4" applyFont="1" applyFill="1" applyAlignment="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4" xfId="4" applyFont="1" applyFill="1" applyBorder="1" applyAlignment="1" applyProtection="1">
      <alignment horizontal="right" vertical="center"/>
      <protection locked="0"/>
    </xf>
    <xf numFmtId="0" fontId="26" fillId="11" borderId="0" xfId="4" applyFont="1" applyFill="1" applyAlignment="1">
      <alignment vertical="top" wrapText="1"/>
    </xf>
    <xf numFmtId="0" fontId="26" fillId="11" borderId="0" xfId="4" applyFont="1" applyFill="1" applyAlignment="1">
      <alignment vertical="top"/>
    </xf>
    <xf numFmtId="0" fontId="26" fillId="11" borderId="0" xfId="4" applyFont="1" applyFill="1" applyProtection="1">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4" xfId="4" applyNumberFormat="1" applyFont="1" applyFill="1" applyBorder="1" applyAlignment="1" applyProtection="1">
      <alignment vertical="center"/>
      <protection locked="0"/>
    </xf>
    <xf numFmtId="0" fontId="5" fillId="11" borderId="43" xfId="4" applyFont="1" applyFill="1" applyBorder="1" applyAlignment="1">
      <alignment horizontal="center" vertical="center"/>
    </xf>
    <xf numFmtId="0" fontId="5" fillId="11" borderId="42" xfId="4" applyFont="1" applyFill="1" applyBorder="1" applyAlignment="1">
      <alignment horizontal="left" vertical="center"/>
    </xf>
    <xf numFmtId="0" fontId="5" fillId="11" borderId="0" xfId="4" applyFont="1" applyFill="1" applyAlignment="1">
      <alignment horizontal="left" vertical="center"/>
    </xf>
    <xf numFmtId="0" fontId="5" fillId="11" borderId="0" xfId="4" applyFont="1" applyFill="1" applyAlignment="1">
      <alignment vertical="top"/>
    </xf>
    <xf numFmtId="0" fontId="26" fillId="12" borderId="3" xfId="4" applyFont="1" applyFill="1" applyBorder="1" applyAlignment="1" applyProtection="1">
      <alignment vertical="center"/>
      <protection locked="0"/>
    </xf>
    <xf numFmtId="0" fontId="26" fillId="12" borderId="2" xfId="4" applyFont="1" applyFill="1" applyBorder="1" applyAlignment="1" applyProtection="1">
      <alignment vertical="center"/>
      <protection locked="0"/>
    </xf>
    <xf numFmtId="0" fontId="26" fillId="12" borderId="44"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5" fillId="0" borderId="41" xfId="0" applyFont="1" applyBorder="1" applyAlignment="1">
      <alignment horizontal="left" vertical="center" wrapText="1"/>
    </xf>
    <xf numFmtId="0" fontId="5" fillId="9" borderId="41" xfId="0" applyFont="1" applyFill="1" applyBorder="1" applyAlignment="1">
      <alignment horizontal="left" vertical="center" wrapText="1"/>
    </xf>
    <xf numFmtId="0" fontId="4" fillId="9" borderId="41" xfId="0" applyFont="1" applyFill="1" applyBorder="1" applyAlignment="1">
      <alignment horizontal="left" vertical="center" wrapText="1"/>
    </xf>
    <xf numFmtId="0" fontId="8" fillId="0" borderId="0" xfId="0" applyFont="1" applyAlignment="1">
      <alignment horizontal="center" vertical="center" wrapText="1"/>
    </xf>
    <xf numFmtId="0" fontId="0" fillId="0" borderId="0" xfId="0" applyAlignment="1">
      <alignment horizontal="center" vertical="center" wrapText="1"/>
    </xf>
    <xf numFmtId="0" fontId="6"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Border="1" applyAlignment="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6" fillId="3" borderId="41" xfId="0" applyFont="1" applyFill="1" applyBorder="1" applyAlignment="1">
      <alignment horizontal="center" vertical="center"/>
    </xf>
    <xf numFmtId="0" fontId="0" fillId="0" borderId="41" xfId="0" applyBorder="1" applyAlignment="1">
      <alignment horizontal="center" vertical="center"/>
    </xf>
    <xf numFmtId="0" fontId="4" fillId="3" borderId="41" xfId="0" applyFont="1" applyFill="1" applyBorder="1" applyAlignment="1">
      <alignment horizontal="center" vertical="center" wrapText="1"/>
    </xf>
    <xf numFmtId="0" fontId="0" fillId="0" borderId="41" xfId="0" applyBorder="1" applyAlignment="1">
      <alignment horizontal="center" vertical="center" wrapText="1"/>
    </xf>
    <xf numFmtId="0" fontId="11" fillId="4" borderId="41" xfId="0" applyFont="1" applyFill="1" applyBorder="1" applyAlignment="1">
      <alignment horizontal="left" vertical="center" wrapText="1"/>
    </xf>
    <xf numFmtId="0" fontId="4" fillId="0" borderId="41" xfId="0" applyFont="1" applyBorder="1" applyAlignment="1">
      <alignment horizontal="left" vertical="center" wrapText="1"/>
    </xf>
    <xf numFmtId="0" fontId="5" fillId="11" borderId="41" xfId="0" applyFont="1" applyFill="1" applyBorder="1" applyAlignment="1">
      <alignment horizontal="left" vertical="center" wrapText="1"/>
    </xf>
    <xf numFmtId="0" fontId="12" fillId="4" borderId="41" xfId="0" applyFont="1" applyFill="1" applyBorder="1" applyAlignment="1">
      <alignment horizontal="left" vertical="center" wrapText="1"/>
    </xf>
    <xf numFmtId="0" fontId="13" fillId="4" borderId="41" xfId="0" applyFont="1" applyFill="1" applyBorder="1" applyAlignment="1">
      <alignment vertical="center"/>
    </xf>
    <xf numFmtId="0" fontId="31" fillId="9" borderId="41" xfId="0" applyFont="1" applyFill="1" applyBorder="1" applyAlignment="1">
      <alignment horizontal="left" vertical="center" wrapText="1"/>
    </xf>
    <xf numFmtId="0" fontId="12" fillId="9" borderId="41" xfId="0" applyFont="1" applyFill="1" applyBorder="1" applyAlignment="1">
      <alignment horizontal="left" vertical="center" wrapText="1"/>
    </xf>
    <xf numFmtId="0" fontId="12" fillId="0" borderId="41" xfId="0" applyFont="1" applyBorder="1" applyAlignment="1">
      <alignment horizontal="left" vertical="center" wrapText="1" indent="1"/>
    </xf>
    <xf numFmtId="0" fontId="5" fillId="9" borderId="41" xfId="0" applyFont="1" applyFill="1" applyBorder="1" applyAlignment="1">
      <alignment horizontal="left" vertical="center" wrapText="1" indent="1"/>
    </xf>
    <xf numFmtId="0" fontId="4" fillId="3" borderId="41" xfId="3" applyFont="1" applyFill="1" applyBorder="1" applyAlignment="1">
      <alignment horizontal="center" vertical="center" wrapText="1"/>
    </xf>
    <xf numFmtId="3" fontId="16" fillId="3" borderId="41" xfId="3" applyNumberFormat="1" applyFont="1" applyFill="1" applyBorder="1" applyAlignment="1">
      <alignment horizontal="center" vertical="center" wrapText="1"/>
    </xf>
    <xf numFmtId="3" fontId="0" fillId="0" borderId="41" xfId="0" applyNumberFormat="1" applyBorder="1" applyAlignment="1">
      <alignment horizontal="center" vertical="center" wrapText="1"/>
    </xf>
    <xf numFmtId="0" fontId="2" fillId="0" borderId="0" xfId="3" applyFont="1" applyAlignment="1" applyProtection="1">
      <alignment horizontal="right" vertical="top" wrapText="1"/>
      <protection locked="0"/>
    </xf>
    <xf numFmtId="0" fontId="0" fillId="0" borderId="0" xfId="0" applyAlignment="1" applyProtection="1">
      <alignment horizontal="right" wrapText="1"/>
      <protection locked="0"/>
    </xf>
    <xf numFmtId="0" fontId="0" fillId="0" borderId="0" xfId="0"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Protection="1">
      <protection locked="0"/>
    </xf>
    <xf numFmtId="0" fontId="12" fillId="4" borderId="41" xfId="0" applyFont="1" applyFill="1" applyBorder="1" applyAlignment="1">
      <alignment vertical="center" wrapText="1"/>
    </xf>
    <xf numFmtId="0" fontId="0" fillId="0" borderId="41" xfId="0" applyBorder="1"/>
    <xf numFmtId="0" fontId="16" fillId="3" borderId="41" xfId="3" applyFont="1" applyFill="1" applyBorder="1" applyAlignment="1">
      <alignment horizontal="center" vertical="center"/>
    </xf>
    <xf numFmtId="0" fontId="32" fillId="9" borderId="41" xfId="0" applyFont="1" applyFill="1" applyBorder="1" applyAlignment="1">
      <alignment horizontal="left" vertical="center" wrapText="1"/>
    </xf>
    <xf numFmtId="0" fontId="14" fillId="9" borderId="41" xfId="0" applyFont="1" applyFill="1" applyBorder="1" applyAlignment="1">
      <alignment horizontal="left" vertical="center" wrapText="1"/>
    </xf>
    <xf numFmtId="0" fontId="5" fillId="0" borderId="41" xfId="0" applyFont="1" applyBorder="1" applyAlignment="1">
      <alignment horizontal="left" vertical="center" wrapText="1" indent="1"/>
    </xf>
    <xf numFmtId="0" fontId="14" fillId="0" borderId="41" xfId="0" applyFont="1" applyBorder="1" applyAlignment="1">
      <alignment horizontal="left" vertical="center" wrapText="1"/>
    </xf>
    <xf numFmtId="0" fontId="6" fillId="0" borderId="0" xfId="3" applyFont="1" applyAlignment="1" applyProtection="1">
      <alignment horizontal="center" vertical="top" wrapText="1"/>
      <protection locked="0"/>
    </xf>
    <xf numFmtId="0" fontId="8" fillId="0" borderId="0" xfId="3" applyFont="1" applyAlignment="1">
      <alignment horizontal="center" vertical="center" wrapText="1"/>
    </xf>
    <xf numFmtId="0" fontId="18" fillId="0" borderId="41" xfId="0" applyFont="1" applyBorder="1" applyAlignment="1">
      <alignment horizontal="left" vertical="center" wrapText="1"/>
    </xf>
    <xf numFmtId="0" fontId="4" fillId="4" borderId="41" xfId="0" applyFont="1" applyFill="1" applyBorder="1" applyAlignment="1">
      <alignment horizontal="left" vertical="center" wrapText="1"/>
    </xf>
    <xf numFmtId="0" fontId="4" fillId="4" borderId="41" xfId="0" applyFont="1" applyFill="1" applyBorder="1" applyAlignment="1">
      <alignment vertical="center" wrapText="1"/>
    </xf>
    <xf numFmtId="0" fontId="5" fillId="0" borderId="4" xfId="0" applyFont="1" applyBorder="1" applyAlignment="1">
      <alignment horizontal="left" vertical="center" wrapText="1" indent="1"/>
    </xf>
    <xf numFmtId="0" fontId="5" fillId="0" borderId="5" xfId="0" applyFont="1" applyBorder="1" applyAlignment="1">
      <alignment horizontal="left" vertical="center" wrapText="1" indent="1"/>
    </xf>
    <xf numFmtId="0" fontId="5" fillId="0" borderId="6" xfId="0" applyFont="1" applyBorder="1" applyAlignment="1">
      <alignment horizontal="left" vertical="center" wrapText="1" indent="1"/>
    </xf>
    <xf numFmtId="0" fontId="0" fillId="0" borderId="0" xfId="0" applyAlignment="1">
      <alignment horizontal="center" wrapText="1"/>
    </xf>
    <xf numFmtId="0" fontId="5" fillId="0" borderId="22" xfId="0" applyFont="1" applyBorder="1" applyAlignment="1">
      <alignment horizontal="left" vertical="center" wrapText="1"/>
    </xf>
    <xf numFmtId="0" fontId="5" fillId="0" borderId="23" xfId="0" applyFont="1" applyBorder="1" applyAlignment="1">
      <alignment horizontal="left" vertical="center" wrapText="1"/>
    </xf>
    <xf numFmtId="0" fontId="5" fillId="0" borderId="24" xfId="0" applyFont="1" applyBorder="1" applyAlignment="1">
      <alignment horizontal="left" vertical="center" wrapText="1"/>
    </xf>
    <xf numFmtId="0" fontId="16" fillId="2" borderId="4" xfId="3" applyFont="1" applyFill="1" applyBorder="1" applyAlignment="1" applyProtection="1">
      <alignment vertical="center" wrapText="1"/>
      <protection locked="0"/>
    </xf>
    <xf numFmtId="0" fontId="18" fillId="0" borderId="22" xfId="0" applyFont="1" applyBorder="1" applyAlignment="1">
      <alignment horizontal="left" vertical="center" wrapText="1"/>
    </xf>
    <xf numFmtId="0" fontId="18" fillId="0" borderId="23" xfId="0" applyFont="1" applyBorder="1" applyAlignment="1">
      <alignment horizontal="left" vertical="center" wrapText="1"/>
    </xf>
    <xf numFmtId="0" fontId="18" fillId="0" borderId="24" xfId="0" applyFont="1" applyBorder="1" applyAlignment="1">
      <alignment horizontal="left" vertical="center" wrapText="1"/>
    </xf>
    <xf numFmtId="0" fontId="2" fillId="0" borderId="2" xfId="3" applyFont="1" applyBorder="1" applyAlignment="1">
      <alignment horizontal="right" vertical="top" wrapText="1"/>
    </xf>
    <xf numFmtId="0" fontId="0" fillId="0" borderId="2" xfId="0" applyBorder="1" applyAlignment="1">
      <alignment horizontal="right" wrapText="1"/>
    </xf>
    <xf numFmtId="0" fontId="4" fillId="10" borderId="22" xfId="0" applyFont="1" applyFill="1" applyBorder="1" applyAlignment="1">
      <alignment horizontal="left" vertical="center" wrapText="1"/>
    </xf>
    <xf numFmtId="0" fontId="4" fillId="10" borderId="23" xfId="0" applyFont="1" applyFill="1" applyBorder="1" applyAlignment="1">
      <alignment horizontal="left" vertical="center" wrapText="1"/>
    </xf>
    <xf numFmtId="0" fontId="4" fillId="10" borderId="24" xfId="0" applyFont="1" applyFill="1" applyBorder="1" applyAlignment="1">
      <alignment horizontal="left" vertical="center" wrapText="1"/>
    </xf>
    <xf numFmtId="0" fontId="5" fillId="10" borderId="22" xfId="0" applyFont="1" applyFill="1" applyBorder="1" applyAlignment="1">
      <alignment horizontal="left" vertical="center" wrapText="1"/>
    </xf>
    <xf numFmtId="0" fontId="5" fillId="10" borderId="23" xfId="0" applyFont="1" applyFill="1" applyBorder="1" applyAlignment="1">
      <alignment horizontal="left" vertical="center" wrapText="1"/>
    </xf>
    <xf numFmtId="0" fontId="5" fillId="10" borderId="24" xfId="0" applyFont="1" applyFill="1" applyBorder="1" applyAlignment="1">
      <alignment horizontal="left" vertical="center" wrapText="1"/>
    </xf>
    <xf numFmtId="0" fontId="4" fillId="3" borderId="16" xfId="3" applyFont="1" applyFill="1" applyBorder="1" applyAlignment="1">
      <alignment horizontal="center" vertical="center" wrapText="1"/>
    </xf>
    <xf numFmtId="0" fontId="0" fillId="0" borderId="18" xfId="0" applyBorder="1" applyAlignment="1">
      <alignment horizontal="center" vertical="center" wrapText="1"/>
    </xf>
    <xf numFmtId="0" fontId="0" fillId="0" borderId="17" xfId="0" applyBorder="1" applyAlignment="1">
      <alignment horizontal="center" vertical="center" wrapText="1"/>
    </xf>
    <xf numFmtId="0" fontId="16" fillId="3" borderId="28" xfId="3" applyFont="1" applyFill="1" applyBorder="1" applyAlignment="1">
      <alignment horizontal="center" vertical="center" wrapText="1"/>
    </xf>
    <xf numFmtId="0" fontId="0" fillId="0" borderId="29" xfId="0" applyBorder="1" applyAlignment="1">
      <alignment horizontal="center" vertical="center" wrapText="1"/>
    </xf>
    <xf numFmtId="0" fontId="0" fillId="0" borderId="30" xfId="0" applyBorder="1" applyAlignment="1">
      <alignment horizontal="center" vertical="center" wrapText="1"/>
    </xf>
    <xf numFmtId="0" fontId="12" fillId="7" borderId="25" xfId="0" applyFont="1" applyFill="1" applyBorder="1" applyAlignment="1">
      <alignment horizontal="left" vertical="center" wrapText="1" shrinkToFit="1"/>
    </xf>
    <xf numFmtId="0" fontId="12" fillId="7" borderId="1" xfId="0" applyFont="1" applyFill="1" applyBorder="1" applyAlignment="1">
      <alignment horizontal="left" vertical="center" wrapText="1" shrinkToFit="1"/>
    </xf>
    <xf numFmtId="0" fontId="12" fillId="7" borderId="26" xfId="0" applyFont="1" applyFill="1" applyBorder="1" applyAlignment="1">
      <alignment horizontal="left" vertical="center" wrapText="1" shrinkToFit="1"/>
    </xf>
    <xf numFmtId="0" fontId="5" fillId="0" borderId="31" xfId="0" applyFont="1" applyBorder="1" applyAlignment="1">
      <alignment horizontal="left" vertical="center" wrapText="1"/>
    </xf>
    <xf numFmtId="0" fontId="5" fillId="0" borderId="32" xfId="0" applyFont="1" applyBorder="1" applyAlignment="1">
      <alignment horizontal="left" vertical="center" wrapText="1"/>
    </xf>
    <xf numFmtId="0" fontId="5" fillId="0" borderId="33" xfId="0" applyFont="1" applyBorder="1" applyAlignment="1">
      <alignment horizontal="left" vertical="center" wrapText="1"/>
    </xf>
    <xf numFmtId="0" fontId="12" fillId="10" borderId="19" xfId="0" applyFont="1" applyFill="1" applyBorder="1" applyAlignment="1">
      <alignment horizontal="left" vertical="center" wrapText="1"/>
    </xf>
    <xf numFmtId="0" fontId="12" fillId="10" borderId="20" xfId="0" applyFont="1" applyFill="1" applyBorder="1" applyAlignment="1">
      <alignment horizontal="left" vertical="center" wrapText="1"/>
    </xf>
    <xf numFmtId="0" fontId="12" fillId="10" borderId="21" xfId="0" applyFont="1" applyFill="1" applyBorder="1" applyAlignment="1">
      <alignment horizontal="left" vertical="center" wrapText="1"/>
    </xf>
    <xf numFmtId="0" fontId="12" fillId="10" borderId="22" xfId="0" applyFont="1" applyFill="1" applyBorder="1" applyAlignment="1">
      <alignment horizontal="left" vertical="center" wrapText="1"/>
    </xf>
    <xf numFmtId="0" fontId="12" fillId="10" borderId="23" xfId="0" applyFont="1" applyFill="1" applyBorder="1" applyAlignment="1">
      <alignment horizontal="left" vertical="center" wrapText="1"/>
    </xf>
    <xf numFmtId="0" fontId="12" fillId="10" borderId="24" xfId="0" applyFont="1" applyFill="1" applyBorder="1" applyAlignment="1">
      <alignment horizontal="left" vertical="center" wrapText="1"/>
    </xf>
    <xf numFmtId="0" fontId="12" fillId="0" borderId="22" xfId="0" applyFont="1" applyBorder="1" applyAlignment="1">
      <alignment horizontal="left" vertical="center" wrapText="1"/>
    </xf>
    <xf numFmtId="0" fontId="12" fillId="0" borderId="23" xfId="0" applyFont="1" applyBorder="1" applyAlignment="1">
      <alignment horizontal="left" vertical="center" wrapText="1"/>
    </xf>
    <xf numFmtId="0" fontId="12" fillId="0" borderId="24" xfId="0" applyFont="1" applyBorder="1" applyAlignment="1">
      <alignment horizontal="left" vertical="center" wrapText="1"/>
    </xf>
    <xf numFmtId="0" fontId="5" fillId="0" borderId="12" xfId="0" applyFont="1" applyBorder="1" applyAlignment="1">
      <alignment horizontal="left" vertical="center" wrapText="1"/>
    </xf>
    <xf numFmtId="0" fontId="5" fillId="0" borderId="12" xfId="0" applyFont="1" applyBorder="1" applyAlignment="1">
      <alignment horizontal="left" vertical="center" wrapText="1" indent="1"/>
    </xf>
    <xf numFmtId="0" fontId="4" fillId="10" borderId="12" xfId="0" applyFont="1" applyFill="1" applyBorder="1" applyAlignment="1">
      <alignment horizontal="left" vertical="center" wrapText="1"/>
    </xf>
    <xf numFmtId="0" fontId="5" fillId="0" borderId="27" xfId="0" applyFont="1" applyBorder="1" applyAlignment="1">
      <alignment horizontal="left" vertical="center" wrapText="1"/>
    </xf>
    <xf numFmtId="0" fontId="12" fillId="7" borderId="25" xfId="0" applyFont="1" applyFill="1" applyBorder="1" applyAlignment="1">
      <alignment horizontal="left" vertical="center" shrinkToFit="1"/>
    </xf>
    <xf numFmtId="0" fontId="5" fillId="7" borderId="1" xfId="0" applyFont="1" applyFill="1" applyBorder="1" applyAlignment="1">
      <alignment horizontal="left" vertical="center" shrinkToFit="1"/>
    </xf>
    <xf numFmtId="0" fontId="5" fillId="7" borderId="26" xfId="0" applyFont="1" applyFill="1" applyBorder="1" applyAlignment="1">
      <alignment horizontal="left" vertical="center" shrinkToFit="1"/>
    </xf>
    <xf numFmtId="0" fontId="31" fillId="10" borderId="13" xfId="0" applyFont="1" applyFill="1" applyBorder="1" applyAlignment="1">
      <alignment horizontal="left" vertical="center" wrapText="1"/>
    </xf>
    <xf numFmtId="0" fontId="12" fillId="10" borderId="13" xfId="0" applyFont="1" applyFill="1" applyBorder="1" applyAlignment="1">
      <alignment horizontal="left" vertical="center" wrapText="1"/>
    </xf>
    <xf numFmtId="0" fontId="5" fillId="0" borderId="27" xfId="0" applyFont="1" applyBorder="1" applyAlignment="1">
      <alignment horizontal="left" vertical="center" wrapText="1" indent="1"/>
    </xf>
    <xf numFmtId="0" fontId="5" fillId="9" borderId="22" xfId="0" applyFont="1" applyFill="1" applyBorder="1" applyAlignment="1">
      <alignment horizontal="left" vertical="center" wrapText="1" indent="1"/>
    </xf>
    <xf numFmtId="0" fontId="5" fillId="9" borderId="23" xfId="0" applyFont="1" applyFill="1" applyBorder="1" applyAlignment="1">
      <alignment horizontal="left" vertical="center" wrapText="1" indent="1"/>
    </xf>
    <xf numFmtId="0" fontId="5" fillId="9" borderId="24" xfId="0" applyFont="1" applyFill="1" applyBorder="1" applyAlignment="1">
      <alignment horizontal="left" vertical="center" wrapText="1" indent="1"/>
    </xf>
    <xf numFmtId="0" fontId="5" fillId="9" borderId="12" xfId="0" applyFont="1" applyFill="1" applyBorder="1" applyAlignment="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31" fillId="10" borderId="12" xfId="0" applyFont="1" applyFill="1" applyBorder="1" applyAlignment="1">
      <alignment horizontal="left" vertical="center" wrapText="1"/>
    </xf>
    <xf numFmtId="0" fontId="12" fillId="10" borderId="12" xfId="0" applyFont="1" applyFill="1" applyBorder="1" applyAlignment="1">
      <alignment horizontal="left" vertical="center" wrapText="1"/>
    </xf>
    <xf numFmtId="0" fontId="12" fillId="0" borderId="12" xfId="0" applyFont="1" applyBorder="1" applyAlignment="1">
      <alignment horizontal="left" vertical="center" wrapText="1"/>
    </xf>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0" fontId="3" fillId="0" borderId="38" xfId="0" applyFont="1" applyBorder="1" applyAlignment="1">
      <alignment horizontal="left" vertical="center" wrapText="1"/>
    </xf>
    <xf numFmtId="0" fontId="16" fillId="9" borderId="38" xfId="0" applyFont="1" applyFill="1" applyBorder="1" applyAlignment="1">
      <alignment horizontal="left" vertical="center" wrapText="1"/>
    </xf>
    <xf numFmtId="0" fontId="9" fillId="3" borderId="7" xfId="0" applyFont="1" applyFill="1" applyBorder="1" applyAlignment="1">
      <alignment horizontal="center" vertical="center" wrapText="1"/>
    </xf>
    <xf numFmtId="0" fontId="3" fillId="0" borderId="8" xfId="0" applyFont="1" applyBorder="1" applyAlignment="1">
      <alignment horizontal="center" vertical="center" wrapText="1"/>
    </xf>
    <xf numFmtId="0" fontId="3" fillId="0" borderId="34" xfId="0" applyFont="1" applyBorder="1" applyAlignment="1">
      <alignment horizontal="center" vertical="center" wrapText="1"/>
    </xf>
    <xf numFmtId="0" fontId="3" fillId="0" borderId="35" xfId="0" applyFont="1" applyBorder="1" applyAlignment="1">
      <alignment horizontal="center" vertical="center" wrapText="1"/>
    </xf>
    <xf numFmtId="0" fontId="9" fillId="3" borderId="8" xfId="0" applyFont="1" applyFill="1" applyBorder="1" applyAlignment="1">
      <alignment horizontal="center" vertical="center" wrapText="1"/>
    </xf>
    <xf numFmtId="0" fontId="3" fillId="0" borderId="35" xfId="0" applyFont="1" applyBorder="1"/>
    <xf numFmtId="3" fontId="9" fillId="3" borderId="8" xfId="0" applyNumberFormat="1" applyFont="1" applyFill="1" applyBorder="1" applyAlignment="1">
      <alignment horizontal="center" vertical="center" wrapText="1"/>
    </xf>
    <xf numFmtId="3" fontId="3" fillId="0" borderId="35" xfId="0" applyNumberFormat="1" applyFont="1" applyBorder="1"/>
    <xf numFmtId="3" fontId="9" fillId="3" borderId="9" xfId="0" applyNumberFormat="1" applyFont="1" applyFill="1" applyBorder="1" applyAlignment="1">
      <alignment horizontal="center" vertical="center" wrapText="1"/>
    </xf>
    <xf numFmtId="3" fontId="3" fillId="0" borderId="36" xfId="0" applyNumberFormat="1" applyFont="1" applyBorder="1"/>
    <xf numFmtId="49" fontId="9" fillId="3" borderId="10" xfId="0" applyNumberFormat="1" applyFont="1" applyFill="1" applyBorder="1" applyAlignment="1">
      <alignment horizontal="center" vertical="center" wrapText="1"/>
    </xf>
    <xf numFmtId="49" fontId="9" fillId="3" borderId="11" xfId="0" applyNumberFormat="1" applyFont="1" applyFill="1" applyBorder="1" applyAlignment="1">
      <alignment horizontal="center" vertical="center" wrapText="1"/>
    </xf>
    <xf numFmtId="0" fontId="17" fillId="6" borderId="37" xfId="0" applyFont="1" applyFill="1" applyBorder="1" applyAlignment="1">
      <alignment horizontal="left" vertical="center"/>
    </xf>
    <xf numFmtId="0" fontId="19" fillId="6" borderId="37" xfId="0" applyFont="1" applyFill="1" applyBorder="1" applyAlignment="1">
      <alignment vertical="center"/>
    </xf>
    <xf numFmtId="0" fontId="19" fillId="6" borderId="47" xfId="0" applyFont="1" applyFill="1" applyBorder="1" applyAlignment="1">
      <alignment vertical="center"/>
    </xf>
    <xf numFmtId="0" fontId="3" fillId="0" borderId="37" xfId="0" applyFont="1" applyBorder="1" applyAlignment="1">
      <alignment vertical="center"/>
    </xf>
    <xf numFmtId="0" fontId="16" fillId="0" borderId="38" xfId="0" applyFont="1" applyBorder="1" applyAlignment="1">
      <alignment horizontal="left" vertical="center" wrapText="1"/>
    </xf>
    <xf numFmtId="0" fontId="16" fillId="9" borderId="39" xfId="0" applyFont="1" applyFill="1" applyBorder="1" applyAlignment="1">
      <alignment horizontal="left" vertical="center" wrapText="1"/>
    </xf>
    <xf numFmtId="0" fontId="17" fillId="6" borderId="40" xfId="0" applyFont="1" applyFill="1" applyBorder="1" applyAlignment="1">
      <alignment horizontal="left" vertical="center"/>
    </xf>
    <xf numFmtId="0" fontId="3" fillId="0" borderId="40" xfId="0" applyFont="1" applyBorder="1" applyAlignment="1">
      <alignment vertical="center"/>
    </xf>
    <xf numFmtId="0" fontId="37" fillId="9" borderId="38" xfId="0" applyFont="1" applyFill="1" applyBorder="1" applyAlignment="1">
      <alignment horizontal="left" vertical="center" wrapText="1"/>
    </xf>
    <xf numFmtId="0" fontId="17" fillId="9" borderId="38" xfId="0" applyFont="1" applyFill="1" applyBorder="1" applyAlignment="1">
      <alignment horizontal="left" vertical="center" wrapText="1"/>
    </xf>
    <xf numFmtId="0" fontId="37" fillId="9" borderId="39" xfId="0" applyFont="1" applyFill="1" applyBorder="1" applyAlignment="1">
      <alignment horizontal="left" vertical="center" wrapText="1"/>
    </xf>
    <xf numFmtId="0" fontId="17" fillId="9" borderId="39" xfId="0" applyFont="1" applyFill="1" applyBorder="1" applyAlignment="1">
      <alignment horizontal="left" vertical="center" wrapText="1"/>
    </xf>
    <xf numFmtId="0" fontId="3" fillId="0" borderId="40" xfId="0" applyFont="1" applyBorder="1"/>
    <xf numFmtId="0" fontId="2" fillId="0" borderId="0" xfId="0" applyFont="1" applyAlignment="1">
      <alignment horizontal="left" vertical="top" wrapText="1"/>
    </xf>
    <xf numFmtId="0" fontId="2" fillId="0" borderId="0" xfId="0" applyFont="1" applyAlignment="1">
      <alignment horizontal="left" vertical="top"/>
    </xf>
  </cellXfs>
  <cellStyles count="5">
    <cellStyle name="Hyperlink 2" xfId="2" xr:uid="{00000000-0005-0000-0000-000000000000}"/>
    <cellStyle name="Normal" xfId="0" builtinId="0"/>
    <cellStyle name="Normal 2" xfId="3" xr:uid="{00000000-0005-0000-0000-000001000000}"/>
    <cellStyle name="Normal 3" xfId="4" xr:uid="{00000000-0005-0000-0000-000002000000}"/>
    <cellStyle name="Style 1"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POD/Izvjesce/Godina" xmlDataType="integer"/>
    </xmlCellPr>
  </singleXmlCell>
  <singleXmlCell id="2" xr6:uid="{00000000-000C-0000-FFFF-FFFF01000000}" r="E8" connectionId="0">
    <xmlCellPr id="1" xr6:uid="{00000000-0010-0000-0100-000001000000}" uniqueName="Period">
      <xmlPr mapId="1" xpath="/TFI-IZD-POD/Izvjesce/Period" xmlDataType="short"/>
    </xmlCellPr>
  </singleXmlCell>
  <singleXmlCell id="3" xr6:uid="{00000000-000C-0000-FFFF-FFFF02000000}" r="C17" connectionId="0">
    <xmlCellPr id="1" xr6:uid="{00000000-0010-0000-0200-000001000000}" uniqueName="sif_ust">
      <xmlPr mapId="1" xpath="/TFI-IZD-POD/Izvjesce/sif_ust" xmlDataType="string"/>
    </xmlCellPr>
  </singleXmlCell>
  <singleXmlCell id="4" xr6:uid="{00000000-000C-0000-FFFF-FFFF03000000}" r="C31" connectionId="0">
    <xmlCellPr id="1" xr6:uid="{00000000-0010-0000-0300-000001000000}" uniqueName="AtribIzv">
      <xmlPr mapId="1"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1" xpath="/TFI-IZD-POD/IFP-GFI-IZD-POD_1000374/P1074366" xmlDataType="decimal"/>
    </xmlCellPr>
  </singleXmlCell>
  <singleXmlCell id="6" xr6:uid="{00000000-000C-0000-FFFF-FFFF05000000}" r="I8" connectionId="0">
    <xmlCellPr id="1" xr6:uid="{00000000-0010-0000-0500-000001000000}" uniqueName="P1074367">
      <xmlPr mapId="1" xpath="/TFI-IZD-POD/IFP-GFI-IZD-POD_1000374/P1074367" xmlDataType="decimal"/>
    </xmlCellPr>
  </singleXmlCell>
  <singleXmlCell id="9" xr6:uid="{00000000-000C-0000-FFFF-FFFF06000000}" r="H9" connectionId="0">
    <xmlCellPr id="1" xr6:uid="{00000000-0010-0000-0600-000001000000}" uniqueName="P1074368">
      <xmlPr mapId="1" xpath="/TFI-IZD-POD/IFP-GFI-IZD-POD_1000374/P1074368" xmlDataType="decimal"/>
    </xmlCellPr>
  </singleXmlCell>
  <singleXmlCell id="10" xr6:uid="{00000000-000C-0000-FFFF-FFFF07000000}" r="I9" connectionId="0">
    <xmlCellPr id="1" xr6:uid="{00000000-0010-0000-0700-000001000000}" uniqueName="P1074369">
      <xmlPr mapId="1" xpath="/TFI-IZD-POD/IFP-GFI-IZD-POD_1000374/P1074369" xmlDataType="decimal"/>
    </xmlCellPr>
  </singleXmlCell>
  <singleXmlCell id="13" xr6:uid="{00000000-000C-0000-FFFF-FFFF08000000}" r="H10" connectionId="0">
    <xmlCellPr id="1" xr6:uid="{00000000-0010-0000-0800-000001000000}" uniqueName="P1074370">
      <xmlPr mapId="1" xpath="/TFI-IZD-POD/IFP-GFI-IZD-POD_1000374/P1074370" xmlDataType="decimal"/>
    </xmlCellPr>
  </singleXmlCell>
  <singleXmlCell id="14" xr6:uid="{00000000-000C-0000-FFFF-FFFF09000000}" r="I10" connectionId="0">
    <xmlCellPr id="1" xr6:uid="{00000000-0010-0000-0900-000001000000}" uniqueName="P1074371">
      <xmlPr mapId="1" xpath="/TFI-IZD-POD/IFP-GFI-IZD-POD_1000374/P1074371" xmlDataType="decimal"/>
    </xmlCellPr>
  </singleXmlCell>
  <singleXmlCell id="15" xr6:uid="{00000000-000C-0000-FFFF-FFFF0A000000}" r="H11" connectionId="0">
    <xmlCellPr id="1" xr6:uid="{00000000-0010-0000-0A00-000001000000}" uniqueName="P1074372">
      <xmlPr mapId="1" xpath="/TFI-IZD-POD/IFP-GFI-IZD-POD_1000374/P1074372" xmlDataType="decimal"/>
    </xmlCellPr>
  </singleXmlCell>
  <singleXmlCell id="16" xr6:uid="{00000000-000C-0000-FFFF-FFFF0B000000}" r="I11" connectionId="0">
    <xmlCellPr id="1" xr6:uid="{00000000-0010-0000-0B00-000001000000}" uniqueName="P1074373">
      <xmlPr mapId="1" xpath="/TFI-IZD-POD/IFP-GFI-IZD-POD_1000374/P1074373" xmlDataType="decimal"/>
    </xmlCellPr>
  </singleXmlCell>
  <singleXmlCell id="17" xr6:uid="{00000000-000C-0000-FFFF-FFFF0C000000}" r="H12" connectionId="0">
    <xmlCellPr id="1" xr6:uid="{00000000-0010-0000-0C00-000001000000}" uniqueName="P1074374">
      <xmlPr mapId="1" xpath="/TFI-IZD-POD/IFP-GFI-IZD-POD_1000374/P1074374" xmlDataType="decimal"/>
    </xmlCellPr>
  </singleXmlCell>
  <singleXmlCell id="18" xr6:uid="{00000000-000C-0000-FFFF-FFFF0D000000}" r="I12" connectionId="0">
    <xmlCellPr id="1" xr6:uid="{00000000-0010-0000-0D00-000001000000}" uniqueName="P1074375">
      <xmlPr mapId="1" xpath="/TFI-IZD-POD/IFP-GFI-IZD-POD_1000374/P1074375" xmlDataType="decimal"/>
    </xmlCellPr>
  </singleXmlCell>
  <singleXmlCell id="19" xr6:uid="{00000000-000C-0000-FFFF-FFFF0E000000}" r="H13" connectionId="0">
    <xmlCellPr id="1" xr6:uid="{00000000-0010-0000-0E00-000001000000}" uniqueName="P1074376">
      <xmlPr mapId="1" xpath="/TFI-IZD-POD/IFP-GFI-IZD-POD_1000374/P1074376" xmlDataType="decimal"/>
    </xmlCellPr>
  </singleXmlCell>
  <singleXmlCell id="20" xr6:uid="{00000000-000C-0000-FFFF-FFFF0F000000}" r="I13" connectionId="0">
    <xmlCellPr id="1" xr6:uid="{00000000-0010-0000-0F00-000001000000}" uniqueName="P1074491">
      <xmlPr mapId="1" xpath="/TFI-IZD-POD/IFP-GFI-IZD-POD_1000374/P1074491" xmlDataType="decimal"/>
    </xmlCellPr>
  </singleXmlCell>
  <singleXmlCell id="21" xr6:uid="{00000000-000C-0000-FFFF-FFFF10000000}" r="H14" connectionId="0">
    <xmlCellPr id="1" xr6:uid="{00000000-0010-0000-1000-000001000000}" uniqueName="P1074492">
      <xmlPr mapId="1" xpath="/TFI-IZD-POD/IFP-GFI-IZD-POD_1000374/P1074492" xmlDataType="decimal"/>
    </xmlCellPr>
  </singleXmlCell>
  <singleXmlCell id="22" xr6:uid="{00000000-000C-0000-FFFF-FFFF11000000}" r="I14" connectionId="0">
    <xmlCellPr id="1" xr6:uid="{00000000-0010-0000-1100-000001000000}" uniqueName="P1074493">
      <xmlPr mapId="1" xpath="/TFI-IZD-POD/IFP-GFI-IZD-POD_1000374/P1074493" xmlDataType="decimal"/>
    </xmlCellPr>
  </singleXmlCell>
  <singleXmlCell id="23" xr6:uid="{00000000-000C-0000-FFFF-FFFF12000000}" r="H15" connectionId="0">
    <xmlCellPr id="1" xr6:uid="{00000000-0010-0000-1200-000001000000}" uniqueName="P1074494">
      <xmlPr mapId="1" xpath="/TFI-IZD-POD/IFP-GFI-IZD-POD_1000374/P1074494" xmlDataType="decimal"/>
    </xmlCellPr>
  </singleXmlCell>
  <singleXmlCell id="24" xr6:uid="{00000000-000C-0000-FFFF-FFFF13000000}" r="I15" connectionId="0">
    <xmlCellPr id="1" xr6:uid="{00000000-0010-0000-1300-000001000000}" uniqueName="P1074575">
      <xmlPr mapId="1" xpath="/TFI-IZD-POD/IFP-GFI-IZD-POD_1000374/P1074575" xmlDataType="decimal"/>
    </xmlCellPr>
  </singleXmlCell>
  <singleXmlCell id="25" xr6:uid="{00000000-000C-0000-FFFF-FFFF14000000}" r="H16" connectionId="0">
    <xmlCellPr id="1" xr6:uid="{00000000-0010-0000-1400-000001000000}" uniqueName="P1074576">
      <xmlPr mapId="1" xpath="/TFI-IZD-POD/IFP-GFI-IZD-POD_1000374/P1074576" xmlDataType="decimal"/>
    </xmlCellPr>
  </singleXmlCell>
  <singleXmlCell id="26" xr6:uid="{00000000-000C-0000-FFFF-FFFF15000000}" r="I16" connectionId="0">
    <xmlCellPr id="1" xr6:uid="{00000000-0010-0000-1500-000001000000}" uniqueName="P1074577">
      <xmlPr mapId="1" xpath="/TFI-IZD-POD/IFP-GFI-IZD-POD_1000374/P1074577" xmlDataType="decimal"/>
    </xmlCellPr>
  </singleXmlCell>
  <singleXmlCell id="27" xr6:uid="{00000000-000C-0000-FFFF-FFFF16000000}" r="H17" connectionId="0">
    <xmlCellPr id="1" xr6:uid="{00000000-0010-0000-1600-000001000000}" uniqueName="P1074578">
      <xmlPr mapId="1" xpath="/TFI-IZD-POD/IFP-GFI-IZD-POD_1000374/P1074578" xmlDataType="decimal"/>
    </xmlCellPr>
  </singleXmlCell>
  <singleXmlCell id="28" xr6:uid="{00000000-000C-0000-FFFF-FFFF17000000}" r="I17" connectionId="0">
    <xmlCellPr id="1" xr6:uid="{00000000-0010-0000-1700-000001000000}" uniqueName="P1074579">
      <xmlPr mapId="1" xpath="/TFI-IZD-POD/IFP-GFI-IZD-POD_1000374/P1074579" xmlDataType="decimal"/>
    </xmlCellPr>
  </singleXmlCell>
  <singleXmlCell id="29" xr6:uid="{00000000-000C-0000-FFFF-FFFF18000000}" r="H18" connectionId="0">
    <xmlCellPr id="1" xr6:uid="{00000000-0010-0000-1800-000001000000}" uniqueName="P1074656">
      <xmlPr mapId="1" xpath="/TFI-IZD-POD/IFP-GFI-IZD-POD_1000374/P1074656" xmlDataType="decimal"/>
    </xmlCellPr>
  </singleXmlCell>
  <singleXmlCell id="30" xr6:uid="{00000000-000C-0000-FFFF-FFFF19000000}" r="I18" connectionId="0">
    <xmlCellPr id="1" xr6:uid="{00000000-0010-0000-1900-000001000000}" uniqueName="P1074657">
      <xmlPr mapId="1" xpath="/TFI-IZD-POD/IFP-GFI-IZD-POD_1000374/P1074657" xmlDataType="decimal"/>
    </xmlCellPr>
  </singleXmlCell>
  <singleXmlCell id="31" xr6:uid="{00000000-000C-0000-FFFF-FFFF1A000000}" r="H19" connectionId="0">
    <xmlCellPr id="1" xr6:uid="{00000000-0010-0000-1A00-000001000000}" uniqueName="P1074658">
      <xmlPr mapId="1" xpath="/TFI-IZD-POD/IFP-GFI-IZD-POD_1000374/P1074658" xmlDataType="decimal"/>
    </xmlCellPr>
  </singleXmlCell>
  <singleXmlCell id="32" xr6:uid="{00000000-000C-0000-FFFF-FFFF1B000000}" r="I19" connectionId="0">
    <xmlCellPr id="1" xr6:uid="{00000000-0010-0000-1B00-000001000000}" uniqueName="P1074659">
      <xmlPr mapId="1" xpath="/TFI-IZD-POD/IFP-GFI-IZD-POD_1000374/P1074659" xmlDataType="decimal"/>
    </xmlCellPr>
  </singleXmlCell>
  <singleXmlCell id="33" xr6:uid="{00000000-000C-0000-FFFF-FFFF1C000000}" r="H20" connectionId="0">
    <xmlCellPr id="1" xr6:uid="{00000000-0010-0000-1C00-000001000000}" uniqueName="P1074894">
      <xmlPr mapId="1" xpath="/TFI-IZD-POD/IFP-GFI-IZD-POD_1000374/P1074894" xmlDataType="decimal"/>
    </xmlCellPr>
  </singleXmlCell>
  <singleXmlCell id="34" xr6:uid="{00000000-000C-0000-FFFF-FFFF1D000000}" r="I20" connectionId="0">
    <xmlCellPr id="1" xr6:uid="{00000000-0010-0000-1D00-000001000000}" uniqueName="P1074895">
      <xmlPr mapId="1" xpath="/TFI-IZD-POD/IFP-GFI-IZD-POD_1000374/P1074895" xmlDataType="decimal"/>
    </xmlCellPr>
  </singleXmlCell>
  <singleXmlCell id="35" xr6:uid="{00000000-000C-0000-FFFF-FFFF1E000000}" r="H21" connectionId="0">
    <xmlCellPr id="1" xr6:uid="{00000000-0010-0000-1E00-000001000000}" uniqueName="P1074896">
      <xmlPr mapId="1" xpath="/TFI-IZD-POD/IFP-GFI-IZD-POD_1000374/P1074896" xmlDataType="decimal"/>
    </xmlCellPr>
  </singleXmlCell>
  <singleXmlCell id="36" xr6:uid="{00000000-000C-0000-FFFF-FFFF1F000000}" r="I21" connectionId="0">
    <xmlCellPr id="1" xr6:uid="{00000000-0010-0000-1F00-000001000000}" uniqueName="P1074897">
      <xmlPr mapId="1" xpath="/TFI-IZD-POD/IFP-GFI-IZD-POD_1000374/P1074897" xmlDataType="decimal"/>
    </xmlCellPr>
  </singleXmlCell>
  <singleXmlCell id="37" xr6:uid="{00000000-000C-0000-FFFF-FFFF20000000}" r="H22" connectionId="0">
    <xmlCellPr id="1" xr6:uid="{00000000-0010-0000-2000-000001000000}" uniqueName="P1074898">
      <xmlPr mapId="1" xpath="/TFI-IZD-POD/IFP-GFI-IZD-POD_1000374/P1074898" xmlDataType="decimal"/>
    </xmlCellPr>
  </singleXmlCell>
  <singleXmlCell id="38" xr6:uid="{00000000-000C-0000-FFFF-FFFF21000000}" r="I22" connectionId="0">
    <xmlCellPr id="1" xr6:uid="{00000000-0010-0000-2100-000001000000}" uniqueName="P1074899">
      <xmlPr mapId="1" xpath="/TFI-IZD-POD/IFP-GFI-IZD-POD_1000374/P1074899" xmlDataType="decimal"/>
    </xmlCellPr>
  </singleXmlCell>
  <singleXmlCell id="39" xr6:uid="{00000000-000C-0000-FFFF-FFFF22000000}" r="H23" connectionId="0">
    <xmlCellPr id="1" xr6:uid="{00000000-0010-0000-2200-000001000000}" uniqueName="P1074900">
      <xmlPr mapId="1" xpath="/TFI-IZD-POD/IFP-GFI-IZD-POD_1000374/P1074900" xmlDataType="decimal"/>
    </xmlCellPr>
  </singleXmlCell>
  <singleXmlCell id="40" xr6:uid="{00000000-000C-0000-FFFF-FFFF23000000}" r="I23" connectionId="0">
    <xmlCellPr id="1" xr6:uid="{00000000-0010-0000-2300-000001000000}" uniqueName="P1074901">
      <xmlPr mapId="1" xpath="/TFI-IZD-POD/IFP-GFI-IZD-POD_1000374/P1074901" xmlDataType="decimal"/>
    </xmlCellPr>
  </singleXmlCell>
  <singleXmlCell id="41" xr6:uid="{00000000-000C-0000-FFFF-FFFF24000000}" r="H24" connectionId="0">
    <xmlCellPr id="1" xr6:uid="{00000000-0010-0000-2400-000001000000}" uniqueName="P1074902">
      <xmlPr mapId="1" xpath="/TFI-IZD-POD/IFP-GFI-IZD-POD_1000374/P1074902" xmlDataType="decimal"/>
    </xmlCellPr>
  </singleXmlCell>
  <singleXmlCell id="42" xr6:uid="{00000000-000C-0000-FFFF-FFFF25000000}" r="I24" connectionId="0">
    <xmlCellPr id="1" xr6:uid="{00000000-0010-0000-2500-000001000000}" uniqueName="P1074903">
      <xmlPr mapId="1" xpath="/TFI-IZD-POD/IFP-GFI-IZD-POD_1000374/P1074903" xmlDataType="decimal"/>
    </xmlCellPr>
  </singleXmlCell>
  <singleXmlCell id="43" xr6:uid="{00000000-000C-0000-FFFF-FFFF26000000}" r="H25" connectionId="0">
    <xmlCellPr id="1" xr6:uid="{00000000-0010-0000-2600-000001000000}" uniqueName="P1074904">
      <xmlPr mapId="1" xpath="/TFI-IZD-POD/IFP-GFI-IZD-POD_1000374/P1074904" xmlDataType="decimal"/>
    </xmlCellPr>
  </singleXmlCell>
  <singleXmlCell id="44" xr6:uid="{00000000-000C-0000-FFFF-FFFF27000000}" r="I25" connectionId="0">
    <xmlCellPr id="1" xr6:uid="{00000000-0010-0000-2700-000001000000}" uniqueName="P1074905">
      <xmlPr mapId="1" xpath="/TFI-IZD-POD/IFP-GFI-IZD-POD_1000374/P1074905" xmlDataType="decimal"/>
    </xmlCellPr>
  </singleXmlCell>
  <singleXmlCell id="45" xr6:uid="{00000000-000C-0000-FFFF-FFFF28000000}" r="H26" connectionId="0">
    <xmlCellPr id="1" xr6:uid="{00000000-0010-0000-2800-000001000000}" uniqueName="P1074906">
      <xmlPr mapId="1" xpath="/TFI-IZD-POD/IFP-GFI-IZD-POD_1000374/P1074906" xmlDataType="decimal"/>
    </xmlCellPr>
  </singleXmlCell>
  <singleXmlCell id="46" xr6:uid="{00000000-000C-0000-FFFF-FFFF29000000}" r="I26" connectionId="0">
    <xmlCellPr id="1" xr6:uid="{00000000-0010-0000-2900-000001000000}" uniqueName="P1074907">
      <xmlPr mapId="1" xpath="/TFI-IZD-POD/IFP-GFI-IZD-POD_1000374/P1074907" xmlDataType="decimal"/>
    </xmlCellPr>
  </singleXmlCell>
  <singleXmlCell id="47" xr6:uid="{00000000-000C-0000-FFFF-FFFF2A000000}" r="H27" connectionId="0">
    <xmlCellPr id="1" xr6:uid="{00000000-0010-0000-2A00-000001000000}" uniqueName="P1074908">
      <xmlPr mapId="1" xpath="/TFI-IZD-POD/IFP-GFI-IZD-POD_1000374/P1074908" xmlDataType="decimal"/>
    </xmlCellPr>
  </singleXmlCell>
  <singleXmlCell id="48" xr6:uid="{00000000-000C-0000-FFFF-FFFF2B000000}" r="I27" connectionId="0">
    <xmlCellPr id="1" xr6:uid="{00000000-0010-0000-2B00-000001000000}" uniqueName="P1074909">
      <xmlPr mapId="1" xpath="/TFI-IZD-POD/IFP-GFI-IZD-POD_1000374/P1074909" xmlDataType="decimal"/>
    </xmlCellPr>
  </singleXmlCell>
  <singleXmlCell id="49" xr6:uid="{00000000-000C-0000-FFFF-FFFF2C000000}" r="H28" connectionId="0">
    <xmlCellPr id="1" xr6:uid="{00000000-0010-0000-2C00-000001000000}" uniqueName="P1074910">
      <xmlPr mapId="1" xpath="/TFI-IZD-POD/IFP-GFI-IZD-POD_1000374/P1074910" xmlDataType="decimal"/>
    </xmlCellPr>
  </singleXmlCell>
  <singleXmlCell id="50" xr6:uid="{00000000-000C-0000-FFFF-FFFF2D000000}" r="I28" connectionId="0">
    <xmlCellPr id="1" xr6:uid="{00000000-0010-0000-2D00-000001000000}" uniqueName="P1074912">
      <xmlPr mapId="1" xpath="/TFI-IZD-POD/IFP-GFI-IZD-POD_1000374/P1074912" xmlDataType="decimal"/>
    </xmlCellPr>
  </singleXmlCell>
  <singleXmlCell id="51" xr6:uid="{00000000-000C-0000-FFFF-FFFF2E000000}" r="H29" connectionId="0">
    <xmlCellPr id="1" xr6:uid="{00000000-0010-0000-2E00-000001000000}" uniqueName="P1074914">
      <xmlPr mapId="1" xpath="/TFI-IZD-POD/IFP-GFI-IZD-POD_1000374/P1074914" xmlDataType="decimal"/>
    </xmlCellPr>
  </singleXmlCell>
  <singleXmlCell id="52" xr6:uid="{00000000-000C-0000-FFFF-FFFF2F000000}" r="I29" connectionId="0">
    <xmlCellPr id="1" xr6:uid="{00000000-0010-0000-2F00-000001000000}" uniqueName="P1074916">
      <xmlPr mapId="1" xpath="/TFI-IZD-POD/IFP-GFI-IZD-POD_1000374/P1074916" xmlDataType="decimal"/>
    </xmlCellPr>
  </singleXmlCell>
  <singleXmlCell id="53" xr6:uid="{00000000-000C-0000-FFFF-FFFF30000000}" r="H30" connectionId="0">
    <xmlCellPr id="1" xr6:uid="{00000000-0010-0000-3000-000001000000}" uniqueName="P1074918">
      <xmlPr mapId="1" xpath="/TFI-IZD-POD/IFP-GFI-IZD-POD_1000374/P1074918" xmlDataType="decimal"/>
    </xmlCellPr>
  </singleXmlCell>
  <singleXmlCell id="54" xr6:uid="{00000000-000C-0000-FFFF-FFFF31000000}" r="I30" connectionId="0">
    <xmlCellPr id="1" xr6:uid="{00000000-0010-0000-3100-000001000000}" uniqueName="P1074921">
      <xmlPr mapId="1" xpath="/TFI-IZD-POD/IFP-GFI-IZD-POD_1000374/P1074921" xmlDataType="decimal"/>
    </xmlCellPr>
  </singleXmlCell>
  <singleXmlCell id="55" xr6:uid="{00000000-000C-0000-FFFF-FFFF32000000}" r="H31" connectionId="0">
    <xmlCellPr id="1" xr6:uid="{00000000-0010-0000-3200-000001000000}" uniqueName="P1074927">
      <xmlPr mapId="1" xpath="/TFI-IZD-POD/IFP-GFI-IZD-POD_1000374/P1074927" xmlDataType="decimal"/>
    </xmlCellPr>
  </singleXmlCell>
  <singleXmlCell id="56" xr6:uid="{00000000-000C-0000-FFFF-FFFF33000000}" r="I31" connectionId="0">
    <xmlCellPr id="1" xr6:uid="{00000000-0010-0000-3300-000001000000}" uniqueName="P1074947">
      <xmlPr mapId="1" xpath="/TFI-IZD-POD/IFP-GFI-IZD-POD_1000374/P1074947" xmlDataType="decimal"/>
    </xmlCellPr>
  </singleXmlCell>
  <singleXmlCell id="57" xr6:uid="{00000000-000C-0000-FFFF-FFFF34000000}" r="H32" connectionId="0">
    <xmlCellPr id="1" xr6:uid="{00000000-0010-0000-3400-000001000000}" uniqueName="P1074949">
      <xmlPr mapId="1" xpath="/TFI-IZD-POD/IFP-GFI-IZD-POD_1000374/P1074949" xmlDataType="decimal"/>
    </xmlCellPr>
  </singleXmlCell>
  <singleXmlCell id="58" xr6:uid="{00000000-000C-0000-FFFF-FFFF35000000}" r="I32" connectionId="0">
    <xmlCellPr id="1" xr6:uid="{00000000-0010-0000-3500-000001000000}" uniqueName="P1074951">
      <xmlPr mapId="1" xpath="/TFI-IZD-POD/IFP-GFI-IZD-POD_1000374/P1074951" xmlDataType="decimal"/>
    </xmlCellPr>
  </singleXmlCell>
  <singleXmlCell id="59" xr6:uid="{00000000-000C-0000-FFFF-FFFF36000000}" r="H33" connectionId="0">
    <xmlCellPr id="1" xr6:uid="{00000000-0010-0000-3600-000001000000}" uniqueName="P1074954">
      <xmlPr mapId="1" xpath="/TFI-IZD-POD/IFP-GFI-IZD-POD_1000374/P1074954" xmlDataType="decimal"/>
    </xmlCellPr>
  </singleXmlCell>
  <singleXmlCell id="60" xr6:uid="{00000000-000C-0000-FFFF-FFFF37000000}" r="I33" connectionId="0">
    <xmlCellPr id="1" xr6:uid="{00000000-0010-0000-3700-000001000000}" uniqueName="P1074956">
      <xmlPr mapId="1" xpath="/TFI-IZD-POD/IFP-GFI-IZD-POD_1000374/P1074956" xmlDataType="decimal"/>
    </xmlCellPr>
  </singleXmlCell>
  <singleXmlCell id="61" xr6:uid="{00000000-000C-0000-FFFF-FFFF38000000}" r="H34" connectionId="0">
    <xmlCellPr id="1" xr6:uid="{00000000-0010-0000-3800-000001000000}" uniqueName="P1074958">
      <xmlPr mapId="1" xpath="/TFI-IZD-POD/IFP-GFI-IZD-POD_1000374/P1074958" xmlDataType="decimal"/>
    </xmlCellPr>
  </singleXmlCell>
  <singleXmlCell id="62" xr6:uid="{00000000-000C-0000-FFFF-FFFF39000000}" r="I34" connectionId="0">
    <xmlCellPr id="1" xr6:uid="{00000000-0010-0000-3900-000001000000}" uniqueName="P1074960">
      <xmlPr mapId="1" xpath="/TFI-IZD-POD/IFP-GFI-IZD-POD_1000374/P1074960" xmlDataType="decimal"/>
    </xmlCellPr>
  </singleXmlCell>
  <singleXmlCell id="63" xr6:uid="{00000000-000C-0000-FFFF-FFFF3A000000}" r="H35" connectionId="0">
    <xmlCellPr id="1" xr6:uid="{00000000-0010-0000-3A00-000001000000}" uniqueName="P1074962">
      <xmlPr mapId="1" xpath="/TFI-IZD-POD/IFP-GFI-IZD-POD_1000374/P1074962" xmlDataType="decimal"/>
    </xmlCellPr>
  </singleXmlCell>
  <singleXmlCell id="64" xr6:uid="{00000000-000C-0000-FFFF-FFFF3B000000}" r="I35" connectionId="0">
    <xmlCellPr id="1" xr6:uid="{00000000-0010-0000-3B00-000001000000}" uniqueName="P1074964">
      <xmlPr mapId="1" xpath="/TFI-IZD-POD/IFP-GFI-IZD-POD_1000374/P1074964" xmlDataType="decimal"/>
    </xmlCellPr>
  </singleXmlCell>
  <singleXmlCell id="65" xr6:uid="{00000000-000C-0000-FFFF-FFFF3C000000}" r="H36" connectionId="0">
    <xmlCellPr id="1" xr6:uid="{00000000-0010-0000-3C00-000001000000}" uniqueName="P1074923">
      <xmlPr mapId="1" xpath="/TFI-IZD-POD/IFP-GFI-IZD-POD_1000374/P1074923" xmlDataType="decimal"/>
    </xmlCellPr>
  </singleXmlCell>
  <singleXmlCell id="66" xr6:uid="{00000000-000C-0000-FFFF-FFFF3D000000}" r="I36" connectionId="0">
    <xmlCellPr id="1" xr6:uid="{00000000-0010-0000-3D00-000001000000}" uniqueName="P1074925">
      <xmlPr mapId="1" xpath="/TFI-IZD-POD/IFP-GFI-IZD-POD_1000374/P1074925" xmlDataType="decimal"/>
    </xmlCellPr>
  </singleXmlCell>
  <singleXmlCell id="67" xr6:uid="{00000000-000C-0000-FFFF-FFFF3E000000}" r="H37" connectionId="0">
    <xmlCellPr id="1" xr6:uid="{00000000-0010-0000-3E00-000001000000}" uniqueName="P1084406">
      <xmlPr mapId="1" xpath="/TFI-IZD-POD/IFP-GFI-IZD-POD_1000374/P1084406" xmlDataType="decimal"/>
    </xmlCellPr>
  </singleXmlCell>
  <singleXmlCell id="68" xr6:uid="{00000000-000C-0000-FFFF-FFFF3F000000}" r="I37" connectionId="0">
    <xmlCellPr id="1" xr6:uid="{00000000-0010-0000-3F00-000001000000}" uniqueName="P1084407">
      <xmlPr mapId="1" xpath="/TFI-IZD-POD/IFP-GFI-IZD-POD_1000374/P1084407" xmlDataType="decimal"/>
    </xmlCellPr>
  </singleXmlCell>
  <singleXmlCell id="69" xr6:uid="{00000000-000C-0000-FFFF-FFFF40000000}" r="H38" connectionId="0">
    <xmlCellPr id="1" xr6:uid="{00000000-0010-0000-4000-000001000000}" uniqueName="P1074967">
      <xmlPr mapId="1" xpath="/TFI-IZD-POD/IFP-GFI-IZD-POD_1000374/P1074967" xmlDataType="decimal"/>
    </xmlCellPr>
  </singleXmlCell>
  <singleXmlCell id="70" xr6:uid="{00000000-000C-0000-FFFF-FFFF41000000}" r="I38" connectionId="0">
    <xmlCellPr id="1" xr6:uid="{00000000-0010-0000-4100-000001000000}" uniqueName="P1074973">
      <xmlPr mapId="1" xpath="/TFI-IZD-POD/IFP-GFI-IZD-POD_1000374/P1074973" xmlDataType="decimal"/>
    </xmlCellPr>
  </singleXmlCell>
  <singleXmlCell id="71" xr6:uid="{00000000-000C-0000-FFFF-FFFF42000000}" r="H39" connectionId="0">
    <xmlCellPr id="1" xr6:uid="{00000000-0010-0000-4200-000001000000}" uniqueName="P1074975">
      <xmlPr mapId="1" xpath="/TFI-IZD-POD/IFP-GFI-IZD-POD_1000374/P1074975" xmlDataType="decimal"/>
    </xmlCellPr>
  </singleXmlCell>
  <singleXmlCell id="72" xr6:uid="{00000000-000C-0000-FFFF-FFFF43000000}" r="I39" connectionId="0">
    <xmlCellPr id="1" xr6:uid="{00000000-0010-0000-4300-000001000000}" uniqueName="P1074979">
      <xmlPr mapId="1" xpath="/TFI-IZD-POD/IFP-GFI-IZD-POD_1000374/P1074979" xmlDataType="decimal"/>
    </xmlCellPr>
  </singleXmlCell>
  <singleXmlCell id="73" xr6:uid="{00000000-000C-0000-FFFF-FFFF44000000}" r="H40" connectionId="0">
    <xmlCellPr id="1" xr6:uid="{00000000-0010-0000-4400-000001000000}" uniqueName="P1074981">
      <xmlPr mapId="1" xpath="/TFI-IZD-POD/IFP-GFI-IZD-POD_1000374/P1074981" xmlDataType="decimal"/>
    </xmlCellPr>
  </singleXmlCell>
  <singleXmlCell id="74" xr6:uid="{00000000-000C-0000-FFFF-FFFF45000000}" r="I40" connectionId="0">
    <xmlCellPr id="1" xr6:uid="{00000000-0010-0000-4500-000001000000}" uniqueName="P1074983">
      <xmlPr mapId="1" xpath="/TFI-IZD-POD/IFP-GFI-IZD-POD_1000374/P1074983" xmlDataType="decimal"/>
    </xmlCellPr>
  </singleXmlCell>
  <singleXmlCell id="75" xr6:uid="{00000000-000C-0000-FFFF-FFFF46000000}" r="H41" connectionId="0">
    <xmlCellPr id="1" xr6:uid="{00000000-0010-0000-4600-000001000000}" uniqueName="P1074985">
      <xmlPr mapId="1" xpath="/TFI-IZD-POD/IFP-GFI-IZD-POD_1000374/P1074985" xmlDataType="decimal"/>
    </xmlCellPr>
  </singleXmlCell>
  <singleXmlCell id="76" xr6:uid="{00000000-000C-0000-FFFF-FFFF47000000}" r="I41" connectionId="0">
    <xmlCellPr id="1" xr6:uid="{00000000-0010-0000-4700-000001000000}" uniqueName="P1074987">
      <xmlPr mapId="1" xpath="/TFI-IZD-POD/IFP-GFI-IZD-POD_1000374/P1074987" xmlDataType="decimal"/>
    </xmlCellPr>
  </singleXmlCell>
  <singleXmlCell id="77" xr6:uid="{00000000-000C-0000-FFFF-FFFF48000000}" r="H42" connectionId="0">
    <xmlCellPr id="1" xr6:uid="{00000000-0010-0000-4800-000001000000}" uniqueName="P1074989">
      <xmlPr mapId="1" xpath="/TFI-IZD-POD/IFP-GFI-IZD-POD_1000374/P1074989" xmlDataType="decimal"/>
    </xmlCellPr>
  </singleXmlCell>
  <singleXmlCell id="78" xr6:uid="{00000000-000C-0000-FFFF-FFFF49000000}" r="I42" connectionId="0">
    <xmlCellPr id="1" xr6:uid="{00000000-0010-0000-4900-000001000000}" uniqueName="P1074991">
      <xmlPr mapId="1" xpath="/TFI-IZD-POD/IFP-GFI-IZD-POD_1000374/P1074991" xmlDataType="decimal"/>
    </xmlCellPr>
  </singleXmlCell>
  <singleXmlCell id="79" xr6:uid="{00000000-000C-0000-FFFF-FFFF4A000000}" r="H43" connectionId="0">
    <xmlCellPr id="1" xr6:uid="{00000000-0010-0000-4A00-000001000000}" uniqueName="P1074994">
      <xmlPr mapId="1" xpath="/TFI-IZD-POD/IFP-GFI-IZD-POD_1000374/P1074994" xmlDataType="decimal"/>
    </xmlCellPr>
  </singleXmlCell>
  <singleXmlCell id="80" xr6:uid="{00000000-000C-0000-FFFF-FFFF4B000000}" r="I43" connectionId="0">
    <xmlCellPr id="1" xr6:uid="{00000000-0010-0000-4B00-000001000000}" uniqueName="P1074997">
      <xmlPr mapId="1" xpath="/TFI-IZD-POD/IFP-GFI-IZD-POD_1000374/P1074997" xmlDataType="decimal"/>
    </xmlCellPr>
  </singleXmlCell>
  <singleXmlCell id="81" xr6:uid="{00000000-000C-0000-FFFF-FFFF4C000000}" r="H44" connectionId="0">
    <xmlCellPr id="1" xr6:uid="{00000000-0010-0000-4C00-000001000000}" uniqueName="P1074998">
      <xmlPr mapId="1" xpath="/TFI-IZD-POD/IFP-GFI-IZD-POD_1000374/P1074998" xmlDataType="decimal"/>
    </xmlCellPr>
  </singleXmlCell>
  <singleXmlCell id="82" xr6:uid="{00000000-000C-0000-FFFF-FFFF4D000000}" r="I44" connectionId="0">
    <xmlCellPr id="1" xr6:uid="{00000000-0010-0000-4D00-000001000000}" uniqueName="P1075000">
      <xmlPr mapId="1" xpath="/TFI-IZD-POD/IFP-GFI-IZD-POD_1000374/P1075000" xmlDataType="decimal"/>
    </xmlCellPr>
  </singleXmlCell>
  <singleXmlCell id="83" xr6:uid="{00000000-000C-0000-FFFF-FFFF4E000000}" r="H45" connectionId="0">
    <xmlCellPr id="1" xr6:uid="{00000000-0010-0000-4E00-000001000000}" uniqueName="P1075001">
      <xmlPr mapId="1" xpath="/TFI-IZD-POD/IFP-GFI-IZD-POD_1000374/P1075001" xmlDataType="decimal"/>
    </xmlCellPr>
  </singleXmlCell>
  <singleXmlCell id="84" xr6:uid="{00000000-000C-0000-FFFF-FFFF4F000000}" r="I45" connectionId="0">
    <xmlCellPr id="1" xr6:uid="{00000000-0010-0000-4F00-000001000000}" uniqueName="P1075003">
      <xmlPr mapId="1" xpath="/TFI-IZD-POD/IFP-GFI-IZD-POD_1000374/P1075003" xmlDataType="decimal"/>
    </xmlCellPr>
  </singleXmlCell>
  <singleXmlCell id="85" xr6:uid="{00000000-000C-0000-FFFF-FFFF50000000}" r="H46" connectionId="0">
    <xmlCellPr id="1" xr6:uid="{00000000-0010-0000-5000-000001000000}" uniqueName="P1075005">
      <xmlPr mapId="1" xpath="/TFI-IZD-POD/IFP-GFI-IZD-POD_1000374/P1075005" xmlDataType="decimal"/>
    </xmlCellPr>
  </singleXmlCell>
  <singleXmlCell id="86" xr6:uid="{00000000-000C-0000-FFFF-FFFF51000000}" r="I46" connectionId="0">
    <xmlCellPr id="1" xr6:uid="{00000000-0010-0000-5100-000001000000}" uniqueName="P1075007">
      <xmlPr mapId="1" xpath="/TFI-IZD-POD/IFP-GFI-IZD-POD_1000374/P1075007" xmlDataType="decimal"/>
    </xmlCellPr>
  </singleXmlCell>
  <singleXmlCell id="87" xr6:uid="{00000000-000C-0000-FFFF-FFFF52000000}" r="H47" connectionId="0">
    <xmlCellPr id="1" xr6:uid="{00000000-0010-0000-5200-000001000000}" uniqueName="P1075009">
      <xmlPr mapId="1" xpath="/TFI-IZD-POD/IFP-GFI-IZD-POD_1000374/P1075009" xmlDataType="decimal"/>
    </xmlCellPr>
  </singleXmlCell>
  <singleXmlCell id="88" xr6:uid="{00000000-000C-0000-FFFF-FFFF53000000}" r="I47" connectionId="0">
    <xmlCellPr id="1" xr6:uid="{00000000-0010-0000-5300-000001000000}" uniqueName="P1075011">
      <xmlPr mapId="1" xpath="/TFI-IZD-POD/IFP-GFI-IZD-POD_1000374/P1075011" xmlDataType="decimal"/>
    </xmlCellPr>
  </singleXmlCell>
  <singleXmlCell id="89" xr6:uid="{00000000-000C-0000-FFFF-FFFF54000000}" r="H48" connectionId="0">
    <xmlCellPr id="1" xr6:uid="{00000000-0010-0000-5400-000001000000}" uniqueName="P1075012">
      <xmlPr mapId="1" xpath="/TFI-IZD-POD/IFP-GFI-IZD-POD_1000374/P1075012" xmlDataType="decimal"/>
    </xmlCellPr>
  </singleXmlCell>
  <singleXmlCell id="90" xr6:uid="{00000000-000C-0000-FFFF-FFFF55000000}" r="I48" connectionId="0">
    <xmlCellPr id="1" xr6:uid="{00000000-0010-0000-5500-000001000000}" uniqueName="P1075014">
      <xmlPr mapId="1" xpath="/TFI-IZD-POD/IFP-GFI-IZD-POD_1000374/P1075014" xmlDataType="decimal"/>
    </xmlCellPr>
  </singleXmlCell>
  <singleXmlCell id="91" xr6:uid="{00000000-000C-0000-FFFF-FFFF56000000}" r="H49" connectionId="0">
    <xmlCellPr id="1" xr6:uid="{00000000-0010-0000-5600-000001000000}" uniqueName="P1075016">
      <xmlPr mapId="1" xpath="/TFI-IZD-POD/IFP-GFI-IZD-POD_1000374/P1075016" xmlDataType="decimal"/>
    </xmlCellPr>
  </singleXmlCell>
  <singleXmlCell id="92" xr6:uid="{00000000-000C-0000-FFFF-FFFF57000000}" r="I49" connectionId="0">
    <xmlCellPr id="1" xr6:uid="{00000000-0010-0000-5700-000001000000}" uniqueName="P1075018">
      <xmlPr mapId="1" xpath="/TFI-IZD-POD/IFP-GFI-IZD-POD_1000374/P1075018" xmlDataType="decimal"/>
    </xmlCellPr>
  </singleXmlCell>
  <singleXmlCell id="93" xr6:uid="{00000000-000C-0000-FFFF-FFFF58000000}" r="H50" connectionId="0">
    <xmlCellPr id="1" xr6:uid="{00000000-0010-0000-5800-000001000000}" uniqueName="P1075020">
      <xmlPr mapId="1" xpath="/TFI-IZD-POD/IFP-GFI-IZD-POD_1000374/P1075020" xmlDataType="decimal"/>
    </xmlCellPr>
  </singleXmlCell>
  <singleXmlCell id="94" xr6:uid="{00000000-000C-0000-FFFF-FFFF59000000}" r="I50" connectionId="0">
    <xmlCellPr id="1" xr6:uid="{00000000-0010-0000-5900-000001000000}" uniqueName="P1075023">
      <xmlPr mapId="1" xpath="/TFI-IZD-POD/IFP-GFI-IZD-POD_1000374/P1075023" xmlDataType="decimal"/>
    </xmlCellPr>
  </singleXmlCell>
  <singleXmlCell id="95" xr6:uid="{00000000-000C-0000-FFFF-FFFF5A000000}" r="H51" connectionId="0">
    <xmlCellPr id="1" xr6:uid="{00000000-0010-0000-5A00-000001000000}" uniqueName="P1075026">
      <xmlPr mapId="1" xpath="/TFI-IZD-POD/IFP-GFI-IZD-POD_1000374/P1075026" xmlDataType="decimal"/>
    </xmlCellPr>
  </singleXmlCell>
  <singleXmlCell id="96" xr6:uid="{00000000-000C-0000-FFFF-FFFF5B000000}" r="I51" connectionId="0">
    <xmlCellPr id="1" xr6:uid="{00000000-0010-0000-5B00-000001000000}" uniqueName="P1075028">
      <xmlPr mapId="1" xpath="/TFI-IZD-POD/IFP-GFI-IZD-POD_1000374/P1075028" xmlDataType="decimal"/>
    </xmlCellPr>
  </singleXmlCell>
  <singleXmlCell id="97" xr6:uid="{00000000-000C-0000-FFFF-FFFF5C000000}" r="H52" connectionId="0">
    <xmlCellPr id="1" xr6:uid="{00000000-0010-0000-5C00-000001000000}" uniqueName="P1075031">
      <xmlPr mapId="1" xpath="/TFI-IZD-POD/IFP-GFI-IZD-POD_1000374/P1075031" xmlDataType="decimal"/>
    </xmlCellPr>
  </singleXmlCell>
  <singleXmlCell id="98" xr6:uid="{00000000-000C-0000-FFFF-FFFF5D000000}" r="I52" connectionId="0">
    <xmlCellPr id="1" xr6:uid="{00000000-0010-0000-5D00-000001000000}" uniqueName="P1075033">
      <xmlPr mapId="1" xpath="/TFI-IZD-POD/IFP-GFI-IZD-POD_1000374/P1075033" xmlDataType="decimal"/>
    </xmlCellPr>
  </singleXmlCell>
  <singleXmlCell id="99" xr6:uid="{00000000-000C-0000-FFFF-FFFF5E000000}" r="H53" connectionId="0">
    <xmlCellPr id="1" xr6:uid="{00000000-0010-0000-5E00-000001000000}" uniqueName="P1075035">
      <xmlPr mapId="1" xpath="/TFI-IZD-POD/IFP-GFI-IZD-POD_1000374/P1075035" xmlDataType="decimal"/>
    </xmlCellPr>
  </singleXmlCell>
  <singleXmlCell id="100" xr6:uid="{00000000-000C-0000-FFFF-FFFF5F000000}" r="I53" connectionId="0">
    <xmlCellPr id="1" xr6:uid="{00000000-0010-0000-5F00-000001000000}" uniqueName="P1075037">
      <xmlPr mapId="1" xpath="/TFI-IZD-POD/IFP-GFI-IZD-POD_1000374/P1075037" xmlDataType="decimal"/>
    </xmlCellPr>
  </singleXmlCell>
  <singleXmlCell id="101" xr6:uid="{00000000-000C-0000-FFFF-FFFF60000000}" r="H54" connectionId="0">
    <xmlCellPr id="1" xr6:uid="{00000000-0010-0000-6000-000001000000}" uniqueName="P1075039">
      <xmlPr mapId="1" xpath="/TFI-IZD-POD/IFP-GFI-IZD-POD_1000374/P1075039" xmlDataType="decimal"/>
    </xmlCellPr>
  </singleXmlCell>
  <singleXmlCell id="102" xr6:uid="{00000000-000C-0000-FFFF-FFFF61000000}" r="I54" connectionId="0">
    <xmlCellPr id="1" xr6:uid="{00000000-0010-0000-6100-000001000000}" uniqueName="P1075043">
      <xmlPr mapId="1" xpath="/TFI-IZD-POD/IFP-GFI-IZD-POD_1000374/P1075043" xmlDataType="decimal"/>
    </xmlCellPr>
  </singleXmlCell>
  <singleXmlCell id="103" xr6:uid="{00000000-000C-0000-FFFF-FFFF62000000}" r="H55" connectionId="0">
    <xmlCellPr id="1" xr6:uid="{00000000-0010-0000-6200-000001000000}" uniqueName="P1075055">
      <xmlPr mapId="1" xpath="/TFI-IZD-POD/IFP-GFI-IZD-POD_1000374/P1075055" xmlDataType="decimal"/>
    </xmlCellPr>
  </singleXmlCell>
  <singleXmlCell id="104" xr6:uid="{00000000-000C-0000-FFFF-FFFF63000000}" r="I55" connectionId="0">
    <xmlCellPr id="1" xr6:uid="{00000000-0010-0000-6300-000001000000}" uniqueName="P1075057">
      <xmlPr mapId="1" xpath="/TFI-IZD-POD/IFP-GFI-IZD-POD_1000374/P1075057" xmlDataType="decimal"/>
    </xmlCellPr>
  </singleXmlCell>
  <singleXmlCell id="105" xr6:uid="{00000000-000C-0000-FFFF-FFFF64000000}" r="H56" connectionId="0">
    <xmlCellPr id="1" xr6:uid="{00000000-0010-0000-6400-000001000000}" uniqueName="P1075058">
      <xmlPr mapId="1" xpath="/TFI-IZD-POD/IFP-GFI-IZD-POD_1000374/P1075058" xmlDataType="decimal"/>
    </xmlCellPr>
  </singleXmlCell>
  <singleXmlCell id="106" xr6:uid="{00000000-000C-0000-FFFF-FFFF65000000}" r="I56" connectionId="0">
    <xmlCellPr id="1" xr6:uid="{00000000-0010-0000-6500-000001000000}" uniqueName="P1075060">
      <xmlPr mapId="1" xpath="/TFI-IZD-POD/IFP-GFI-IZD-POD_1000374/P1075060" xmlDataType="decimal"/>
    </xmlCellPr>
  </singleXmlCell>
  <singleXmlCell id="107" xr6:uid="{00000000-000C-0000-FFFF-FFFF66000000}" r="H57" connectionId="0">
    <xmlCellPr id="1" xr6:uid="{00000000-0010-0000-6600-000001000000}" uniqueName="P1075063">
      <xmlPr mapId="1" xpath="/TFI-IZD-POD/IFP-GFI-IZD-POD_1000374/P1075063" xmlDataType="decimal"/>
    </xmlCellPr>
  </singleXmlCell>
  <singleXmlCell id="108" xr6:uid="{00000000-000C-0000-FFFF-FFFF67000000}" r="I57" connectionId="0">
    <xmlCellPr id="1" xr6:uid="{00000000-0010-0000-6700-000001000000}" uniqueName="P1075065">
      <xmlPr mapId="1" xpath="/TFI-IZD-POD/IFP-GFI-IZD-POD_1000374/P1075065" xmlDataType="decimal"/>
    </xmlCellPr>
  </singleXmlCell>
  <singleXmlCell id="109" xr6:uid="{00000000-000C-0000-FFFF-FFFF68000000}" r="H58" connectionId="0">
    <xmlCellPr id="1" xr6:uid="{00000000-0010-0000-6800-000001000000}" uniqueName="P1075067">
      <xmlPr mapId="1" xpath="/TFI-IZD-POD/IFP-GFI-IZD-POD_1000374/P1075067" xmlDataType="decimal"/>
    </xmlCellPr>
  </singleXmlCell>
  <singleXmlCell id="110" xr6:uid="{00000000-000C-0000-FFFF-FFFF69000000}" r="I58" connectionId="0">
    <xmlCellPr id="1" xr6:uid="{00000000-0010-0000-6900-000001000000}" uniqueName="P1075071">
      <xmlPr mapId="1" xpath="/TFI-IZD-POD/IFP-GFI-IZD-POD_1000374/P1075071" xmlDataType="decimal"/>
    </xmlCellPr>
  </singleXmlCell>
  <singleXmlCell id="111" xr6:uid="{00000000-000C-0000-FFFF-FFFF6A000000}" r="H59" connectionId="0">
    <xmlCellPr id="1" xr6:uid="{00000000-0010-0000-6A00-000001000000}" uniqueName="P1075076">
      <xmlPr mapId="1" xpath="/TFI-IZD-POD/IFP-GFI-IZD-POD_1000374/P1075076" xmlDataType="decimal"/>
    </xmlCellPr>
  </singleXmlCell>
  <singleXmlCell id="112" xr6:uid="{00000000-000C-0000-FFFF-FFFF6B000000}" r="I59" connectionId="0">
    <xmlCellPr id="1" xr6:uid="{00000000-0010-0000-6B00-000001000000}" uniqueName="P1075080">
      <xmlPr mapId="1" xpath="/TFI-IZD-POD/IFP-GFI-IZD-POD_1000374/P1075080" xmlDataType="decimal"/>
    </xmlCellPr>
  </singleXmlCell>
  <singleXmlCell id="113" xr6:uid="{00000000-000C-0000-FFFF-FFFF6C000000}" r="H60" connectionId="0">
    <xmlCellPr id="1" xr6:uid="{00000000-0010-0000-6C00-000001000000}" uniqueName="P1075083">
      <xmlPr mapId="1" xpath="/TFI-IZD-POD/IFP-GFI-IZD-POD_1000374/P1075083" xmlDataType="decimal"/>
    </xmlCellPr>
  </singleXmlCell>
  <singleXmlCell id="114" xr6:uid="{00000000-000C-0000-FFFF-FFFF6D000000}" r="I60" connectionId="0">
    <xmlCellPr id="1" xr6:uid="{00000000-0010-0000-6D00-000001000000}" uniqueName="P1075085">
      <xmlPr mapId="1" xpath="/TFI-IZD-POD/IFP-GFI-IZD-POD_1000374/P1075085" xmlDataType="decimal"/>
    </xmlCellPr>
  </singleXmlCell>
  <singleXmlCell id="115" xr6:uid="{00000000-000C-0000-FFFF-FFFF6E000000}" r="H61" connectionId="0">
    <xmlCellPr id="1" xr6:uid="{00000000-0010-0000-6E00-000001000000}" uniqueName="P1075091">
      <xmlPr mapId="1" xpath="/TFI-IZD-POD/IFP-GFI-IZD-POD_1000374/P1075091" xmlDataType="decimal"/>
    </xmlCellPr>
  </singleXmlCell>
  <singleXmlCell id="116" xr6:uid="{00000000-000C-0000-FFFF-FFFF6F000000}" r="I61" connectionId="0">
    <xmlCellPr id="1" xr6:uid="{00000000-0010-0000-6F00-000001000000}" uniqueName="P1075093">
      <xmlPr mapId="1" xpath="/TFI-IZD-POD/IFP-GFI-IZD-POD_1000374/P1075093" xmlDataType="decimal"/>
    </xmlCellPr>
  </singleXmlCell>
  <singleXmlCell id="117" xr6:uid="{00000000-000C-0000-FFFF-FFFF70000000}" r="H62" connectionId="0">
    <xmlCellPr id="1" xr6:uid="{00000000-0010-0000-7000-000001000000}" uniqueName="P1075095">
      <xmlPr mapId="1" xpath="/TFI-IZD-POD/IFP-GFI-IZD-POD_1000374/P1075095" xmlDataType="decimal"/>
    </xmlCellPr>
  </singleXmlCell>
  <singleXmlCell id="118" xr6:uid="{00000000-000C-0000-FFFF-FFFF71000000}" r="I62" connectionId="0">
    <xmlCellPr id="1" xr6:uid="{00000000-0010-0000-7100-000001000000}" uniqueName="P1075097">
      <xmlPr mapId="1" xpath="/TFI-IZD-POD/IFP-GFI-IZD-POD_1000374/P1075097" xmlDataType="decimal"/>
    </xmlCellPr>
  </singleXmlCell>
  <singleXmlCell id="119" xr6:uid="{00000000-000C-0000-FFFF-FFFF72000000}" r="H63" connectionId="0">
    <xmlCellPr id="1" xr6:uid="{00000000-0010-0000-7200-000001000000}" uniqueName="P1075099">
      <xmlPr mapId="1" xpath="/TFI-IZD-POD/IFP-GFI-IZD-POD_1000374/P1075099" xmlDataType="decimal"/>
    </xmlCellPr>
  </singleXmlCell>
  <singleXmlCell id="120" xr6:uid="{00000000-000C-0000-FFFF-FFFF73000000}" r="I63" connectionId="0">
    <xmlCellPr id="1" xr6:uid="{00000000-0010-0000-7300-000001000000}" uniqueName="P1075100">
      <xmlPr mapId="1" xpath="/TFI-IZD-POD/IFP-GFI-IZD-POD_1000374/P1075100" xmlDataType="decimal"/>
    </xmlCellPr>
  </singleXmlCell>
  <singleXmlCell id="121" xr6:uid="{00000000-000C-0000-FFFF-FFFF74000000}" r="H64" connectionId="0">
    <xmlCellPr id="1" xr6:uid="{00000000-0010-0000-7400-000001000000}" uniqueName="P1075101">
      <xmlPr mapId="1" xpath="/TFI-IZD-POD/IFP-GFI-IZD-POD_1000374/P1075101" xmlDataType="decimal"/>
    </xmlCellPr>
  </singleXmlCell>
  <singleXmlCell id="122" xr6:uid="{00000000-000C-0000-FFFF-FFFF75000000}" r="I64" connectionId="0">
    <xmlCellPr id="1" xr6:uid="{00000000-0010-0000-7500-000001000000}" uniqueName="P1075102">
      <xmlPr mapId="1" xpath="/TFI-IZD-POD/IFP-GFI-IZD-POD_1000374/P1075102" xmlDataType="decimal"/>
    </xmlCellPr>
  </singleXmlCell>
  <singleXmlCell id="123" xr6:uid="{00000000-000C-0000-FFFF-FFFF76000000}" r="H65" connectionId="0">
    <xmlCellPr id="1" xr6:uid="{00000000-0010-0000-7600-000001000000}" uniqueName="P1075103">
      <xmlPr mapId="1" xpath="/TFI-IZD-POD/IFP-GFI-IZD-POD_1000374/P1075103" xmlDataType="decimal"/>
    </xmlCellPr>
  </singleXmlCell>
  <singleXmlCell id="124" xr6:uid="{00000000-000C-0000-FFFF-FFFF77000000}" r="I65" connectionId="0">
    <xmlCellPr id="1" xr6:uid="{00000000-0010-0000-7700-000001000000}" uniqueName="P1075104">
      <xmlPr mapId="1" xpath="/TFI-IZD-POD/IFP-GFI-IZD-POD_1000374/P1075104" xmlDataType="decimal"/>
    </xmlCellPr>
  </singleXmlCell>
  <singleXmlCell id="125" xr6:uid="{00000000-000C-0000-FFFF-FFFF78000000}" r="H66" connectionId="0">
    <xmlCellPr id="1" xr6:uid="{00000000-0010-0000-7800-000001000000}" uniqueName="P1075105">
      <xmlPr mapId="1" xpath="/TFI-IZD-POD/IFP-GFI-IZD-POD_1000374/P1075105" xmlDataType="decimal"/>
    </xmlCellPr>
  </singleXmlCell>
  <singleXmlCell id="126" xr6:uid="{00000000-000C-0000-FFFF-FFFF79000000}" r="I66" connectionId="0">
    <xmlCellPr id="1" xr6:uid="{00000000-0010-0000-7900-000001000000}" uniqueName="P1075106">
      <xmlPr mapId="1" xpath="/TFI-IZD-POD/IFP-GFI-IZD-POD_1000374/P1075106" xmlDataType="decimal"/>
    </xmlCellPr>
  </singleXmlCell>
  <singleXmlCell id="127" xr6:uid="{00000000-000C-0000-FFFF-FFFF7A000000}" r="H67" connectionId="0">
    <xmlCellPr id="1" xr6:uid="{00000000-0010-0000-7A00-000001000000}" uniqueName="P1075107">
      <xmlPr mapId="1" xpath="/TFI-IZD-POD/IFP-GFI-IZD-POD_1000374/P1075107" xmlDataType="decimal"/>
    </xmlCellPr>
  </singleXmlCell>
  <singleXmlCell id="128" xr6:uid="{00000000-000C-0000-FFFF-FFFF7B000000}" r="I67" connectionId="0">
    <xmlCellPr id="1" xr6:uid="{00000000-0010-0000-7B00-000001000000}" uniqueName="P1075108">
      <xmlPr mapId="1" xpath="/TFI-IZD-POD/IFP-GFI-IZD-POD_1000374/P1075108" xmlDataType="decimal"/>
    </xmlCellPr>
  </singleXmlCell>
  <singleXmlCell id="129" xr6:uid="{00000000-000C-0000-FFFF-FFFF7C000000}" r="H68" connectionId="0">
    <xmlCellPr id="1" xr6:uid="{00000000-0010-0000-7C00-000001000000}" uniqueName="P1075109">
      <xmlPr mapId="1" xpath="/TFI-IZD-POD/IFP-GFI-IZD-POD_1000374/P1075109" xmlDataType="decimal"/>
    </xmlCellPr>
  </singleXmlCell>
  <singleXmlCell id="130" xr6:uid="{00000000-000C-0000-FFFF-FFFF7D000000}" r="I68" connectionId="0">
    <xmlCellPr id="1" xr6:uid="{00000000-0010-0000-7D00-000001000000}" uniqueName="P1075110">
      <xmlPr mapId="1" xpath="/TFI-IZD-POD/IFP-GFI-IZD-POD_1000374/P1075110" xmlDataType="decimal"/>
    </xmlCellPr>
  </singleXmlCell>
  <singleXmlCell id="131" xr6:uid="{00000000-000C-0000-FFFF-FFFF7E000000}" r="H69" connectionId="0">
    <xmlCellPr id="1" xr6:uid="{00000000-0010-0000-7E00-000001000000}" uniqueName="P1075111">
      <xmlPr mapId="1" xpath="/TFI-IZD-POD/IFP-GFI-IZD-POD_1000374/P1075111" xmlDataType="decimal"/>
    </xmlCellPr>
  </singleXmlCell>
  <singleXmlCell id="132" xr6:uid="{00000000-000C-0000-FFFF-FFFF7F000000}" r="I69" connectionId="0">
    <xmlCellPr id="1" xr6:uid="{00000000-0010-0000-7F00-000001000000}" uniqueName="P1075112">
      <xmlPr mapId="1" xpath="/TFI-IZD-POD/IFP-GFI-IZD-POD_1000374/P1075112" xmlDataType="decimal"/>
    </xmlCellPr>
  </singleXmlCell>
  <singleXmlCell id="133" xr6:uid="{00000000-000C-0000-FFFF-FFFF80000000}" r="H70" connectionId="0">
    <xmlCellPr id="1" xr6:uid="{00000000-0010-0000-8000-000001000000}" uniqueName="P1075113">
      <xmlPr mapId="1" xpath="/TFI-IZD-POD/IFP-GFI-IZD-POD_1000374/P1075113" xmlDataType="decimal"/>
    </xmlCellPr>
  </singleXmlCell>
  <singleXmlCell id="134" xr6:uid="{00000000-000C-0000-FFFF-FFFF81000000}" r="I70" connectionId="0">
    <xmlCellPr id="1" xr6:uid="{00000000-0010-0000-8100-000001000000}" uniqueName="P1075114">
      <xmlPr mapId="1" xpath="/TFI-IZD-POD/IFP-GFI-IZD-POD_1000374/P1075114" xmlDataType="decimal"/>
    </xmlCellPr>
  </singleXmlCell>
  <singleXmlCell id="135" xr6:uid="{00000000-000C-0000-FFFF-FFFF82000000}" r="H71" connectionId="0">
    <xmlCellPr id="1" xr6:uid="{00000000-0010-0000-8200-000001000000}" uniqueName="P1075115">
      <xmlPr mapId="1" xpath="/TFI-IZD-POD/IFP-GFI-IZD-POD_1000374/P1075115" xmlDataType="decimal"/>
    </xmlCellPr>
  </singleXmlCell>
  <singleXmlCell id="136" xr6:uid="{00000000-000C-0000-FFFF-FFFF83000000}" r="I71" connectionId="0">
    <xmlCellPr id="1" xr6:uid="{00000000-0010-0000-8300-000001000000}" uniqueName="P1075116">
      <xmlPr mapId="1" xpath="/TFI-IZD-POD/IFP-GFI-IZD-POD_1000374/P1075116" xmlDataType="decimal"/>
    </xmlCellPr>
  </singleXmlCell>
  <singleXmlCell id="137" xr6:uid="{00000000-000C-0000-FFFF-FFFF84000000}" r="H72" connectionId="0">
    <xmlCellPr id="1" xr6:uid="{00000000-0010-0000-8400-000001000000}" uniqueName="P1075117">
      <xmlPr mapId="1" xpath="/TFI-IZD-POD/IFP-GFI-IZD-POD_1000374/P1075117" xmlDataType="decimal"/>
    </xmlCellPr>
  </singleXmlCell>
  <singleXmlCell id="138" xr6:uid="{00000000-000C-0000-FFFF-FFFF85000000}" r="I72" connectionId="0">
    <xmlCellPr id="1" xr6:uid="{00000000-0010-0000-8500-000001000000}" uniqueName="P1075118">
      <xmlPr mapId="1" xpath="/TFI-IZD-POD/IFP-GFI-IZD-POD_1000374/P1075118" xmlDataType="decimal"/>
    </xmlCellPr>
  </singleXmlCell>
  <singleXmlCell id="139" xr6:uid="{00000000-000C-0000-FFFF-FFFF86000000}" r="H73" connectionId="0">
    <xmlCellPr id="1" xr6:uid="{00000000-0010-0000-8600-000001000000}" uniqueName="P1075119">
      <xmlPr mapId="1" xpath="/TFI-IZD-POD/IFP-GFI-IZD-POD_1000374/P1075119" xmlDataType="decimal"/>
    </xmlCellPr>
  </singleXmlCell>
  <singleXmlCell id="140" xr6:uid="{00000000-000C-0000-FFFF-FFFF87000000}" r="I73" connectionId="0">
    <xmlCellPr id="1" xr6:uid="{00000000-0010-0000-8700-000001000000}" uniqueName="P1075120">
      <xmlPr mapId="1" xpath="/TFI-IZD-POD/IFP-GFI-IZD-POD_1000374/P1075120" xmlDataType="decimal"/>
    </xmlCellPr>
  </singleXmlCell>
  <singleXmlCell id="141" xr6:uid="{00000000-000C-0000-FFFF-FFFF88000000}" r="H75" connectionId="0">
    <xmlCellPr id="1" xr6:uid="{00000000-0010-0000-8800-000001000000}" uniqueName="P1075121">
      <xmlPr mapId="1" xpath="/TFI-IZD-POD/IFP-GFI-IZD-POD_1000374/P1075121" xmlDataType="decimal"/>
    </xmlCellPr>
  </singleXmlCell>
  <singleXmlCell id="142" xr6:uid="{00000000-000C-0000-FFFF-FFFF89000000}" r="I75" connectionId="0">
    <xmlCellPr id="1" xr6:uid="{00000000-0010-0000-8900-000001000000}" uniqueName="P1075229">
      <xmlPr mapId="1" xpath="/TFI-IZD-POD/IFP-GFI-IZD-POD_1000374/P1075229" xmlDataType="decimal"/>
    </xmlCellPr>
  </singleXmlCell>
  <singleXmlCell id="143" xr6:uid="{00000000-000C-0000-FFFF-FFFF8A000000}" r="H76" connectionId="0">
    <xmlCellPr id="1" xr6:uid="{00000000-0010-0000-8A00-000001000000}" uniqueName="P1075230">
      <xmlPr mapId="1" xpath="/TFI-IZD-POD/IFP-GFI-IZD-POD_1000374/P1075230" xmlDataType="decimal"/>
    </xmlCellPr>
  </singleXmlCell>
  <singleXmlCell id="144" xr6:uid="{00000000-000C-0000-FFFF-FFFF8B000000}" r="I76" connectionId="0">
    <xmlCellPr id="1" xr6:uid="{00000000-0010-0000-8B00-000001000000}" uniqueName="P1075231">
      <xmlPr mapId="1" xpath="/TFI-IZD-POD/IFP-GFI-IZD-POD_1000374/P1075231" xmlDataType="decimal"/>
    </xmlCellPr>
  </singleXmlCell>
  <singleXmlCell id="145" xr6:uid="{00000000-000C-0000-FFFF-FFFF8C000000}" r="H77" connectionId="0">
    <xmlCellPr id="1" xr6:uid="{00000000-0010-0000-8C00-000001000000}" uniqueName="P1075232">
      <xmlPr mapId="1" xpath="/TFI-IZD-POD/IFP-GFI-IZD-POD_1000374/P1075232" xmlDataType="decimal"/>
    </xmlCellPr>
  </singleXmlCell>
  <singleXmlCell id="146" xr6:uid="{00000000-000C-0000-FFFF-FFFF8D000000}" r="I77" connectionId="0">
    <xmlCellPr id="1" xr6:uid="{00000000-0010-0000-8D00-000001000000}" uniqueName="P1075233">
      <xmlPr mapId="1" xpath="/TFI-IZD-POD/IFP-GFI-IZD-POD_1000374/P1075233" xmlDataType="decimal"/>
    </xmlCellPr>
  </singleXmlCell>
  <singleXmlCell id="147" xr6:uid="{00000000-000C-0000-FFFF-FFFF8E000000}" r="H78" connectionId="0">
    <xmlCellPr id="1" xr6:uid="{00000000-0010-0000-8E00-000001000000}" uniqueName="P1075234">
      <xmlPr mapId="1" xpath="/TFI-IZD-POD/IFP-GFI-IZD-POD_1000374/P1075234" xmlDataType="decimal"/>
    </xmlCellPr>
  </singleXmlCell>
  <singleXmlCell id="148" xr6:uid="{00000000-000C-0000-FFFF-FFFF8F000000}" r="I78" connectionId="0">
    <xmlCellPr id="1" xr6:uid="{00000000-0010-0000-8F00-000001000000}" uniqueName="P1075235">
      <xmlPr mapId="1" xpath="/TFI-IZD-POD/IFP-GFI-IZD-POD_1000374/P1075235" xmlDataType="decimal"/>
    </xmlCellPr>
  </singleXmlCell>
  <singleXmlCell id="149" xr6:uid="{00000000-000C-0000-FFFF-FFFF90000000}" r="H79" connectionId="0">
    <xmlCellPr id="1" xr6:uid="{00000000-0010-0000-9000-000001000000}" uniqueName="P1075236">
      <xmlPr mapId="1" xpath="/TFI-IZD-POD/IFP-GFI-IZD-POD_1000374/P1075236" xmlDataType="decimal"/>
    </xmlCellPr>
  </singleXmlCell>
  <singleXmlCell id="150" xr6:uid="{00000000-000C-0000-FFFF-FFFF91000000}" r="I79" connectionId="0">
    <xmlCellPr id="1" xr6:uid="{00000000-0010-0000-9100-000001000000}" uniqueName="P1075237">
      <xmlPr mapId="1" xpath="/TFI-IZD-POD/IFP-GFI-IZD-POD_1000374/P1075237" xmlDataType="decimal"/>
    </xmlCellPr>
  </singleXmlCell>
  <singleXmlCell id="151" xr6:uid="{00000000-000C-0000-FFFF-FFFF92000000}" r="H80" connectionId="0">
    <xmlCellPr id="1" xr6:uid="{00000000-0010-0000-9200-000001000000}" uniqueName="P1075238">
      <xmlPr mapId="1" xpath="/TFI-IZD-POD/IFP-GFI-IZD-POD_1000374/P1075238" xmlDataType="decimal"/>
    </xmlCellPr>
  </singleXmlCell>
  <singleXmlCell id="152" xr6:uid="{00000000-000C-0000-FFFF-FFFF93000000}" r="I80" connectionId="0">
    <xmlCellPr id="1" xr6:uid="{00000000-0010-0000-9300-000001000000}" uniqueName="P1075239">
      <xmlPr mapId="1" xpath="/TFI-IZD-POD/IFP-GFI-IZD-POD_1000374/P1075239" xmlDataType="decimal"/>
    </xmlCellPr>
  </singleXmlCell>
  <singleXmlCell id="153" xr6:uid="{00000000-000C-0000-FFFF-FFFF94000000}" r="H81" connectionId="0">
    <xmlCellPr id="1" xr6:uid="{00000000-0010-0000-9400-000001000000}" uniqueName="P1075240">
      <xmlPr mapId="1" xpath="/TFI-IZD-POD/IFP-GFI-IZD-POD_1000374/P1075240" xmlDataType="decimal"/>
    </xmlCellPr>
  </singleXmlCell>
  <singleXmlCell id="154" xr6:uid="{00000000-000C-0000-FFFF-FFFF95000000}" r="I81" connectionId="0">
    <xmlCellPr id="1" xr6:uid="{00000000-0010-0000-9500-000001000000}" uniqueName="P1075241">
      <xmlPr mapId="1" xpath="/TFI-IZD-POD/IFP-GFI-IZD-POD_1000374/P1075241" xmlDataType="decimal"/>
    </xmlCellPr>
  </singleXmlCell>
  <singleXmlCell id="155" xr6:uid="{00000000-000C-0000-FFFF-FFFF96000000}" r="H82" connectionId="0">
    <xmlCellPr id="1" xr6:uid="{00000000-0010-0000-9600-000001000000}" uniqueName="P1075242">
      <xmlPr mapId="1" xpath="/TFI-IZD-POD/IFP-GFI-IZD-POD_1000374/P1075242" xmlDataType="decimal"/>
    </xmlCellPr>
  </singleXmlCell>
  <singleXmlCell id="156" xr6:uid="{00000000-000C-0000-FFFF-FFFF97000000}" r="I82" connectionId="0">
    <xmlCellPr id="1" xr6:uid="{00000000-0010-0000-9700-000001000000}" uniqueName="P1075243">
      <xmlPr mapId="1" xpath="/TFI-IZD-POD/IFP-GFI-IZD-POD_1000374/P1075243" xmlDataType="decimal"/>
    </xmlCellPr>
  </singleXmlCell>
  <singleXmlCell id="157" xr6:uid="{00000000-000C-0000-FFFF-FFFF98000000}" r="H83" connectionId="0">
    <xmlCellPr id="1" xr6:uid="{00000000-0010-0000-9800-000001000000}" uniqueName="P1075244">
      <xmlPr mapId="1" xpath="/TFI-IZD-POD/IFP-GFI-IZD-POD_1000374/P1075244" xmlDataType="decimal"/>
    </xmlCellPr>
  </singleXmlCell>
  <singleXmlCell id="158" xr6:uid="{00000000-000C-0000-FFFF-FFFF99000000}" r="I83" connectionId="0">
    <xmlCellPr id="1" xr6:uid="{00000000-0010-0000-9900-000001000000}" uniqueName="P1075245">
      <xmlPr mapId="1" xpath="/TFI-IZD-POD/IFP-GFI-IZD-POD_1000374/P1075245" xmlDataType="decimal"/>
    </xmlCellPr>
  </singleXmlCell>
  <singleXmlCell id="159" xr6:uid="{00000000-000C-0000-FFFF-FFFF9A000000}" r="H84" connectionId="0">
    <xmlCellPr id="1" xr6:uid="{00000000-0010-0000-9A00-000001000000}" uniqueName="P1075246">
      <xmlPr mapId="1" xpath="/TFI-IZD-POD/IFP-GFI-IZD-POD_1000374/P1075246" xmlDataType="decimal"/>
    </xmlCellPr>
  </singleXmlCell>
  <singleXmlCell id="160" xr6:uid="{00000000-000C-0000-FFFF-FFFF9B000000}" r="I84" connectionId="0">
    <xmlCellPr id="1" xr6:uid="{00000000-0010-0000-9B00-000001000000}" uniqueName="P1075247">
      <xmlPr mapId="1" xpath="/TFI-IZD-POD/IFP-GFI-IZD-POD_1000374/P1075247" xmlDataType="decimal"/>
    </xmlCellPr>
  </singleXmlCell>
  <singleXmlCell id="161" xr6:uid="{00000000-000C-0000-FFFF-FFFF9C000000}" r="H85" connectionId="0">
    <xmlCellPr id="1" xr6:uid="{00000000-0010-0000-9C00-000001000000}" uniqueName="P1075248">
      <xmlPr mapId="1" xpath="/TFI-IZD-POD/IFP-GFI-IZD-POD_1000374/P1075248" xmlDataType="decimal"/>
    </xmlCellPr>
  </singleXmlCell>
  <singleXmlCell id="162" xr6:uid="{00000000-000C-0000-FFFF-FFFF9D000000}" r="I85" connectionId="0">
    <xmlCellPr id="1" xr6:uid="{00000000-0010-0000-9D00-000001000000}" uniqueName="P1075249">
      <xmlPr mapId="1" xpath="/TFI-IZD-POD/IFP-GFI-IZD-POD_1000374/P1075249" xmlDataType="decimal"/>
    </xmlCellPr>
  </singleXmlCell>
  <singleXmlCell id="163" xr6:uid="{00000000-000C-0000-FFFF-FFFF9E000000}" r="H86" connectionId="0">
    <xmlCellPr id="1" xr6:uid="{00000000-0010-0000-9E00-000001000000}" uniqueName="P1075250">
      <xmlPr mapId="1" xpath="/TFI-IZD-POD/IFP-GFI-IZD-POD_1000374/P1075250" xmlDataType="decimal"/>
    </xmlCellPr>
  </singleXmlCell>
  <singleXmlCell id="164" xr6:uid="{00000000-000C-0000-FFFF-FFFF9F000000}" r="I86" connectionId="0">
    <xmlCellPr id="1" xr6:uid="{00000000-0010-0000-9F00-000001000000}" uniqueName="P1075251">
      <xmlPr mapId="1" xpath="/TFI-IZD-POD/IFP-GFI-IZD-POD_1000374/P1075251" xmlDataType="decimal"/>
    </xmlCellPr>
  </singleXmlCell>
  <singleXmlCell id="165" xr6:uid="{00000000-000C-0000-FFFF-FFFFA0000000}" r="H87" connectionId="0">
    <xmlCellPr id="1" xr6:uid="{00000000-0010-0000-A000-000001000000}" uniqueName="P1075252">
      <xmlPr mapId="1" xpath="/TFI-IZD-POD/IFP-GFI-IZD-POD_1000374/P1075252" xmlDataType="decimal"/>
    </xmlCellPr>
  </singleXmlCell>
  <singleXmlCell id="166" xr6:uid="{00000000-000C-0000-FFFF-FFFFA1000000}" r="I87" connectionId="0">
    <xmlCellPr id="1" xr6:uid="{00000000-0010-0000-A100-000001000000}" uniqueName="P1075253">
      <xmlPr mapId="1" xpath="/TFI-IZD-POD/IFP-GFI-IZD-POD_1000374/P1075253" xmlDataType="decimal"/>
    </xmlCellPr>
  </singleXmlCell>
  <singleXmlCell id="167" xr6:uid="{00000000-000C-0000-FFFF-FFFFA2000000}" r="H88" connectionId="0">
    <xmlCellPr id="1" xr6:uid="{00000000-0010-0000-A200-000001000000}" uniqueName="P1075254">
      <xmlPr mapId="1" xpath="/TFI-IZD-POD/IFP-GFI-IZD-POD_1000374/P1075254" xmlDataType="decimal"/>
    </xmlCellPr>
  </singleXmlCell>
  <singleXmlCell id="168" xr6:uid="{00000000-000C-0000-FFFF-FFFFA3000000}" r="I88" connectionId="0">
    <xmlCellPr id="1" xr6:uid="{00000000-0010-0000-A300-000001000000}" uniqueName="P1075255">
      <xmlPr mapId="1" xpath="/TFI-IZD-POD/IFP-GFI-IZD-POD_1000374/P1075255" xmlDataType="decimal"/>
    </xmlCellPr>
  </singleXmlCell>
  <singleXmlCell id="169" xr6:uid="{00000000-000C-0000-FFFF-FFFFA4000000}" r="H91" connectionId="0">
    <xmlCellPr id="1" xr6:uid="{00000000-0010-0000-A400-000001000000}" uniqueName="P1075256">
      <xmlPr mapId="1" xpath="/TFI-IZD-POD/IFP-GFI-IZD-POD_1000374/P1075256" xmlDataType="decimal"/>
    </xmlCellPr>
  </singleXmlCell>
  <singleXmlCell id="170" xr6:uid="{00000000-000C-0000-FFFF-FFFFA5000000}" r="I91" connectionId="0">
    <xmlCellPr id="1" xr6:uid="{00000000-0010-0000-A500-000001000000}" uniqueName="P1075257">
      <xmlPr mapId="1" xpath="/TFI-IZD-POD/IFP-GFI-IZD-POD_1000374/P1075257" xmlDataType="decimal"/>
    </xmlCellPr>
  </singleXmlCell>
  <singleXmlCell id="171" xr6:uid="{00000000-000C-0000-FFFF-FFFFA6000000}" r="H92" connectionId="0">
    <xmlCellPr id="1" xr6:uid="{00000000-0010-0000-A600-000001000000}" uniqueName="P1075258">
      <xmlPr mapId="1" xpath="/TFI-IZD-POD/IFP-GFI-IZD-POD_1000374/P1075258" xmlDataType="decimal"/>
    </xmlCellPr>
  </singleXmlCell>
  <singleXmlCell id="172" xr6:uid="{00000000-000C-0000-FFFF-FFFFA7000000}" r="I92" connectionId="0">
    <xmlCellPr id="1" xr6:uid="{00000000-0010-0000-A700-000001000000}" uniqueName="P1075259">
      <xmlPr mapId="1" xpath="/TFI-IZD-POD/IFP-GFI-IZD-POD_1000374/P1075259" xmlDataType="decimal"/>
    </xmlCellPr>
  </singleXmlCell>
  <singleXmlCell id="173" xr6:uid="{00000000-000C-0000-FFFF-FFFFA8000000}" r="H93" connectionId="0">
    <xmlCellPr id="1" xr6:uid="{00000000-0010-0000-A800-000001000000}" uniqueName="P1075260">
      <xmlPr mapId="1" xpath="/TFI-IZD-POD/IFP-GFI-IZD-POD_1000374/P1075260" xmlDataType="decimal"/>
    </xmlCellPr>
  </singleXmlCell>
  <singleXmlCell id="174" xr6:uid="{00000000-000C-0000-FFFF-FFFFA9000000}" r="I93" connectionId="0">
    <xmlCellPr id="1" xr6:uid="{00000000-0010-0000-A900-000001000000}" uniqueName="P1075261">
      <xmlPr mapId="1" xpath="/TFI-IZD-POD/IFP-GFI-IZD-POD_1000374/P1075261" xmlDataType="decimal"/>
    </xmlCellPr>
  </singleXmlCell>
  <singleXmlCell id="175" xr6:uid="{00000000-000C-0000-FFFF-FFFFAA000000}" r="H94" connectionId="0">
    <xmlCellPr id="1" xr6:uid="{00000000-0010-0000-AA00-000001000000}" uniqueName="P1075262">
      <xmlPr mapId="1" xpath="/TFI-IZD-POD/IFP-GFI-IZD-POD_1000374/P1075262" xmlDataType="decimal"/>
    </xmlCellPr>
  </singleXmlCell>
  <singleXmlCell id="176" xr6:uid="{00000000-000C-0000-FFFF-FFFFAB000000}" r="I94" connectionId="0">
    <xmlCellPr id="1" xr6:uid="{00000000-0010-0000-AB00-000001000000}" uniqueName="P1075263">
      <xmlPr mapId="1" xpath="/TFI-IZD-POD/IFP-GFI-IZD-POD_1000374/P1075263" xmlDataType="decimal"/>
    </xmlCellPr>
  </singleXmlCell>
  <singleXmlCell id="177" xr6:uid="{00000000-000C-0000-FFFF-FFFFAC000000}" r="H95" connectionId="0">
    <xmlCellPr id="1" xr6:uid="{00000000-0010-0000-AC00-000001000000}" uniqueName="P1075264">
      <xmlPr mapId="1" xpath="/TFI-IZD-POD/IFP-GFI-IZD-POD_1000374/P1075264" xmlDataType="decimal"/>
    </xmlCellPr>
  </singleXmlCell>
  <singleXmlCell id="178" xr6:uid="{00000000-000C-0000-FFFF-FFFFAD000000}" r="I95" connectionId="0">
    <xmlCellPr id="1" xr6:uid="{00000000-0010-0000-AD00-000001000000}" uniqueName="P1075265">
      <xmlPr mapId="1" xpath="/TFI-IZD-POD/IFP-GFI-IZD-POD_1000374/P1075265" xmlDataType="decimal"/>
    </xmlCellPr>
  </singleXmlCell>
  <singleXmlCell id="179" xr6:uid="{00000000-000C-0000-FFFF-FFFFAE000000}" r="H96" connectionId="0">
    <xmlCellPr id="1" xr6:uid="{00000000-0010-0000-AE00-000001000000}" uniqueName="P1075266">
      <xmlPr mapId="1" xpath="/TFI-IZD-POD/IFP-GFI-IZD-POD_1000374/P1075266" xmlDataType="decimal"/>
    </xmlCellPr>
  </singleXmlCell>
  <singleXmlCell id="180" xr6:uid="{00000000-000C-0000-FFFF-FFFFAF000000}" r="I96" connectionId="0">
    <xmlCellPr id="1" xr6:uid="{00000000-0010-0000-AF00-000001000000}" uniqueName="P1075267">
      <xmlPr mapId="1" xpath="/TFI-IZD-POD/IFP-GFI-IZD-POD_1000374/P1075267" xmlDataType="decimal"/>
    </xmlCellPr>
  </singleXmlCell>
  <singleXmlCell id="181" xr6:uid="{00000000-000C-0000-FFFF-FFFFB0000000}" r="H97" connectionId="0">
    <xmlCellPr id="1" xr6:uid="{00000000-0010-0000-B000-000001000000}" uniqueName="P1075268">
      <xmlPr mapId="1" xpath="/TFI-IZD-POD/IFP-GFI-IZD-POD_1000374/P1075268" xmlDataType="decimal"/>
    </xmlCellPr>
  </singleXmlCell>
  <singleXmlCell id="182" xr6:uid="{00000000-000C-0000-FFFF-FFFFB1000000}" r="I97" connectionId="0">
    <xmlCellPr id="1" xr6:uid="{00000000-0010-0000-B100-000001000000}" uniqueName="P1075269">
      <xmlPr mapId="1" xpath="/TFI-IZD-POD/IFP-GFI-IZD-POD_1000374/P1075269" xmlDataType="decimal"/>
    </xmlCellPr>
  </singleXmlCell>
  <singleXmlCell id="183" xr6:uid="{00000000-000C-0000-FFFF-FFFFB2000000}" r="H98" connectionId="0">
    <xmlCellPr id="1" xr6:uid="{00000000-0010-0000-B200-000001000000}" uniqueName="P1075270">
      <xmlPr mapId="1" xpath="/TFI-IZD-POD/IFP-GFI-IZD-POD_1000374/P1075270" xmlDataType="decimal"/>
    </xmlCellPr>
  </singleXmlCell>
  <singleXmlCell id="184" xr6:uid="{00000000-000C-0000-FFFF-FFFFB3000000}" r="I98" connectionId="0">
    <xmlCellPr id="1" xr6:uid="{00000000-0010-0000-B300-000001000000}" uniqueName="P1075271">
      <xmlPr mapId="1" xpath="/TFI-IZD-POD/IFP-GFI-IZD-POD_1000374/P1075271" xmlDataType="decimal"/>
    </xmlCellPr>
  </singleXmlCell>
  <singleXmlCell id="185" xr6:uid="{00000000-000C-0000-FFFF-FFFFB4000000}" r="H99" connectionId="0">
    <xmlCellPr id="1" xr6:uid="{00000000-0010-0000-B400-000001000000}" uniqueName="P1075272">
      <xmlPr mapId="1" xpath="/TFI-IZD-POD/IFP-GFI-IZD-POD_1000374/P1075272" xmlDataType="decimal"/>
    </xmlCellPr>
  </singleXmlCell>
  <singleXmlCell id="186" xr6:uid="{00000000-000C-0000-FFFF-FFFFB5000000}" r="I99" connectionId="0">
    <xmlCellPr id="1" xr6:uid="{00000000-0010-0000-B500-000001000000}" uniqueName="P1075273">
      <xmlPr mapId="1" xpath="/TFI-IZD-POD/IFP-GFI-IZD-POD_1000374/P1075273" xmlDataType="decimal"/>
    </xmlCellPr>
  </singleXmlCell>
  <singleXmlCell id="187" xr6:uid="{00000000-000C-0000-FFFF-FFFFB6000000}" r="H100" connectionId="0">
    <xmlCellPr id="1" xr6:uid="{00000000-0010-0000-B600-000001000000}" uniqueName="P1075274">
      <xmlPr mapId="1" xpath="/TFI-IZD-POD/IFP-GFI-IZD-POD_1000374/P1075274" xmlDataType="decimal"/>
    </xmlCellPr>
  </singleXmlCell>
  <singleXmlCell id="188" xr6:uid="{00000000-000C-0000-FFFF-FFFFB7000000}" r="I100" connectionId="0">
    <xmlCellPr id="1" xr6:uid="{00000000-0010-0000-B700-000001000000}" uniqueName="P1075275">
      <xmlPr mapId="1" xpath="/TFI-IZD-POD/IFP-GFI-IZD-POD_1000374/P1075275" xmlDataType="decimal"/>
    </xmlCellPr>
  </singleXmlCell>
  <singleXmlCell id="189" xr6:uid="{00000000-000C-0000-FFFF-FFFFB8000000}" r="H101" connectionId="0">
    <xmlCellPr id="1" xr6:uid="{00000000-0010-0000-B800-000001000000}" uniqueName="P1075276">
      <xmlPr mapId="1" xpath="/TFI-IZD-POD/IFP-GFI-IZD-POD_1000374/P1075276" xmlDataType="decimal"/>
    </xmlCellPr>
  </singleXmlCell>
  <singleXmlCell id="190" xr6:uid="{00000000-000C-0000-FFFF-FFFFB9000000}" r="I101" connectionId="0">
    <xmlCellPr id="1" xr6:uid="{00000000-0010-0000-B900-000001000000}" uniqueName="P1075277">
      <xmlPr mapId="1" xpath="/TFI-IZD-POD/IFP-GFI-IZD-POD_1000374/P1075277" xmlDataType="decimal"/>
    </xmlCellPr>
  </singleXmlCell>
  <singleXmlCell id="191" xr6:uid="{00000000-000C-0000-FFFF-FFFFBA000000}" r="H102" connectionId="0">
    <xmlCellPr id="1" xr6:uid="{00000000-0010-0000-BA00-000001000000}" uniqueName="P1075278">
      <xmlPr mapId="1" xpath="/TFI-IZD-POD/IFP-GFI-IZD-POD_1000374/P1075278" xmlDataType="decimal"/>
    </xmlCellPr>
  </singleXmlCell>
  <singleXmlCell id="192" xr6:uid="{00000000-000C-0000-FFFF-FFFFBB000000}" r="I102" connectionId="0">
    <xmlCellPr id="1" xr6:uid="{00000000-0010-0000-BB00-000001000000}" uniqueName="P1075279">
      <xmlPr mapId="1" xpath="/TFI-IZD-POD/IFP-GFI-IZD-POD_1000374/P1075279" xmlDataType="decimal"/>
    </xmlCellPr>
  </singleXmlCell>
  <singleXmlCell id="193" xr6:uid="{00000000-000C-0000-FFFF-FFFFBC000000}" r="H103" connectionId="0">
    <xmlCellPr id="1" xr6:uid="{00000000-0010-0000-BC00-000001000000}" uniqueName="P1075280">
      <xmlPr mapId="1" xpath="/TFI-IZD-POD/IFP-GFI-IZD-POD_1000374/P1075280" xmlDataType="decimal"/>
    </xmlCellPr>
  </singleXmlCell>
  <singleXmlCell id="194" xr6:uid="{00000000-000C-0000-FFFF-FFFFBD000000}" r="I103" connectionId="0">
    <xmlCellPr id="1" xr6:uid="{00000000-0010-0000-BD00-000001000000}" uniqueName="P1075281">
      <xmlPr mapId="1" xpath="/TFI-IZD-POD/IFP-GFI-IZD-POD_1000374/P1075281" xmlDataType="decimal"/>
    </xmlCellPr>
  </singleXmlCell>
  <singleXmlCell id="195" xr6:uid="{00000000-000C-0000-FFFF-FFFFBE000000}" r="H104" connectionId="0">
    <xmlCellPr id="1" xr6:uid="{00000000-0010-0000-BE00-000001000000}" uniqueName="P1075282">
      <xmlPr mapId="1" xpath="/TFI-IZD-POD/IFP-GFI-IZD-POD_1000374/P1075282" xmlDataType="decimal"/>
    </xmlCellPr>
  </singleXmlCell>
  <singleXmlCell id="196" xr6:uid="{00000000-000C-0000-FFFF-FFFFBF000000}" r="I104" connectionId="0">
    <xmlCellPr id="1" xr6:uid="{00000000-0010-0000-BF00-000001000000}" uniqueName="P1075283">
      <xmlPr mapId="1" xpath="/TFI-IZD-POD/IFP-GFI-IZD-POD_1000374/P1075283" xmlDataType="decimal"/>
    </xmlCellPr>
  </singleXmlCell>
  <singleXmlCell id="197" xr6:uid="{00000000-000C-0000-FFFF-FFFFC0000000}" r="H105" connectionId="0">
    <xmlCellPr id="1" xr6:uid="{00000000-0010-0000-C000-000001000000}" uniqueName="P1075284">
      <xmlPr mapId="1" xpath="/TFI-IZD-POD/IFP-GFI-IZD-POD_1000374/P1075284" xmlDataType="decimal"/>
    </xmlCellPr>
  </singleXmlCell>
  <singleXmlCell id="198" xr6:uid="{00000000-000C-0000-FFFF-FFFFC1000000}" r="I105" connectionId="0">
    <xmlCellPr id="1" xr6:uid="{00000000-0010-0000-C100-000001000000}" uniqueName="P1075285">
      <xmlPr mapId="1" xpath="/TFI-IZD-POD/IFP-GFI-IZD-POD_1000374/P1075285" xmlDataType="decimal"/>
    </xmlCellPr>
  </singleXmlCell>
  <singleXmlCell id="199" xr6:uid="{00000000-000C-0000-FFFF-FFFFC2000000}" r="H106" connectionId="0">
    <xmlCellPr id="1" xr6:uid="{00000000-0010-0000-C200-000001000000}" uniqueName="P1075286">
      <xmlPr mapId="1" xpath="/TFI-IZD-POD/IFP-GFI-IZD-POD_1000374/P1075286" xmlDataType="decimal"/>
    </xmlCellPr>
  </singleXmlCell>
  <singleXmlCell id="200" xr6:uid="{00000000-000C-0000-FFFF-FFFFC3000000}" r="I106" connectionId="0">
    <xmlCellPr id="1" xr6:uid="{00000000-0010-0000-C300-000001000000}" uniqueName="P1075287">
      <xmlPr mapId="1" xpath="/TFI-IZD-POD/IFP-GFI-IZD-POD_1000374/P1075287" xmlDataType="decimal"/>
    </xmlCellPr>
  </singleXmlCell>
  <singleXmlCell id="201" xr6:uid="{00000000-000C-0000-FFFF-FFFFC4000000}" r="H107" connectionId="0">
    <xmlCellPr id="1" xr6:uid="{00000000-0010-0000-C400-000001000000}" uniqueName="P1075288">
      <xmlPr mapId="1" xpath="/TFI-IZD-POD/IFP-GFI-IZD-POD_1000374/P1075288" xmlDataType="decimal"/>
    </xmlCellPr>
  </singleXmlCell>
  <singleXmlCell id="202" xr6:uid="{00000000-000C-0000-FFFF-FFFFC5000000}" r="I107" connectionId="0">
    <xmlCellPr id="1" xr6:uid="{00000000-0010-0000-C500-000001000000}" uniqueName="P1075289">
      <xmlPr mapId="1" xpath="/TFI-IZD-POD/IFP-GFI-IZD-POD_1000374/P1075289" xmlDataType="decimal"/>
    </xmlCellPr>
  </singleXmlCell>
  <singleXmlCell id="203" xr6:uid="{00000000-000C-0000-FFFF-FFFFC6000000}" r="H108" connectionId="0">
    <xmlCellPr id="1" xr6:uid="{00000000-0010-0000-C600-000001000000}" uniqueName="P1075290">
      <xmlPr mapId="1" xpath="/TFI-IZD-POD/IFP-GFI-IZD-POD_1000374/P1075290" xmlDataType="decimal"/>
    </xmlCellPr>
  </singleXmlCell>
  <singleXmlCell id="204" xr6:uid="{00000000-000C-0000-FFFF-FFFFC7000000}" r="I108" connectionId="0">
    <xmlCellPr id="1" xr6:uid="{00000000-0010-0000-C700-000001000000}" uniqueName="P1075291">
      <xmlPr mapId="1" xpath="/TFI-IZD-POD/IFP-GFI-IZD-POD_1000374/P1075291" xmlDataType="decimal"/>
    </xmlCellPr>
  </singleXmlCell>
  <singleXmlCell id="205" xr6:uid="{00000000-000C-0000-FFFF-FFFFC8000000}" r="H109" connectionId="0">
    <xmlCellPr id="1" xr6:uid="{00000000-0010-0000-C800-000001000000}" uniqueName="P1075292">
      <xmlPr mapId="1" xpath="/TFI-IZD-POD/IFP-GFI-IZD-POD_1000374/P1075292" xmlDataType="decimal"/>
    </xmlCellPr>
  </singleXmlCell>
  <singleXmlCell id="206" xr6:uid="{00000000-000C-0000-FFFF-FFFFC9000000}" r="I109" connectionId="0">
    <xmlCellPr id="1" xr6:uid="{00000000-0010-0000-C900-000001000000}" uniqueName="P1075293">
      <xmlPr mapId="1" xpath="/TFI-IZD-POD/IFP-GFI-IZD-POD_1000374/P1075293" xmlDataType="decimal"/>
    </xmlCellPr>
  </singleXmlCell>
  <singleXmlCell id="207" xr6:uid="{00000000-000C-0000-FFFF-FFFFCA000000}" r="H110" connectionId="0">
    <xmlCellPr id="1" xr6:uid="{00000000-0010-0000-CA00-000001000000}" uniqueName="P1075294">
      <xmlPr mapId="1" xpath="/TFI-IZD-POD/IFP-GFI-IZD-POD_1000374/P1075294" xmlDataType="decimal"/>
    </xmlCellPr>
  </singleXmlCell>
  <singleXmlCell id="208" xr6:uid="{00000000-000C-0000-FFFF-FFFFCB000000}" r="I110" connectionId="0">
    <xmlCellPr id="1" xr6:uid="{00000000-0010-0000-CB00-000001000000}" uniqueName="P1075295">
      <xmlPr mapId="1" xpath="/TFI-IZD-POD/IFP-GFI-IZD-POD_1000374/P1075295" xmlDataType="decimal"/>
    </xmlCellPr>
  </singleXmlCell>
  <singleXmlCell id="209" xr6:uid="{00000000-000C-0000-FFFF-FFFFCC000000}" r="H111" connectionId="0">
    <xmlCellPr id="1" xr6:uid="{00000000-0010-0000-CC00-000001000000}" uniqueName="P1075296">
      <xmlPr mapId="1" xpath="/TFI-IZD-POD/IFP-GFI-IZD-POD_1000374/P1075296" xmlDataType="decimal"/>
    </xmlCellPr>
  </singleXmlCell>
  <singleXmlCell id="210" xr6:uid="{00000000-000C-0000-FFFF-FFFFCD000000}" r="I111" connectionId="0">
    <xmlCellPr id="1" xr6:uid="{00000000-0010-0000-CD00-000001000000}" uniqueName="P1075297">
      <xmlPr mapId="1" xpath="/TFI-IZD-POD/IFP-GFI-IZD-POD_1000374/P1075297" xmlDataType="decimal"/>
    </xmlCellPr>
  </singleXmlCell>
  <singleXmlCell id="211" xr6:uid="{00000000-000C-0000-FFFF-FFFFCE000000}" r="H112" connectionId="0">
    <xmlCellPr id="1" xr6:uid="{00000000-0010-0000-CE00-000001000000}" uniqueName="P1075298">
      <xmlPr mapId="1" xpath="/TFI-IZD-POD/IFP-GFI-IZD-POD_1000374/P1075298" xmlDataType="decimal"/>
    </xmlCellPr>
  </singleXmlCell>
  <singleXmlCell id="212" xr6:uid="{00000000-000C-0000-FFFF-FFFFCF000000}" r="I112" connectionId="0">
    <xmlCellPr id="1" xr6:uid="{00000000-0010-0000-CF00-000001000000}" uniqueName="P1075299">
      <xmlPr mapId="1" xpath="/TFI-IZD-POD/IFP-GFI-IZD-POD_1000374/P1075299" xmlDataType="decimal"/>
    </xmlCellPr>
  </singleXmlCell>
  <singleXmlCell id="213" xr6:uid="{00000000-000C-0000-FFFF-FFFFD0000000}" r="H113" connectionId="0">
    <xmlCellPr id="1" xr6:uid="{00000000-0010-0000-D000-000001000000}" uniqueName="P1075300">
      <xmlPr mapId="1" xpath="/TFI-IZD-POD/IFP-GFI-IZD-POD_1000374/P1075300" xmlDataType="decimal"/>
    </xmlCellPr>
  </singleXmlCell>
  <singleXmlCell id="214" xr6:uid="{00000000-000C-0000-FFFF-FFFFD1000000}" r="I113" connectionId="0">
    <xmlCellPr id="1" xr6:uid="{00000000-0010-0000-D100-000001000000}" uniqueName="P1075301">
      <xmlPr mapId="1" xpath="/TFI-IZD-POD/IFP-GFI-IZD-POD_1000374/P1075301" xmlDataType="decimal"/>
    </xmlCellPr>
  </singleXmlCell>
  <singleXmlCell id="215" xr6:uid="{00000000-000C-0000-FFFF-FFFFD2000000}" r="H114" connectionId="0">
    <xmlCellPr id="1" xr6:uid="{00000000-0010-0000-D200-000001000000}" uniqueName="P1075302">
      <xmlPr mapId="1" xpath="/TFI-IZD-POD/IFP-GFI-IZD-POD_1000374/P1075302" xmlDataType="decimal"/>
    </xmlCellPr>
  </singleXmlCell>
  <singleXmlCell id="216" xr6:uid="{00000000-000C-0000-FFFF-FFFFD3000000}" r="I114" connectionId="0">
    <xmlCellPr id="1" xr6:uid="{00000000-0010-0000-D300-000001000000}" uniqueName="P1075303">
      <xmlPr mapId="1" xpath="/TFI-IZD-POD/IFP-GFI-IZD-POD_1000374/P1075303" xmlDataType="decimal"/>
    </xmlCellPr>
  </singleXmlCell>
  <singleXmlCell id="217" xr6:uid="{00000000-000C-0000-FFFF-FFFFD4000000}" r="H115" connectionId="0">
    <xmlCellPr id="1" xr6:uid="{00000000-0010-0000-D400-000001000000}" uniqueName="P1075304">
      <xmlPr mapId="1" xpath="/TFI-IZD-POD/IFP-GFI-IZD-POD_1000374/P1075304" xmlDataType="decimal"/>
    </xmlCellPr>
  </singleXmlCell>
  <singleXmlCell id="218" xr6:uid="{00000000-000C-0000-FFFF-FFFFD5000000}" r="I115" connectionId="0">
    <xmlCellPr id="1" xr6:uid="{00000000-0010-0000-D500-000001000000}" uniqueName="P1075305">
      <xmlPr mapId="1" xpath="/TFI-IZD-POD/IFP-GFI-IZD-POD_1000374/P1075305" xmlDataType="decimal"/>
    </xmlCellPr>
  </singleXmlCell>
  <singleXmlCell id="219" xr6:uid="{00000000-000C-0000-FFFF-FFFFD6000000}" r="H116" connectionId="0">
    <xmlCellPr id="1" xr6:uid="{00000000-0010-0000-D600-000001000000}" uniqueName="P1075306">
      <xmlPr mapId="1" xpath="/TFI-IZD-POD/IFP-GFI-IZD-POD_1000374/P1075306" xmlDataType="decimal"/>
    </xmlCellPr>
  </singleXmlCell>
  <singleXmlCell id="220" xr6:uid="{00000000-000C-0000-FFFF-FFFFD7000000}" r="I116" connectionId="0">
    <xmlCellPr id="1" xr6:uid="{00000000-0010-0000-D700-000001000000}" uniqueName="P1075307">
      <xmlPr mapId="1" xpath="/TFI-IZD-POD/IFP-GFI-IZD-POD_1000374/P1075307" xmlDataType="decimal"/>
    </xmlCellPr>
  </singleXmlCell>
  <singleXmlCell id="221" xr6:uid="{00000000-000C-0000-FFFF-FFFFD8000000}" r="H117" connectionId="0">
    <xmlCellPr id="1" xr6:uid="{00000000-0010-0000-D800-000001000000}" uniqueName="P1075308">
      <xmlPr mapId="1" xpath="/TFI-IZD-POD/IFP-GFI-IZD-POD_1000374/P1075308" xmlDataType="decimal"/>
    </xmlCellPr>
  </singleXmlCell>
  <singleXmlCell id="222" xr6:uid="{00000000-000C-0000-FFFF-FFFFD9000000}" r="I117" connectionId="0">
    <xmlCellPr id="1" xr6:uid="{00000000-0010-0000-D900-000001000000}" uniqueName="P1075309">
      <xmlPr mapId="1" xpath="/TFI-IZD-POD/IFP-GFI-IZD-POD_1000374/P1075309" xmlDataType="decimal"/>
    </xmlCellPr>
  </singleXmlCell>
  <singleXmlCell id="223" xr6:uid="{00000000-000C-0000-FFFF-FFFFDA000000}" r="H118" connectionId="0">
    <xmlCellPr id="1" xr6:uid="{00000000-0010-0000-DA00-000001000000}" uniqueName="P1075310">
      <xmlPr mapId="1" xpath="/TFI-IZD-POD/IFP-GFI-IZD-POD_1000374/P1075310" xmlDataType="decimal"/>
    </xmlCellPr>
  </singleXmlCell>
  <singleXmlCell id="224" xr6:uid="{00000000-000C-0000-FFFF-FFFFDB000000}" r="I118" connectionId="0">
    <xmlCellPr id="1" xr6:uid="{00000000-0010-0000-DB00-000001000000}" uniqueName="P1075311">
      <xmlPr mapId="1" xpath="/TFI-IZD-POD/IFP-GFI-IZD-POD_1000374/P1075311" xmlDataType="decimal"/>
    </xmlCellPr>
  </singleXmlCell>
  <singleXmlCell id="225" xr6:uid="{00000000-000C-0000-FFFF-FFFFDC000000}" r="H119" connectionId="0">
    <xmlCellPr id="1" xr6:uid="{00000000-0010-0000-DC00-000001000000}" uniqueName="P1075312">
      <xmlPr mapId="1" xpath="/TFI-IZD-POD/IFP-GFI-IZD-POD_1000374/P1075312" xmlDataType="decimal"/>
    </xmlCellPr>
  </singleXmlCell>
  <singleXmlCell id="226" xr6:uid="{00000000-000C-0000-FFFF-FFFFDD000000}" r="I119" connectionId="0">
    <xmlCellPr id="1" xr6:uid="{00000000-0010-0000-DD00-000001000000}" uniqueName="P1075313">
      <xmlPr mapId="1" xpath="/TFI-IZD-POD/IFP-GFI-IZD-POD_1000374/P1075313" xmlDataType="decimal"/>
    </xmlCellPr>
  </singleXmlCell>
  <singleXmlCell id="227" xr6:uid="{00000000-000C-0000-FFFF-FFFFDE000000}" r="H120" connectionId="0">
    <xmlCellPr id="1" xr6:uid="{00000000-0010-0000-DE00-000001000000}" uniqueName="P1075314">
      <xmlPr mapId="1" xpath="/TFI-IZD-POD/IFP-GFI-IZD-POD_1000374/P1075314" xmlDataType="decimal"/>
    </xmlCellPr>
  </singleXmlCell>
  <singleXmlCell id="228" xr6:uid="{00000000-000C-0000-FFFF-FFFFDF000000}" r="I120" connectionId="0">
    <xmlCellPr id="1" xr6:uid="{00000000-0010-0000-DF00-000001000000}" uniqueName="P1075315">
      <xmlPr mapId="1" xpath="/TFI-IZD-POD/IFP-GFI-IZD-POD_1000374/P1075315" xmlDataType="decimal"/>
    </xmlCellPr>
  </singleXmlCell>
  <singleXmlCell id="229" xr6:uid="{00000000-000C-0000-FFFF-FFFFE0000000}" r="H121" connectionId="0">
    <xmlCellPr id="1" xr6:uid="{00000000-0010-0000-E000-000001000000}" uniqueName="P1075316">
      <xmlPr mapId="1" xpath="/TFI-IZD-POD/IFP-GFI-IZD-POD_1000374/P1075316" xmlDataType="decimal"/>
    </xmlCellPr>
  </singleXmlCell>
  <singleXmlCell id="230" xr6:uid="{00000000-000C-0000-FFFF-FFFFE1000000}" r="I121" connectionId="0">
    <xmlCellPr id="1" xr6:uid="{00000000-0010-0000-E100-000001000000}" uniqueName="P1075317">
      <xmlPr mapId="1" xpath="/TFI-IZD-POD/IFP-GFI-IZD-POD_1000374/P1075317" xmlDataType="decimal"/>
    </xmlCellPr>
  </singleXmlCell>
  <singleXmlCell id="231" xr6:uid="{00000000-000C-0000-FFFF-FFFFE2000000}" r="H122" connectionId="0">
    <xmlCellPr id="1" xr6:uid="{00000000-0010-0000-E200-000001000000}" uniqueName="P1075318">
      <xmlPr mapId="1" xpath="/TFI-IZD-POD/IFP-GFI-IZD-POD_1000374/P1075318" xmlDataType="decimal"/>
    </xmlCellPr>
  </singleXmlCell>
  <singleXmlCell id="232" xr6:uid="{00000000-000C-0000-FFFF-FFFFE3000000}" r="I122" connectionId="0">
    <xmlCellPr id="1" xr6:uid="{00000000-0010-0000-E300-000001000000}" uniqueName="P1075319">
      <xmlPr mapId="1" xpath="/TFI-IZD-POD/IFP-GFI-IZD-POD_1000374/P1075319" xmlDataType="decimal"/>
    </xmlCellPr>
  </singleXmlCell>
  <singleXmlCell id="233" xr6:uid="{00000000-000C-0000-FFFF-FFFFE4000000}" r="H123" connectionId="0">
    <xmlCellPr id="1" xr6:uid="{00000000-0010-0000-E400-000001000000}" uniqueName="P1075320">
      <xmlPr mapId="1" xpath="/TFI-IZD-POD/IFP-GFI-IZD-POD_1000374/P1075320" xmlDataType="decimal"/>
    </xmlCellPr>
  </singleXmlCell>
  <singleXmlCell id="234" xr6:uid="{00000000-000C-0000-FFFF-FFFFE5000000}" r="I123" connectionId="0">
    <xmlCellPr id="1" xr6:uid="{00000000-0010-0000-E500-000001000000}" uniqueName="P1075321">
      <xmlPr mapId="1" xpath="/TFI-IZD-POD/IFP-GFI-IZD-POD_1000374/P1075321" xmlDataType="decimal"/>
    </xmlCellPr>
  </singleXmlCell>
  <singleXmlCell id="235" xr6:uid="{00000000-000C-0000-FFFF-FFFFE6000000}" r="H124" connectionId="0">
    <xmlCellPr id="1" xr6:uid="{00000000-0010-0000-E600-000001000000}" uniqueName="P1075322">
      <xmlPr mapId="1" xpath="/TFI-IZD-POD/IFP-GFI-IZD-POD_1000374/P1075322" xmlDataType="decimal"/>
    </xmlCellPr>
  </singleXmlCell>
  <singleXmlCell id="236" xr6:uid="{00000000-000C-0000-FFFF-FFFFE7000000}" r="I124" connectionId="0">
    <xmlCellPr id="1" xr6:uid="{00000000-0010-0000-E700-000001000000}" uniqueName="P1075323">
      <xmlPr mapId="1" xpath="/TFI-IZD-POD/IFP-GFI-IZD-POD_1000374/P1075323" xmlDataType="decimal"/>
    </xmlCellPr>
  </singleXmlCell>
  <singleXmlCell id="237" xr6:uid="{00000000-000C-0000-FFFF-FFFFE8000000}" r="H125" connectionId="0">
    <xmlCellPr id="1" xr6:uid="{00000000-0010-0000-E800-000001000000}" uniqueName="P1075324">
      <xmlPr mapId="1" xpath="/TFI-IZD-POD/IFP-GFI-IZD-POD_1000374/P1075324" xmlDataType="decimal"/>
    </xmlCellPr>
  </singleXmlCell>
  <singleXmlCell id="238" xr6:uid="{00000000-000C-0000-FFFF-FFFFE9000000}" r="I125" connectionId="0">
    <xmlCellPr id="1" xr6:uid="{00000000-0010-0000-E900-000001000000}" uniqueName="P1075325">
      <xmlPr mapId="1" xpath="/TFI-IZD-POD/IFP-GFI-IZD-POD_1000374/P1075325" xmlDataType="decimal"/>
    </xmlCellPr>
  </singleXmlCell>
  <singleXmlCell id="239" xr6:uid="{00000000-000C-0000-FFFF-FFFFEA000000}" r="H126" connectionId="0">
    <xmlCellPr id="1" xr6:uid="{00000000-0010-0000-EA00-000001000000}" uniqueName="P1075326">
      <xmlPr mapId="1" xpath="/TFI-IZD-POD/IFP-GFI-IZD-POD_1000374/P1075326" xmlDataType="decimal"/>
    </xmlCellPr>
  </singleXmlCell>
  <singleXmlCell id="240" xr6:uid="{00000000-000C-0000-FFFF-FFFFEB000000}" r="I126" connectionId="0">
    <xmlCellPr id="1" xr6:uid="{00000000-0010-0000-EB00-000001000000}" uniqueName="P1075327">
      <xmlPr mapId="1" xpath="/TFI-IZD-POD/IFP-GFI-IZD-POD_1000374/P1075327" xmlDataType="decimal"/>
    </xmlCellPr>
  </singleXmlCell>
  <singleXmlCell id="241" xr6:uid="{00000000-000C-0000-FFFF-FFFFEC000000}" r="H127" connectionId="0">
    <xmlCellPr id="1" xr6:uid="{00000000-0010-0000-EC00-000001000000}" uniqueName="P1075328">
      <xmlPr mapId="1" xpath="/TFI-IZD-POD/IFP-GFI-IZD-POD_1000374/P1075328" xmlDataType="decimal"/>
    </xmlCellPr>
  </singleXmlCell>
  <singleXmlCell id="242" xr6:uid="{00000000-000C-0000-FFFF-FFFFED000000}" r="I127" connectionId="0">
    <xmlCellPr id="1" xr6:uid="{00000000-0010-0000-ED00-000001000000}" uniqueName="P1075329">
      <xmlPr mapId="1" xpath="/TFI-IZD-POD/IFP-GFI-IZD-POD_1000374/P1075329" xmlDataType="decimal"/>
    </xmlCellPr>
  </singleXmlCell>
  <singleXmlCell id="243" xr6:uid="{00000000-000C-0000-FFFF-FFFFEE000000}" r="H128" connectionId="0">
    <xmlCellPr id="1" xr6:uid="{00000000-0010-0000-EE00-000001000000}" uniqueName="P1075330">
      <xmlPr mapId="1" xpath="/TFI-IZD-POD/IFP-GFI-IZD-POD_1000374/P1075330" xmlDataType="decimal"/>
    </xmlCellPr>
  </singleXmlCell>
  <singleXmlCell id="244" xr6:uid="{00000000-000C-0000-FFFF-FFFFEF000000}" r="I128" connectionId="0">
    <xmlCellPr id="1" xr6:uid="{00000000-0010-0000-EF00-000001000000}" uniqueName="P1075331">
      <xmlPr mapId="1" xpath="/TFI-IZD-POD/IFP-GFI-IZD-POD_1000374/P1075331" xmlDataType="decimal"/>
    </xmlCellPr>
  </singleXmlCell>
  <singleXmlCell id="245" xr6:uid="{00000000-000C-0000-FFFF-FFFFF0000000}" r="H129" connectionId="0">
    <xmlCellPr id="1" xr6:uid="{00000000-0010-0000-F000-000001000000}" uniqueName="P1075332">
      <xmlPr mapId="1" xpath="/TFI-IZD-POD/IFP-GFI-IZD-POD_1000374/P1075332" xmlDataType="decimal"/>
    </xmlCellPr>
  </singleXmlCell>
  <singleXmlCell id="246" xr6:uid="{00000000-000C-0000-FFFF-FFFFF1000000}" r="I129" connectionId="0">
    <xmlCellPr id="1" xr6:uid="{00000000-0010-0000-F100-000001000000}" uniqueName="P1075333">
      <xmlPr mapId="1" xpath="/TFI-IZD-POD/IFP-GFI-IZD-POD_1000374/P1075333" xmlDataType="decimal"/>
    </xmlCellPr>
  </singleXmlCell>
  <singleXmlCell id="247" xr6:uid="{00000000-000C-0000-FFFF-FFFFF2000000}" r="H130" connectionId="0">
    <xmlCellPr id="1" xr6:uid="{00000000-0010-0000-F200-000001000000}" uniqueName="P1075334">
      <xmlPr mapId="1" xpath="/TFI-IZD-POD/IFP-GFI-IZD-POD_1000374/P1075334" xmlDataType="decimal"/>
    </xmlCellPr>
  </singleXmlCell>
  <singleXmlCell id="248" xr6:uid="{00000000-000C-0000-FFFF-FFFFF3000000}" r="I130" connectionId="0">
    <xmlCellPr id="1" xr6:uid="{00000000-0010-0000-F300-000001000000}" uniqueName="P1075335">
      <xmlPr mapId="1" xpath="/TFI-IZD-POD/IFP-GFI-IZD-POD_1000374/P1075335" xmlDataType="decimal"/>
    </xmlCellPr>
  </singleXmlCell>
  <singleXmlCell id="249" xr6:uid="{00000000-000C-0000-FFFF-FFFFF4000000}" r="H131" connectionId="0">
    <xmlCellPr id="1" xr6:uid="{00000000-0010-0000-F400-000001000000}" uniqueName="P1075336">
      <xmlPr mapId="1" xpath="/TFI-IZD-POD/IFP-GFI-IZD-POD_1000374/P1075336" xmlDataType="decimal"/>
    </xmlCellPr>
  </singleXmlCell>
  <singleXmlCell id="250" xr6:uid="{00000000-000C-0000-FFFF-FFFFF5000000}" r="I131" connectionId="0">
    <xmlCellPr id="1" xr6:uid="{00000000-0010-0000-F500-000001000000}" uniqueName="P1075337">
      <xmlPr mapId="1" xpath="/TFI-IZD-POD/IFP-GFI-IZD-POD_1000374/P1075337" xmlDataType="decimal"/>
    </xmlCellPr>
  </singleXmlCell>
  <singleXmlCell id="251" xr6:uid="{00000000-000C-0000-FFFF-FFFFF6000000}" r="H132" connectionId="0">
    <xmlCellPr id="1" xr6:uid="{00000000-0010-0000-F600-000001000000}" uniqueName="P1075338">
      <xmlPr mapId="1" xpath="/TFI-IZD-POD/IFP-GFI-IZD-POD_1000374/P1075338" xmlDataType="decimal"/>
    </xmlCellPr>
  </singleXmlCell>
  <singleXmlCell id="252" xr6:uid="{00000000-000C-0000-FFFF-FFFFF7000000}" r="I132" connectionId="0">
    <xmlCellPr id="1" xr6:uid="{00000000-0010-0000-F700-000001000000}" uniqueName="P1075339">
      <xmlPr mapId="1" xpath="/TFI-IZD-POD/IFP-GFI-IZD-POD_1000374/P1075339" xmlDataType="decimal"/>
    </xmlCellPr>
  </singleXmlCell>
  <singleXmlCell id="253" xr6:uid="{00000000-000C-0000-FFFF-FFFFF8000000}" r="H133" connectionId="0">
    <xmlCellPr id="1" xr6:uid="{00000000-0010-0000-F800-000001000000}" uniqueName="P1075340">
      <xmlPr mapId="1" xpath="/TFI-IZD-POD/IFP-GFI-IZD-POD_1000374/P1075340" xmlDataType="decimal"/>
    </xmlCellPr>
  </singleXmlCell>
  <singleXmlCell id="254" xr6:uid="{00000000-000C-0000-FFFF-FFFFF9000000}" r="I133" connectionId="0">
    <xmlCellPr id="1" xr6:uid="{00000000-0010-0000-F900-000001000000}" uniqueName="P1075341">
      <xmlPr mapId="1" xpath="/TFI-IZD-POD/IFP-GFI-IZD-POD_1000374/P1075341" xmlDataType="decimal"/>
    </xmlCellPr>
  </singleXmlCell>
  <singleXmlCell id="255" xr6:uid="{00000000-000C-0000-FFFF-FFFFFA000000}" r="H134" connectionId="0">
    <xmlCellPr id="1" xr6:uid="{00000000-0010-0000-FA00-000001000000}" uniqueName="P1075342">
      <xmlPr mapId="1" xpath="/TFI-IZD-POD/IFP-GFI-IZD-POD_1000374/P1075342" xmlDataType="decimal"/>
    </xmlCellPr>
  </singleXmlCell>
  <singleXmlCell id="256" xr6:uid="{00000000-000C-0000-FFFF-FFFFFB000000}" r="I134" connectionId="0">
    <xmlCellPr id="1" xr6:uid="{00000000-0010-0000-FB00-000001000000}" uniqueName="P1075343">
      <xmlPr mapId="1"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C000000}" r="H8" connectionId="0">
    <xmlCellPr id="1" xr6:uid="{00000000-0010-0000-FC00-000001000000}" uniqueName="P1076024">
      <xmlPr mapId="1" xpath="/TFI-IZD-POD/ISD-GFI-IZD-POD_1000375/P1076024" xmlDataType="decimal"/>
    </xmlCellPr>
  </singleXmlCell>
  <singleXmlCell id="258" xr6:uid="{00000000-000C-0000-FFFF-FFFFFD000000}" r="I8" connectionId="0">
    <xmlCellPr id="1" xr6:uid="{00000000-0010-0000-FD00-000001000000}" uniqueName="P1082291">
      <xmlPr mapId="1" xpath="/TFI-IZD-POD/ISD-GFI-IZD-POD_1000375/P1082291" xmlDataType="decimal"/>
    </xmlCellPr>
  </singleXmlCell>
  <singleXmlCell id="259" xr6:uid="{00000000-000C-0000-FFFF-FFFFFE000000}" r="J8" connectionId="0">
    <xmlCellPr id="1" xr6:uid="{00000000-0010-0000-FE00-000001000000}" uniqueName="P1076032">
      <xmlPr mapId="1" xpath="/TFI-IZD-POD/ISD-GFI-IZD-POD_1000375/P1076032" xmlDataType="decimal"/>
    </xmlCellPr>
  </singleXmlCell>
  <singleXmlCell id="260" xr6:uid="{00000000-000C-0000-FFFF-FFFFFF000000}" r="K8" connectionId="0">
    <xmlCellPr id="1" xr6:uid="{00000000-0010-0000-FF00-000001000000}" uniqueName="P1082293">
      <xmlPr mapId="1" xpath="/TFI-IZD-POD/ISD-GFI-IZD-POD_1000375/P1082293" xmlDataType="decimal"/>
    </xmlCellPr>
  </singleXmlCell>
  <singleXmlCell id="261" xr6:uid="{00000000-000C-0000-FFFF-FFFF00010000}" r="H9" connectionId="0">
    <xmlCellPr id="1" xr6:uid="{00000000-0010-0000-0001-000001000000}" uniqueName="P1076039">
      <xmlPr mapId="1" xpath="/TFI-IZD-POD/ISD-GFI-IZD-POD_1000375/P1076039" xmlDataType="decimal"/>
    </xmlCellPr>
  </singleXmlCell>
  <singleXmlCell id="262" xr6:uid="{00000000-000C-0000-FFFF-FFFF01010000}" r="I9" connectionId="0">
    <xmlCellPr id="1" xr6:uid="{00000000-0010-0000-0101-000001000000}" uniqueName="P1082294">
      <xmlPr mapId="1" xpath="/TFI-IZD-POD/ISD-GFI-IZD-POD_1000375/P1082294" xmlDataType="decimal"/>
    </xmlCellPr>
  </singleXmlCell>
  <singleXmlCell id="263" xr6:uid="{00000000-000C-0000-FFFF-FFFF02010000}" r="J9" connectionId="0">
    <xmlCellPr id="1" xr6:uid="{00000000-0010-0000-0201-000001000000}" uniqueName="P1076041">
      <xmlPr mapId="1" xpath="/TFI-IZD-POD/ISD-GFI-IZD-POD_1000375/P1076041" xmlDataType="decimal"/>
    </xmlCellPr>
  </singleXmlCell>
  <singleXmlCell id="264" xr6:uid="{00000000-000C-0000-FFFF-FFFF03010000}" r="K9" connectionId="0">
    <xmlCellPr id="1" xr6:uid="{00000000-0010-0000-0301-000001000000}" uniqueName="P1082296">
      <xmlPr mapId="1" xpath="/TFI-IZD-POD/ISD-GFI-IZD-POD_1000375/P1082296" xmlDataType="decimal"/>
    </xmlCellPr>
  </singleXmlCell>
  <singleXmlCell id="265" xr6:uid="{00000000-000C-0000-FFFF-FFFF04010000}" r="H10" connectionId="0">
    <xmlCellPr id="1" xr6:uid="{00000000-0010-0000-0401-000001000000}" uniqueName="P1076043">
      <xmlPr mapId="1" xpath="/TFI-IZD-POD/ISD-GFI-IZD-POD_1000375/P1076043" xmlDataType="decimal"/>
    </xmlCellPr>
  </singleXmlCell>
  <singleXmlCell id="266" xr6:uid="{00000000-000C-0000-FFFF-FFFF05010000}" r="I10" connectionId="0">
    <xmlCellPr id="1" xr6:uid="{00000000-0010-0000-0501-000001000000}" uniqueName="P1082297">
      <xmlPr mapId="1" xpath="/TFI-IZD-POD/ISD-GFI-IZD-POD_1000375/P1082297" xmlDataType="decimal"/>
    </xmlCellPr>
  </singleXmlCell>
  <singleXmlCell id="267" xr6:uid="{00000000-000C-0000-FFFF-FFFF06010000}" r="J10" connectionId="0">
    <xmlCellPr id="1" xr6:uid="{00000000-0010-0000-0601-000001000000}" uniqueName="P1076046">
      <xmlPr mapId="1" xpath="/TFI-IZD-POD/ISD-GFI-IZD-POD_1000375/P1076046" xmlDataType="decimal"/>
    </xmlCellPr>
  </singleXmlCell>
  <singleXmlCell id="268" xr6:uid="{00000000-000C-0000-FFFF-FFFF07010000}" r="K10" connectionId="0">
    <xmlCellPr id="1" xr6:uid="{00000000-0010-0000-0701-000001000000}" uniqueName="P1082299">
      <xmlPr mapId="1" xpath="/TFI-IZD-POD/ISD-GFI-IZD-POD_1000375/P1082299" xmlDataType="decimal"/>
    </xmlCellPr>
  </singleXmlCell>
  <singleXmlCell id="269" xr6:uid="{00000000-000C-0000-FFFF-FFFF08010000}" r="H11" connectionId="0">
    <xmlCellPr id="1" xr6:uid="{00000000-0010-0000-0801-000001000000}" uniqueName="P1076048">
      <xmlPr mapId="1" xpath="/TFI-IZD-POD/ISD-GFI-IZD-POD_1000375/P1076048" xmlDataType="decimal"/>
    </xmlCellPr>
  </singleXmlCell>
  <singleXmlCell id="270" xr6:uid="{00000000-000C-0000-FFFF-FFFF09010000}" r="I11" connectionId="0">
    <xmlCellPr id="1" xr6:uid="{00000000-0010-0000-0901-000001000000}" uniqueName="P1082302">
      <xmlPr mapId="1" xpath="/TFI-IZD-POD/ISD-GFI-IZD-POD_1000375/P1082302" xmlDataType="decimal"/>
    </xmlCellPr>
  </singleXmlCell>
  <singleXmlCell id="271" xr6:uid="{00000000-000C-0000-FFFF-FFFF0A010000}" r="J11" connectionId="0">
    <xmlCellPr id="1" xr6:uid="{00000000-0010-0000-0A01-000001000000}" uniqueName="P1076052">
      <xmlPr mapId="1" xpath="/TFI-IZD-POD/ISD-GFI-IZD-POD_1000375/P1076052" xmlDataType="decimal"/>
    </xmlCellPr>
  </singleXmlCell>
  <singleXmlCell id="272" xr6:uid="{00000000-000C-0000-FFFF-FFFF0B010000}" r="K11" connectionId="0">
    <xmlCellPr id="1" xr6:uid="{00000000-0010-0000-0B01-000001000000}" uniqueName="P1082303">
      <xmlPr mapId="1" xpath="/TFI-IZD-POD/ISD-GFI-IZD-POD_1000375/P1082303" xmlDataType="decimal"/>
    </xmlCellPr>
  </singleXmlCell>
  <singleXmlCell id="273" xr6:uid="{00000000-000C-0000-FFFF-FFFF0C010000}" r="H12" connectionId="0">
    <xmlCellPr id="1" xr6:uid="{00000000-0010-0000-0C01-000001000000}" uniqueName="P1076056">
      <xmlPr mapId="1" xpath="/TFI-IZD-POD/ISD-GFI-IZD-POD_1000375/P1076056" xmlDataType="decimal"/>
    </xmlCellPr>
  </singleXmlCell>
  <singleXmlCell id="274" xr6:uid="{00000000-000C-0000-FFFF-FFFF0D010000}" r="I12" connectionId="0">
    <xmlCellPr id="1" xr6:uid="{00000000-0010-0000-0D01-000001000000}" uniqueName="P1082305">
      <xmlPr mapId="1" xpath="/TFI-IZD-POD/ISD-GFI-IZD-POD_1000375/P1082305" xmlDataType="decimal"/>
    </xmlCellPr>
  </singleXmlCell>
  <singleXmlCell id="275" xr6:uid="{00000000-000C-0000-FFFF-FFFF0E010000}" r="J12" connectionId="0">
    <xmlCellPr id="1" xr6:uid="{00000000-0010-0000-0E01-000001000000}" uniqueName="P1076058">
      <xmlPr mapId="1" xpath="/TFI-IZD-POD/ISD-GFI-IZD-POD_1000375/P1076058" xmlDataType="decimal"/>
    </xmlCellPr>
  </singleXmlCell>
  <singleXmlCell id="276" xr6:uid="{00000000-000C-0000-FFFF-FFFF0F010000}" r="K12" connectionId="0">
    <xmlCellPr id="1" xr6:uid="{00000000-0010-0000-0F01-000001000000}" uniqueName="P1082307">
      <xmlPr mapId="1" xpath="/TFI-IZD-POD/ISD-GFI-IZD-POD_1000375/P1082307" xmlDataType="decimal"/>
    </xmlCellPr>
  </singleXmlCell>
  <singleXmlCell id="277" xr6:uid="{00000000-000C-0000-FFFF-FFFF10010000}" r="H13" connectionId="0">
    <xmlCellPr id="1" xr6:uid="{00000000-0010-0000-1001-000001000000}" uniqueName="P1076060">
      <xmlPr mapId="1" xpath="/TFI-IZD-POD/ISD-GFI-IZD-POD_1000375/P1076060" xmlDataType="decimal"/>
    </xmlCellPr>
  </singleXmlCell>
  <singleXmlCell id="278" xr6:uid="{00000000-000C-0000-FFFF-FFFF11010000}" r="I13" connectionId="0">
    <xmlCellPr id="1" xr6:uid="{00000000-0010-0000-1101-000001000000}" uniqueName="P1082308">
      <xmlPr mapId="1" xpath="/TFI-IZD-POD/ISD-GFI-IZD-POD_1000375/P1082308" xmlDataType="decimal"/>
    </xmlCellPr>
  </singleXmlCell>
  <singleXmlCell id="279" xr6:uid="{00000000-000C-0000-FFFF-FFFF12010000}" r="J13" connectionId="0">
    <xmlCellPr id="1" xr6:uid="{00000000-0010-0000-1201-000001000000}" uniqueName="P1076062">
      <xmlPr mapId="1" xpath="/TFI-IZD-POD/ISD-GFI-IZD-POD_1000375/P1076062" xmlDataType="decimal"/>
    </xmlCellPr>
  </singleXmlCell>
  <singleXmlCell id="280" xr6:uid="{00000000-000C-0000-FFFF-FFFF13010000}" r="K13" connectionId="0">
    <xmlCellPr id="1" xr6:uid="{00000000-0010-0000-1301-000001000000}" uniqueName="P1082310">
      <xmlPr mapId="1" xpath="/TFI-IZD-POD/ISD-GFI-IZD-POD_1000375/P1082310" xmlDataType="decimal"/>
    </xmlCellPr>
  </singleXmlCell>
  <singleXmlCell id="281" xr6:uid="{00000000-000C-0000-FFFF-FFFF14010000}" r="H14" connectionId="0">
    <xmlCellPr id="1" xr6:uid="{00000000-0010-0000-1401-000001000000}" uniqueName="P1076064">
      <xmlPr mapId="1" xpath="/TFI-IZD-POD/ISD-GFI-IZD-POD_1000375/P1076064" xmlDataType="decimal"/>
    </xmlCellPr>
  </singleXmlCell>
  <singleXmlCell id="282" xr6:uid="{00000000-000C-0000-FFFF-FFFF15010000}" r="I14" connectionId="0">
    <xmlCellPr id="1" xr6:uid="{00000000-0010-0000-1501-000001000000}" uniqueName="P1082311">
      <xmlPr mapId="1" xpath="/TFI-IZD-POD/ISD-GFI-IZD-POD_1000375/P1082311" xmlDataType="decimal"/>
    </xmlCellPr>
  </singleXmlCell>
  <singleXmlCell id="283" xr6:uid="{00000000-000C-0000-FFFF-FFFF16010000}" r="J14" connectionId="0">
    <xmlCellPr id="1" xr6:uid="{00000000-0010-0000-1601-000001000000}" uniqueName="P1076066">
      <xmlPr mapId="1" xpath="/TFI-IZD-POD/ISD-GFI-IZD-POD_1000375/P1076066" xmlDataType="decimal"/>
    </xmlCellPr>
  </singleXmlCell>
  <singleXmlCell id="284" xr6:uid="{00000000-000C-0000-FFFF-FFFF17010000}" r="K14" connectionId="0">
    <xmlCellPr id="1" xr6:uid="{00000000-0010-0000-1701-000001000000}" uniqueName="P1082313">
      <xmlPr mapId="1" xpath="/TFI-IZD-POD/ISD-GFI-IZD-POD_1000375/P1082313" xmlDataType="decimal"/>
    </xmlCellPr>
  </singleXmlCell>
  <singleXmlCell id="285" xr6:uid="{00000000-000C-0000-FFFF-FFFF18010000}" r="H15" connectionId="0">
    <xmlCellPr id="1" xr6:uid="{00000000-0010-0000-1801-000001000000}" uniqueName="P1076069">
      <xmlPr mapId="1" xpath="/TFI-IZD-POD/ISD-GFI-IZD-POD_1000375/P1076069" xmlDataType="decimal"/>
    </xmlCellPr>
  </singleXmlCell>
  <singleXmlCell id="286" xr6:uid="{00000000-000C-0000-FFFF-FFFF19010000}" r="I15" connectionId="0">
    <xmlCellPr id="1" xr6:uid="{00000000-0010-0000-1901-000001000000}" uniqueName="P1082315">
      <xmlPr mapId="1" xpath="/TFI-IZD-POD/ISD-GFI-IZD-POD_1000375/P1082315" xmlDataType="decimal"/>
    </xmlCellPr>
  </singleXmlCell>
  <singleXmlCell id="287" xr6:uid="{00000000-000C-0000-FFFF-FFFF1A010000}" r="J15" connectionId="0">
    <xmlCellPr id="1" xr6:uid="{00000000-0010-0000-1A01-000001000000}" uniqueName="P1076071">
      <xmlPr mapId="1" xpath="/TFI-IZD-POD/ISD-GFI-IZD-POD_1000375/P1076071" xmlDataType="decimal"/>
    </xmlCellPr>
  </singleXmlCell>
  <singleXmlCell id="288" xr6:uid="{00000000-000C-0000-FFFF-FFFF1B010000}" r="K15" connectionId="0">
    <xmlCellPr id="1" xr6:uid="{00000000-0010-0000-1B01-000001000000}" uniqueName="P1082316">
      <xmlPr mapId="1" xpath="/TFI-IZD-POD/ISD-GFI-IZD-POD_1000375/P1082316" xmlDataType="decimal"/>
    </xmlCellPr>
  </singleXmlCell>
  <singleXmlCell id="289" xr6:uid="{00000000-000C-0000-FFFF-FFFF1C010000}" r="H16" connectionId="0">
    <xmlCellPr id="1" xr6:uid="{00000000-0010-0000-1C01-000001000000}" uniqueName="P1076073">
      <xmlPr mapId="1" xpath="/TFI-IZD-POD/ISD-GFI-IZD-POD_1000375/P1076073" xmlDataType="decimal"/>
    </xmlCellPr>
  </singleXmlCell>
  <singleXmlCell id="290" xr6:uid="{00000000-000C-0000-FFFF-FFFF1D010000}" r="I16" connectionId="0">
    <xmlCellPr id="1" xr6:uid="{00000000-0010-0000-1D01-000001000000}" uniqueName="P1082318">
      <xmlPr mapId="1" xpath="/TFI-IZD-POD/ISD-GFI-IZD-POD_1000375/P1082318" xmlDataType="decimal"/>
    </xmlCellPr>
  </singleXmlCell>
  <singleXmlCell id="291" xr6:uid="{00000000-000C-0000-FFFF-FFFF1E010000}" r="J16" connectionId="0">
    <xmlCellPr id="1" xr6:uid="{00000000-0010-0000-1E01-000001000000}" uniqueName="P1076076">
      <xmlPr mapId="1" xpath="/TFI-IZD-POD/ISD-GFI-IZD-POD_1000375/P1076076" xmlDataType="decimal"/>
    </xmlCellPr>
  </singleXmlCell>
  <singleXmlCell id="292" xr6:uid="{00000000-000C-0000-FFFF-FFFF1F010000}" r="K16" connectionId="0">
    <xmlCellPr id="1" xr6:uid="{00000000-0010-0000-1F01-000001000000}" uniqueName="P1082319">
      <xmlPr mapId="1" xpath="/TFI-IZD-POD/ISD-GFI-IZD-POD_1000375/P1082319" xmlDataType="decimal"/>
    </xmlCellPr>
  </singleXmlCell>
  <singleXmlCell id="293" xr6:uid="{00000000-000C-0000-FFFF-FFFF20010000}" r="H17" connectionId="0">
    <xmlCellPr id="1" xr6:uid="{00000000-0010-0000-2001-000001000000}" uniqueName="P1076078">
      <xmlPr mapId="1" xpath="/TFI-IZD-POD/ISD-GFI-IZD-POD_1000375/P1076078" xmlDataType="decimal"/>
    </xmlCellPr>
  </singleXmlCell>
  <singleXmlCell id="294" xr6:uid="{00000000-000C-0000-FFFF-FFFF21010000}" r="I17" connectionId="0">
    <xmlCellPr id="1" xr6:uid="{00000000-0010-0000-2101-000001000000}" uniqueName="P1082321">
      <xmlPr mapId="1" xpath="/TFI-IZD-POD/ISD-GFI-IZD-POD_1000375/P1082321" xmlDataType="decimal"/>
    </xmlCellPr>
  </singleXmlCell>
  <singleXmlCell id="295" xr6:uid="{00000000-000C-0000-FFFF-FFFF22010000}" r="J17" connectionId="0">
    <xmlCellPr id="1" xr6:uid="{00000000-0010-0000-2201-000001000000}" uniqueName="P1076080">
      <xmlPr mapId="1" xpath="/TFI-IZD-POD/ISD-GFI-IZD-POD_1000375/P1076080" xmlDataType="decimal"/>
    </xmlCellPr>
  </singleXmlCell>
  <singleXmlCell id="296" xr6:uid="{00000000-000C-0000-FFFF-FFFF23010000}" r="K17" connectionId="0">
    <xmlCellPr id="1" xr6:uid="{00000000-0010-0000-2301-000001000000}" uniqueName="P1082324">
      <xmlPr mapId="1" xpath="/TFI-IZD-POD/ISD-GFI-IZD-POD_1000375/P1082324" xmlDataType="decimal"/>
    </xmlCellPr>
  </singleXmlCell>
  <singleXmlCell id="297" xr6:uid="{00000000-000C-0000-FFFF-FFFF24010000}" r="H18" connectionId="0">
    <xmlCellPr id="1" xr6:uid="{00000000-0010-0000-2401-000001000000}" uniqueName="P1076082">
      <xmlPr mapId="1" xpath="/TFI-IZD-POD/ISD-GFI-IZD-POD_1000375/P1076082" xmlDataType="decimal"/>
    </xmlCellPr>
  </singleXmlCell>
  <singleXmlCell id="298" xr6:uid="{00000000-000C-0000-FFFF-FFFF25010000}" r="I18" connectionId="0">
    <xmlCellPr id="1" xr6:uid="{00000000-0010-0000-2501-000001000000}" uniqueName="P1082326">
      <xmlPr mapId="1" xpath="/TFI-IZD-POD/ISD-GFI-IZD-POD_1000375/P1082326" xmlDataType="decimal"/>
    </xmlCellPr>
  </singleXmlCell>
  <singleXmlCell id="299" xr6:uid="{00000000-000C-0000-FFFF-FFFF26010000}" r="J18" connectionId="0">
    <xmlCellPr id="1" xr6:uid="{00000000-0010-0000-2601-000001000000}" uniqueName="P1076084">
      <xmlPr mapId="1" xpath="/TFI-IZD-POD/ISD-GFI-IZD-POD_1000375/P1076084" xmlDataType="decimal"/>
    </xmlCellPr>
  </singleXmlCell>
  <singleXmlCell id="300" xr6:uid="{00000000-000C-0000-FFFF-FFFF27010000}" r="K18" connectionId="0">
    <xmlCellPr id="1" xr6:uid="{00000000-0010-0000-2701-000001000000}" uniqueName="P1082327">
      <xmlPr mapId="1" xpath="/TFI-IZD-POD/ISD-GFI-IZD-POD_1000375/P1082327" xmlDataType="decimal"/>
    </xmlCellPr>
  </singleXmlCell>
  <singleXmlCell id="301" xr6:uid="{00000000-000C-0000-FFFF-FFFF28010000}" r="H19" connectionId="0">
    <xmlCellPr id="1" xr6:uid="{00000000-0010-0000-2801-000001000000}" uniqueName="P1076087">
      <xmlPr mapId="1" xpath="/TFI-IZD-POD/ISD-GFI-IZD-POD_1000375/P1076087" xmlDataType="decimal"/>
    </xmlCellPr>
  </singleXmlCell>
  <singleXmlCell id="302" xr6:uid="{00000000-000C-0000-FFFF-FFFF29010000}" r="I19" connectionId="0">
    <xmlCellPr id="1" xr6:uid="{00000000-0010-0000-2901-000001000000}" uniqueName="P1082329">
      <xmlPr mapId="1" xpath="/TFI-IZD-POD/ISD-GFI-IZD-POD_1000375/P1082329" xmlDataType="decimal"/>
    </xmlCellPr>
  </singleXmlCell>
  <singleXmlCell id="303" xr6:uid="{00000000-000C-0000-FFFF-FFFF2A010000}" r="J19" connectionId="0">
    <xmlCellPr id="1" xr6:uid="{00000000-0010-0000-2A01-000001000000}" uniqueName="P1076090">
      <xmlPr mapId="1" xpath="/TFI-IZD-POD/ISD-GFI-IZD-POD_1000375/P1076090" xmlDataType="decimal"/>
    </xmlCellPr>
  </singleXmlCell>
  <singleXmlCell id="304" xr6:uid="{00000000-000C-0000-FFFF-FFFF2B010000}" r="K19" connectionId="0">
    <xmlCellPr id="1" xr6:uid="{00000000-0010-0000-2B01-000001000000}" uniqueName="P1082330">
      <xmlPr mapId="1" xpath="/TFI-IZD-POD/ISD-GFI-IZD-POD_1000375/P1082330" xmlDataType="decimal"/>
    </xmlCellPr>
  </singleXmlCell>
  <singleXmlCell id="305" xr6:uid="{00000000-000C-0000-FFFF-FFFF2C010000}" r="H20" connectionId="0">
    <xmlCellPr id="1" xr6:uid="{00000000-0010-0000-2C01-000001000000}" uniqueName="P1076092">
      <xmlPr mapId="1" xpath="/TFI-IZD-POD/ISD-GFI-IZD-POD_1000375/P1076092" xmlDataType="decimal"/>
    </xmlCellPr>
  </singleXmlCell>
  <singleXmlCell id="306" xr6:uid="{00000000-000C-0000-FFFF-FFFF2D010000}" r="I20" connectionId="0">
    <xmlCellPr id="1" xr6:uid="{00000000-0010-0000-2D01-000001000000}" uniqueName="P1082332">
      <xmlPr mapId="1" xpath="/TFI-IZD-POD/ISD-GFI-IZD-POD_1000375/P1082332" xmlDataType="decimal"/>
    </xmlCellPr>
  </singleXmlCell>
  <singleXmlCell id="307" xr6:uid="{00000000-000C-0000-FFFF-FFFF2E010000}" r="J20" connectionId="0">
    <xmlCellPr id="1" xr6:uid="{00000000-0010-0000-2E01-000001000000}" uniqueName="P1076094">
      <xmlPr mapId="1" xpath="/TFI-IZD-POD/ISD-GFI-IZD-POD_1000375/P1076094" xmlDataType="decimal"/>
    </xmlCellPr>
  </singleXmlCell>
  <singleXmlCell id="308" xr6:uid="{00000000-000C-0000-FFFF-FFFF2F010000}" r="K20" connectionId="0">
    <xmlCellPr id="1" xr6:uid="{00000000-0010-0000-2F01-000001000000}" uniqueName="P1082334">
      <xmlPr mapId="1" xpath="/TFI-IZD-POD/ISD-GFI-IZD-POD_1000375/P1082334" xmlDataType="decimal"/>
    </xmlCellPr>
  </singleXmlCell>
  <singleXmlCell id="309" xr6:uid="{00000000-000C-0000-FFFF-FFFF30010000}" r="H21" connectionId="0">
    <xmlCellPr id="1" xr6:uid="{00000000-0010-0000-3001-000001000000}" uniqueName="P1076095">
      <xmlPr mapId="1" xpath="/TFI-IZD-POD/ISD-GFI-IZD-POD_1000375/P1076095" xmlDataType="decimal"/>
    </xmlCellPr>
  </singleXmlCell>
  <singleXmlCell id="310" xr6:uid="{00000000-000C-0000-FFFF-FFFF31010000}" r="I21" connectionId="0">
    <xmlCellPr id="1" xr6:uid="{00000000-0010-0000-3101-000001000000}" uniqueName="P1082335">
      <xmlPr mapId="1" xpath="/TFI-IZD-POD/ISD-GFI-IZD-POD_1000375/P1082335" xmlDataType="decimal"/>
    </xmlCellPr>
  </singleXmlCell>
  <singleXmlCell id="311" xr6:uid="{00000000-000C-0000-FFFF-FFFF32010000}" r="J21" connectionId="0">
    <xmlCellPr id="1" xr6:uid="{00000000-0010-0000-3201-000001000000}" uniqueName="P1076098">
      <xmlPr mapId="1" xpath="/TFI-IZD-POD/ISD-GFI-IZD-POD_1000375/P1076098" xmlDataType="decimal"/>
    </xmlCellPr>
  </singleXmlCell>
  <singleXmlCell id="312" xr6:uid="{00000000-000C-0000-FFFF-FFFF33010000}" r="K21" connectionId="0">
    <xmlCellPr id="1" xr6:uid="{00000000-0010-0000-3301-000001000000}" uniqueName="P1082337">
      <xmlPr mapId="1" xpath="/TFI-IZD-POD/ISD-GFI-IZD-POD_1000375/P1082337" xmlDataType="decimal"/>
    </xmlCellPr>
  </singleXmlCell>
  <singleXmlCell id="313" xr6:uid="{00000000-000C-0000-FFFF-FFFF34010000}" r="H22" connectionId="0">
    <xmlCellPr id="1" xr6:uid="{00000000-0010-0000-3401-000001000000}" uniqueName="P1076101">
      <xmlPr mapId="1" xpath="/TFI-IZD-POD/ISD-GFI-IZD-POD_1000375/P1076101" xmlDataType="decimal"/>
    </xmlCellPr>
  </singleXmlCell>
  <singleXmlCell id="314" xr6:uid="{00000000-000C-0000-FFFF-FFFF35010000}" r="I22" connectionId="0">
    <xmlCellPr id="1" xr6:uid="{00000000-0010-0000-3501-000001000000}" uniqueName="P1082339">
      <xmlPr mapId="1" xpath="/TFI-IZD-POD/ISD-GFI-IZD-POD_1000375/P1082339" xmlDataType="decimal"/>
    </xmlCellPr>
  </singleXmlCell>
  <singleXmlCell id="315" xr6:uid="{00000000-000C-0000-FFFF-FFFF36010000}" r="J22" connectionId="0">
    <xmlCellPr id="1" xr6:uid="{00000000-0010-0000-3601-000001000000}" uniqueName="P1076103">
      <xmlPr mapId="1" xpath="/TFI-IZD-POD/ISD-GFI-IZD-POD_1000375/P1076103" xmlDataType="decimal"/>
    </xmlCellPr>
  </singleXmlCell>
  <singleXmlCell id="316" xr6:uid="{00000000-000C-0000-FFFF-FFFF37010000}" r="K22" connectionId="0">
    <xmlCellPr id="1" xr6:uid="{00000000-0010-0000-3701-000001000000}" uniqueName="P1082340">
      <xmlPr mapId="1" xpath="/TFI-IZD-POD/ISD-GFI-IZD-POD_1000375/P1082340" xmlDataType="decimal"/>
    </xmlCellPr>
  </singleXmlCell>
  <singleXmlCell id="317" xr6:uid="{00000000-000C-0000-FFFF-FFFF38010000}" r="H23" connectionId="0">
    <xmlCellPr id="1" xr6:uid="{00000000-0010-0000-3801-000001000000}" uniqueName="P1076105">
      <xmlPr mapId="1" xpath="/TFI-IZD-POD/ISD-GFI-IZD-POD_1000375/P1076105" xmlDataType="decimal"/>
    </xmlCellPr>
  </singleXmlCell>
  <singleXmlCell id="318" xr6:uid="{00000000-000C-0000-FFFF-FFFF39010000}" r="I23" connectionId="0">
    <xmlCellPr id="1" xr6:uid="{00000000-0010-0000-3901-000001000000}" uniqueName="P1082342">
      <xmlPr mapId="1" xpath="/TFI-IZD-POD/ISD-GFI-IZD-POD_1000375/P1082342" xmlDataType="decimal"/>
    </xmlCellPr>
  </singleXmlCell>
  <singleXmlCell id="319" xr6:uid="{00000000-000C-0000-FFFF-FFFF3A010000}" r="J23" connectionId="0">
    <xmlCellPr id="1" xr6:uid="{00000000-0010-0000-3A01-000001000000}" uniqueName="P1076107">
      <xmlPr mapId="1" xpath="/TFI-IZD-POD/ISD-GFI-IZD-POD_1000375/P1076107" xmlDataType="decimal"/>
    </xmlCellPr>
  </singleXmlCell>
  <singleXmlCell id="320" xr6:uid="{00000000-000C-0000-FFFF-FFFF3B010000}" r="K23" connectionId="0">
    <xmlCellPr id="1" xr6:uid="{00000000-0010-0000-3B01-000001000000}" uniqueName="P1082345">
      <xmlPr mapId="1" xpath="/TFI-IZD-POD/ISD-GFI-IZD-POD_1000375/P1082345" xmlDataType="decimal"/>
    </xmlCellPr>
  </singleXmlCell>
  <singleXmlCell id="321" xr6:uid="{00000000-000C-0000-FFFF-FFFF3C010000}" r="H24" connectionId="0">
    <xmlCellPr id="1" xr6:uid="{00000000-0010-0000-3C01-000001000000}" uniqueName="P1076109">
      <xmlPr mapId="1" xpath="/TFI-IZD-POD/ISD-GFI-IZD-POD_1000375/P1076109" xmlDataType="decimal"/>
    </xmlCellPr>
  </singleXmlCell>
  <singleXmlCell id="322" xr6:uid="{00000000-000C-0000-FFFF-FFFF3D010000}" r="I24" connectionId="0">
    <xmlCellPr id="1" xr6:uid="{00000000-0010-0000-3D01-000001000000}" uniqueName="P1082347">
      <xmlPr mapId="1" xpath="/TFI-IZD-POD/ISD-GFI-IZD-POD_1000375/P1082347" xmlDataType="decimal"/>
    </xmlCellPr>
  </singleXmlCell>
  <singleXmlCell id="323" xr6:uid="{00000000-000C-0000-FFFF-FFFF3E010000}" r="J24" connectionId="0">
    <xmlCellPr id="1" xr6:uid="{00000000-0010-0000-3E01-000001000000}" uniqueName="P1076111">
      <xmlPr mapId="1" xpath="/TFI-IZD-POD/ISD-GFI-IZD-POD_1000375/P1076111" xmlDataType="decimal"/>
    </xmlCellPr>
  </singleXmlCell>
  <singleXmlCell id="324" xr6:uid="{00000000-000C-0000-FFFF-FFFF3F010000}" r="K24" connectionId="0">
    <xmlCellPr id="1" xr6:uid="{00000000-0010-0000-3F01-000001000000}" uniqueName="P1082348">
      <xmlPr mapId="1" xpath="/TFI-IZD-POD/ISD-GFI-IZD-POD_1000375/P1082348" xmlDataType="decimal"/>
    </xmlCellPr>
  </singleXmlCell>
  <singleXmlCell id="325" xr6:uid="{00000000-000C-0000-FFFF-FFFF40010000}" r="H25" connectionId="0">
    <xmlCellPr id="1" xr6:uid="{00000000-0010-0000-4001-000001000000}" uniqueName="P1076113">
      <xmlPr mapId="1" xpath="/TFI-IZD-POD/ISD-GFI-IZD-POD_1000375/P1076113" xmlDataType="decimal"/>
    </xmlCellPr>
  </singleXmlCell>
  <singleXmlCell id="326" xr6:uid="{00000000-000C-0000-FFFF-FFFF41010000}" r="I25" connectionId="0">
    <xmlCellPr id="1" xr6:uid="{00000000-0010-0000-4101-000001000000}" uniqueName="P1082350">
      <xmlPr mapId="1" xpath="/TFI-IZD-POD/ISD-GFI-IZD-POD_1000375/P1082350" xmlDataType="decimal"/>
    </xmlCellPr>
  </singleXmlCell>
  <singleXmlCell id="327" xr6:uid="{00000000-000C-0000-FFFF-FFFF42010000}" r="J25" connectionId="0">
    <xmlCellPr id="1" xr6:uid="{00000000-0010-0000-4201-000001000000}" uniqueName="P1076115">
      <xmlPr mapId="1" xpath="/TFI-IZD-POD/ISD-GFI-IZD-POD_1000375/P1076115" xmlDataType="decimal"/>
    </xmlCellPr>
  </singleXmlCell>
  <singleXmlCell id="328" xr6:uid="{00000000-000C-0000-FFFF-FFFF43010000}" r="K25" connectionId="0">
    <xmlCellPr id="1" xr6:uid="{00000000-0010-0000-4301-000001000000}" uniqueName="P1082352">
      <xmlPr mapId="1" xpath="/TFI-IZD-POD/ISD-GFI-IZD-POD_1000375/P1082352" xmlDataType="decimal"/>
    </xmlCellPr>
  </singleXmlCell>
  <singleXmlCell id="329" xr6:uid="{00000000-000C-0000-FFFF-FFFF44010000}" r="H26" connectionId="0">
    <xmlCellPr id="1" xr6:uid="{00000000-0010-0000-4401-000001000000}" uniqueName="P1076117">
      <xmlPr mapId="1" xpath="/TFI-IZD-POD/ISD-GFI-IZD-POD_1000375/P1076117" xmlDataType="decimal"/>
    </xmlCellPr>
  </singleXmlCell>
  <singleXmlCell id="330" xr6:uid="{00000000-000C-0000-FFFF-FFFF45010000}" r="I26" connectionId="0">
    <xmlCellPr id="1" xr6:uid="{00000000-0010-0000-4501-000001000000}" uniqueName="P1082353">
      <xmlPr mapId="1" xpath="/TFI-IZD-POD/ISD-GFI-IZD-POD_1000375/P1082353" xmlDataType="decimal"/>
    </xmlCellPr>
  </singleXmlCell>
  <singleXmlCell id="331" xr6:uid="{00000000-000C-0000-FFFF-FFFF46010000}" r="J26" connectionId="0">
    <xmlCellPr id="1" xr6:uid="{00000000-0010-0000-4601-000001000000}" uniqueName="P1076122">
      <xmlPr mapId="1" xpath="/TFI-IZD-POD/ISD-GFI-IZD-POD_1000375/P1076122" xmlDataType="decimal"/>
    </xmlCellPr>
  </singleXmlCell>
  <singleXmlCell id="332" xr6:uid="{00000000-000C-0000-FFFF-FFFF47010000}" r="K26" connectionId="0">
    <xmlCellPr id="1" xr6:uid="{00000000-0010-0000-4701-000001000000}" uniqueName="P1082355">
      <xmlPr mapId="1" xpath="/TFI-IZD-POD/ISD-GFI-IZD-POD_1000375/P1082355" xmlDataType="decimal"/>
    </xmlCellPr>
  </singleXmlCell>
  <singleXmlCell id="333" xr6:uid="{00000000-000C-0000-FFFF-FFFF48010000}" r="H27" connectionId="0">
    <xmlCellPr id="1" xr6:uid="{00000000-0010-0000-4801-000001000000}" uniqueName="P1076126">
      <xmlPr mapId="1" xpath="/TFI-IZD-POD/ISD-GFI-IZD-POD_1000375/P1076126" xmlDataType="decimal"/>
    </xmlCellPr>
  </singleXmlCell>
  <singleXmlCell id="334" xr6:uid="{00000000-000C-0000-FFFF-FFFF49010000}" r="I27" connectionId="0">
    <xmlCellPr id="1" xr6:uid="{00000000-0010-0000-4901-000001000000}" uniqueName="P1082357">
      <xmlPr mapId="1" xpath="/TFI-IZD-POD/ISD-GFI-IZD-POD_1000375/P1082357" xmlDataType="decimal"/>
    </xmlCellPr>
  </singleXmlCell>
  <singleXmlCell id="335" xr6:uid="{00000000-000C-0000-FFFF-FFFF4A010000}" r="J27" connectionId="0">
    <xmlCellPr id="1" xr6:uid="{00000000-0010-0000-4A01-000001000000}" uniqueName="P1076128">
      <xmlPr mapId="1" xpath="/TFI-IZD-POD/ISD-GFI-IZD-POD_1000375/P1076128" xmlDataType="decimal"/>
    </xmlCellPr>
  </singleXmlCell>
  <singleXmlCell id="336" xr6:uid="{00000000-000C-0000-FFFF-FFFF4B010000}" r="K27" connectionId="0">
    <xmlCellPr id="1" xr6:uid="{00000000-0010-0000-4B01-000001000000}" uniqueName="P1082359">
      <xmlPr mapId="1" xpath="/TFI-IZD-POD/ISD-GFI-IZD-POD_1000375/P1082359" xmlDataType="decimal"/>
    </xmlCellPr>
  </singleXmlCell>
  <singleXmlCell id="337" xr6:uid="{00000000-000C-0000-FFFF-FFFF4C010000}" r="H28" connectionId="0">
    <xmlCellPr id="1" xr6:uid="{00000000-0010-0000-4C01-000001000000}" uniqueName="P1076130">
      <xmlPr mapId="1" xpath="/TFI-IZD-POD/ISD-GFI-IZD-POD_1000375/P1076130" xmlDataType="decimal"/>
    </xmlCellPr>
  </singleXmlCell>
  <singleXmlCell id="338" xr6:uid="{00000000-000C-0000-FFFF-FFFF4D010000}" r="I28" connectionId="0">
    <xmlCellPr id="1" xr6:uid="{00000000-0010-0000-4D01-000001000000}" uniqueName="P1082363">
      <xmlPr mapId="1" xpath="/TFI-IZD-POD/ISD-GFI-IZD-POD_1000375/P1082363" xmlDataType="decimal"/>
    </xmlCellPr>
  </singleXmlCell>
  <singleXmlCell id="339" xr6:uid="{00000000-000C-0000-FFFF-FFFF4E010000}" r="J28" connectionId="0">
    <xmlCellPr id="1" xr6:uid="{00000000-0010-0000-4E01-000001000000}" uniqueName="P1076132">
      <xmlPr mapId="1" xpath="/TFI-IZD-POD/ISD-GFI-IZD-POD_1000375/P1076132" xmlDataType="decimal"/>
    </xmlCellPr>
  </singleXmlCell>
  <singleXmlCell id="340" xr6:uid="{00000000-000C-0000-FFFF-FFFF4F010000}" r="K28" connectionId="0">
    <xmlCellPr id="1" xr6:uid="{00000000-0010-0000-4F01-000001000000}" uniqueName="P1082371">
      <xmlPr mapId="1" xpath="/TFI-IZD-POD/ISD-GFI-IZD-POD_1000375/P1082371" xmlDataType="decimal"/>
    </xmlCellPr>
  </singleXmlCell>
  <singleXmlCell id="341" xr6:uid="{00000000-000C-0000-FFFF-FFFF50010000}" r="H29" connectionId="0">
    <xmlCellPr id="1" xr6:uid="{00000000-0010-0000-5001-000001000000}" uniqueName="P1076134">
      <xmlPr mapId="1" xpath="/TFI-IZD-POD/ISD-GFI-IZD-POD_1000375/P1076134" xmlDataType="decimal"/>
    </xmlCellPr>
  </singleXmlCell>
  <singleXmlCell id="342" xr6:uid="{00000000-000C-0000-FFFF-FFFF51010000}" r="I29" connectionId="0">
    <xmlCellPr id="1" xr6:uid="{00000000-0010-0000-5101-000001000000}" uniqueName="P1082373">
      <xmlPr mapId="1" xpath="/TFI-IZD-POD/ISD-GFI-IZD-POD_1000375/P1082373" xmlDataType="decimal"/>
    </xmlCellPr>
  </singleXmlCell>
  <singleXmlCell id="343" xr6:uid="{00000000-000C-0000-FFFF-FFFF52010000}" r="J29" connectionId="0">
    <xmlCellPr id="1" xr6:uid="{00000000-0010-0000-5201-000001000000}" uniqueName="P1076136">
      <xmlPr mapId="1" xpath="/TFI-IZD-POD/ISD-GFI-IZD-POD_1000375/P1076136" xmlDataType="decimal"/>
    </xmlCellPr>
  </singleXmlCell>
  <singleXmlCell id="344" xr6:uid="{00000000-000C-0000-FFFF-FFFF53010000}" r="K29" connectionId="0">
    <xmlCellPr id="1" xr6:uid="{00000000-0010-0000-5301-000001000000}" uniqueName="P1082375">
      <xmlPr mapId="1" xpath="/TFI-IZD-POD/ISD-GFI-IZD-POD_1000375/P1082375" xmlDataType="decimal"/>
    </xmlCellPr>
  </singleXmlCell>
  <singleXmlCell id="345" xr6:uid="{00000000-000C-0000-FFFF-FFFF54010000}" r="H30" connectionId="0">
    <xmlCellPr id="1" xr6:uid="{00000000-0010-0000-5401-000001000000}" uniqueName="P1076138">
      <xmlPr mapId="1" xpath="/TFI-IZD-POD/ISD-GFI-IZD-POD_1000375/P1076138" xmlDataType="decimal"/>
    </xmlCellPr>
  </singleXmlCell>
  <singleXmlCell id="346" xr6:uid="{00000000-000C-0000-FFFF-FFFF55010000}" r="I30" connectionId="0">
    <xmlCellPr id="1" xr6:uid="{00000000-0010-0000-5501-000001000000}" uniqueName="P1082377">
      <xmlPr mapId="1" xpath="/TFI-IZD-POD/ISD-GFI-IZD-POD_1000375/P1082377" xmlDataType="decimal"/>
    </xmlCellPr>
  </singleXmlCell>
  <singleXmlCell id="347" xr6:uid="{00000000-000C-0000-FFFF-FFFF56010000}" r="J30" connectionId="0">
    <xmlCellPr id="1" xr6:uid="{00000000-0010-0000-5601-000001000000}" uniqueName="P1076140">
      <xmlPr mapId="1" xpath="/TFI-IZD-POD/ISD-GFI-IZD-POD_1000375/P1076140" xmlDataType="decimal"/>
    </xmlCellPr>
  </singleXmlCell>
  <singleXmlCell id="348" xr6:uid="{00000000-000C-0000-FFFF-FFFF57010000}" r="K30" connectionId="0">
    <xmlCellPr id="1" xr6:uid="{00000000-0010-0000-5701-000001000000}" uniqueName="P1082379">
      <xmlPr mapId="1" xpath="/TFI-IZD-POD/ISD-GFI-IZD-POD_1000375/P1082379" xmlDataType="decimal"/>
    </xmlCellPr>
  </singleXmlCell>
  <singleXmlCell id="349" xr6:uid="{00000000-000C-0000-FFFF-FFFF58010000}" r="H31" connectionId="0">
    <xmlCellPr id="1" xr6:uid="{00000000-0010-0000-5801-000001000000}" uniqueName="P1076142">
      <xmlPr mapId="1" xpath="/TFI-IZD-POD/ISD-GFI-IZD-POD_1000375/P1076142" xmlDataType="decimal"/>
    </xmlCellPr>
  </singleXmlCell>
  <singleXmlCell id="350" xr6:uid="{00000000-000C-0000-FFFF-FFFF59010000}" r="I31" connectionId="0">
    <xmlCellPr id="1" xr6:uid="{00000000-0010-0000-5901-000001000000}" uniqueName="P1082380">
      <xmlPr mapId="1" xpath="/TFI-IZD-POD/ISD-GFI-IZD-POD_1000375/P1082380" xmlDataType="decimal"/>
    </xmlCellPr>
  </singleXmlCell>
  <singleXmlCell id="351" xr6:uid="{00000000-000C-0000-FFFF-FFFF5A010000}" r="J31" connectionId="0">
    <xmlCellPr id="1" xr6:uid="{00000000-0010-0000-5A01-000001000000}" uniqueName="P1076144">
      <xmlPr mapId="1" xpath="/TFI-IZD-POD/ISD-GFI-IZD-POD_1000375/P1076144" xmlDataType="decimal"/>
    </xmlCellPr>
  </singleXmlCell>
  <singleXmlCell id="352" xr6:uid="{00000000-000C-0000-FFFF-FFFF5B010000}" r="K31" connectionId="0">
    <xmlCellPr id="1" xr6:uid="{00000000-0010-0000-5B01-000001000000}" uniqueName="P1082382">
      <xmlPr mapId="1" xpath="/TFI-IZD-POD/ISD-GFI-IZD-POD_1000375/P1082382" xmlDataType="decimal"/>
    </xmlCellPr>
  </singleXmlCell>
  <singleXmlCell id="353" xr6:uid="{00000000-000C-0000-FFFF-FFFF5C010000}" r="H32" connectionId="0">
    <xmlCellPr id="1" xr6:uid="{00000000-0010-0000-5C01-000001000000}" uniqueName="P1076147">
      <xmlPr mapId="1" xpath="/TFI-IZD-POD/ISD-GFI-IZD-POD_1000375/P1076147" xmlDataType="decimal"/>
    </xmlCellPr>
  </singleXmlCell>
  <singleXmlCell id="354" xr6:uid="{00000000-000C-0000-FFFF-FFFF5D010000}" r="I32" connectionId="0">
    <xmlCellPr id="1" xr6:uid="{00000000-0010-0000-5D01-000001000000}" uniqueName="P1082384">
      <xmlPr mapId="1" xpath="/TFI-IZD-POD/ISD-GFI-IZD-POD_1000375/P1082384" xmlDataType="decimal"/>
    </xmlCellPr>
  </singleXmlCell>
  <singleXmlCell id="355" xr6:uid="{00000000-000C-0000-FFFF-FFFF5E010000}" r="J32" connectionId="0">
    <xmlCellPr id="1" xr6:uid="{00000000-0010-0000-5E01-000001000000}" uniqueName="P1076150">
      <xmlPr mapId="1" xpath="/TFI-IZD-POD/ISD-GFI-IZD-POD_1000375/P1076150" xmlDataType="decimal"/>
    </xmlCellPr>
  </singleXmlCell>
  <singleXmlCell id="356" xr6:uid="{00000000-000C-0000-FFFF-FFFF5F010000}" r="K32" connectionId="0">
    <xmlCellPr id="1" xr6:uid="{00000000-0010-0000-5F01-000001000000}" uniqueName="P1082386">
      <xmlPr mapId="1" xpath="/TFI-IZD-POD/ISD-GFI-IZD-POD_1000375/P1082386" xmlDataType="decimal"/>
    </xmlCellPr>
  </singleXmlCell>
  <singleXmlCell id="357" xr6:uid="{00000000-000C-0000-FFFF-FFFF60010000}" r="H33" connectionId="0">
    <xmlCellPr id="1" xr6:uid="{00000000-0010-0000-6001-000001000000}" uniqueName="P1076152">
      <xmlPr mapId="1" xpath="/TFI-IZD-POD/ISD-GFI-IZD-POD_1000375/P1076152" xmlDataType="decimal"/>
    </xmlCellPr>
  </singleXmlCell>
  <singleXmlCell id="358" xr6:uid="{00000000-000C-0000-FFFF-FFFF61010000}" r="I33" connectionId="0">
    <xmlCellPr id="1" xr6:uid="{00000000-0010-0000-6101-000001000000}" uniqueName="P1082387">
      <xmlPr mapId="1" xpath="/TFI-IZD-POD/ISD-GFI-IZD-POD_1000375/P1082387" xmlDataType="decimal"/>
    </xmlCellPr>
  </singleXmlCell>
  <singleXmlCell id="359" xr6:uid="{00000000-000C-0000-FFFF-FFFF62010000}" r="J33" connectionId="0">
    <xmlCellPr id="1" xr6:uid="{00000000-0010-0000-6201-000001000000}" uniqueName="P1076154">
      <xmlPr mapId="1" xpath="/TFI-IZD-POD/ISD-GFI-IZD-POD_1000375/P1076154" xmlDataType="decimal"/>
    </xmlCellPr>
  </singleXmlCell>
  <singleXmlCell id="360" xr6:uid="{00000000-000C-0000-FFFF-FFFF63010000}" r="K33" connectionId="0">
    <xmlCellPr id="1" xr6:uid="{00000000-0010-0000-6301-000001000000}" uniqueName="P1082389">
      <xmlPr mapId="1" xpath="/TFI-IZD-POD/ISD-GFI-IZD-POD_1000375/P1082389" xmlDataType="decimal"/>
    </xmlCellPr>
  </singleXmlCell>
  <singleXmlCell id="361" xr6:uid="{00000000-000C-0000-FFFF-FFFF64010000}" r="H34" connectionId="0">
    <xmlCellPr id="1" xr6:uid="{00000000-0010-0000-6401-000001000000}" uniqueName="P1076156">
      <xmlPr mapId="1" xpath="/TFI-IZD-POD/ISD-GFI-IZD-POD_1000375/P1076156" xmlDataType="decimal"/>
    </xmlCellPr>
  </singleXmlCell>
  <singleXmlCell id="362" xr6:uid="{00000000-000C-0000-FFFF-FFFF65010000}" r="I34" connectionId="0">
    <xmlCellPr id="1" xr6:uid="{00000000-0010-0000-6501-000001000000}" uniqueName="P1082391">
      <xmlPr mapId="1" xpath="/TFI-IZD-POD/ISD-GFI-IZD-POD_1000375/P1082391" xmlDataType="decimal"/>
    </xmlCellPr>
  </singleXmlCell>
  <singleXmlCell id="363" xr6:uid="{00000000-000C-0000-FFFF-FFFF66010000}" r="J34" connectionId="0">
    <xmlCellPr id="1" xr6:uid="{00000000-0010-0000-6601-000001000000}" uniqueName="P1076158">
      <xmlPr mapId="1" xpath="/TFI-IZD-POD/ISD-GFI-IZD-POD_1000375/P1076158" xmlDataType="decimal"/>
    </xmlCellPr>
  </singleXmlCell>
  <singleXmlCell id="364" xr6:uid="{00000000-000C-0000-FFFF-FFFF67010000}" r="K34" connectionId="0">
    <xmlCellPr id="1" xr6:uid="{00000000-0010-0000-6701-000001000000}" uniqueName="P1082393">
      <xmlPr mapId="1" xpath="/TFI-IZD-POD/ISD-GFI-IZD-POD_1000375/P1082393" xmlDataType="decimal"/>
    </xmlCellPr>
  </singleXmlCell>
  <singleXmlCell id="365" xr6:uid="{00000000-000C-0000-FFFF-FFFF68010000}" r="H35" connectionId="0">
    <xmlCellPr id="1" xr6:uid="{00000000-0010-0000-6801-000001000000}" uniqueName="P1076162">
      <xmlPr mapId="1" xpath="/TFI-IZD-POD/ISD-GFI-IZD-POD_1000375/P1076162" xmlDataType="decimal"/>
    </xmlCellPr>
  </singleXmlCell>
  <singleXmlCell id="366" xr6:uid="{00000000-000C-0000-FFFF-FFFF69010000}" r="I35" connectionId="0">
    <xmlCellPr id="1" xr6:uid="{00000000-0010-0000-6901-000001000000}" uniqueName="P1082395">
      <xmlPr mapId="1" xpath="/TFI-IZD-POD/ISD-GFI-IZD-POD_1000375/P1082395" xmlDataType="decimal"/>
    </xmlCellPr>
  </singleXmlCell>
  <singleXmlCell id="367" xr6:uid="{00000000-000C-0000-FFFF-FFFF6A010000}" r="J35" connectionId="0">
    <xmlCellPr id="1" xr6:uid="{00000000-0010-0000-6A01-000001000000}" uniqueName="P1076164">
      <xmlPr mapId="1" xpath="/TFI-IZD-POD/ISD-GFI-IZD-POD_1000375/P1076164" xmlDataType="decimal"/>
    </xmlCellPr>
  </singleXmlCell>
  <singleXmlCell id="368" xr6:uid="{00000000-000C-0000-FFFF-FFFF6B010000}" r="K35" connectionId="0">
    <xmlCellPr id="1" xr6:uid="{00000000-0010-0000-6B01-000001000000}" uniqueName="P1082397">
      <xmlPr mapId="1" xpath="/TFI-IZD-POD/ISD-GFI-IZD-POD_1000375/P1082397" xmlDataType="decimal"/>
    </xmlCellPr>
  </singleXmlCell>
  <singleXmlCell id="369" xr6:uid="{00000000-000C-0000-FFFF-FFFF6C010000}" r="H36" connectionId="0">
    <xmlCellPr id="1" xr6:uid="{00000000-0010-0000-6C01-000001000000}" uniqueName="P1076166">
      <xmlPr mapId="1" xpath="/TFI-IZD-POD/ISD-GFI-IZD-POD_1000375/P1076166" xmlDataType="decimal"/>
    </xmlCellPr>
  </singleXmlCell>
  <singleXmlCell id="370" xr6:uid="{00000000-000C-0000-FFFF-FFFF6D010000}" r="I36" connectionId="0">
    <xmlCellPr id="1" xr6:uid="{00000000-0010-0000-6D01-000001000000}" uniqueName="P1082399">
      <xmlPr mapId="1" xpath="/TFI-IZD-POD/ISD-GFI-IZD-POD_1000375/P1082399" xmlDataType="decimal"/>
    </xmlCellPr>
  </singleXmlCell>
  <singleXmlCell id="371" xr6:uid="{00000000-000C-0000-FFFF-FFFF6E010000}" r="J36" connectionId="0">
    <xmlCellPr id="1" xr6:uid="{00000000-0010-0000-6E01-000001000000}" uniqueName="P1076168">
      <xmlPr mapId="1" xpath="/TFI-IZD-POD/ISD-GFI-IZD-POD_1000375/P1076168" xmlDataType="decimal"/>
    </xmlCellPr>
  </singleXmlCell>
  <singleXmlCell id="372" xr6:uid="{00000000-000C-0000-FFFF-FFFF6F010000}" r="K36" connectionId="0">
    <xmlCellPr id="1" xr6:uid="{00000000-0010-0000-6F01-000001000000}" uniqueName="P1082400">
      <xmlPr mapId="1" xpath="/TFI-IZD-POD/ISD-GFI-IZD-POD_1000375/P1082400" xmlDataType="decimal"/>
    </xmlCellPr>
  </singleXmlCell>
  <singleXmlCell id="373" xr6:uid="{00000000-000C-0000-FFFF-FFFF70010000}" r="H37" connectionId="0">
    <xmlCellPr id="1" xr6:uid="{00000000-0010-0000-7001-000001000000}" uniqueName="P1076170">
      <xmlPr mapId="1" xpath="/TFI-IZD-POD/ISD-GFI-IZD-POD_1000375/P1076170" xmlDataType="decimal"/>
    </xmlCellPr>
  </singleXmlCell>
  <singleXmlCell id="374" xr6:uid="{00000000-000C-0000-FFFF-FFFF71010000}" r="I37" connectionId="0">
    <xmlCellPr id="1" xr6:uid="{00000000-0010-0000-7101-000001000000}" uniqueName="P1082402">
      <xmlPr mapId="1" xpath="/TFI-IZD-POD/ISD-GFI-IZD-POD_1000375/P1082402" xmlDataType="decimal"/>
    </xmlCellPr>
  </singleXmlCell>
  <singleXmlCell id="375" xr6:uid="{00000000-000C-0000-FFFF-FFFF72010000}" r="J37" connectionId="0">
    <xmlCellPr id="1" xr6:uid="{00000000-0010-0000-7201-000001000000}" uniqueName="P1076173">
      <xmlPr mapId="1" xpath="/TFI-IZD-POD/ISD-GFI-IZD-POD_1000375/P1076173" xmlDataType="decimal"/>
    </xmlCellPr>
  </singleXmlCell>
  <singleXmlCell id="376" xr6:uid="{00000000-000C-0000-FFFF-FFFF73010000}" r="K37" connectionId="0">
    <xmlCellPr id="1" xr6:uid="{00000000-0010-0000-7301-000001000000}" uniqueName="P1082404">
      <xmlPr mapId="1" xpath="/TFI-IZD-POD/ISD-GFI-IZD-POD_1000375/P1082404" xmlDataType="decimal"/>
    </xmlCellPr>
  </singleXmlCell>
  <singleXmlCell id="377" xr6:uid="{00000000-000C-0000-FFFF-FFFF74010000}" r="H38" connectionId="0">
    <xmlCellPr id="1" xr6:uid="{00000000-0010-0000-7401-000001000000}" uniqueName="P1076175">
      <xmlPr mapId="1" xpath="/TFI-IZD-POD/ISD-GFI-IZD-POD_1000375/P1076175" xmlDataType="decimal"/>
    </xmlCellPr>
  </singleXmlCell>
  <singleXmlCell id="378" xr6:uid="{00000000-000C-0000-FFFF-FFFF75010000}" r="I38" connectionId="0">
    <xmlCellPr id="1" xr6:uid="{00000000-0010-0000-7501-000001000000}" uniqueName="P1082405">
      <xmlPr mapId="1" xpath="/TFI-IZD-POD/ISD-GFI-IZD-POD_1000375/P1082405" xmlDataType="decimal"/>
    </xmlCellPr>
  </singleXmlCell>
  <singleXmlCell id="379" xr6:uid="{00000000-000C-0000-FFFF-FFFF76010000}" r="J38" connectionId="0">
    <xmlCellPr id="1" xr6:uid="{00000000-0010-0000-7601-000001000000}" uniqueName="P1076178">
      <xmlPr mapId="1" xpath="/TFI-IZD-POD/ISD-GFI-IZD-POD_1000375/P1076178" xmlDataType="decimal"/>
    </xmlCellPr>
  </singleXmlCell>
  <singleXmlCell id="380" xr6:uid="{00000000-000C-0000-FFFF-FFFF77010000}" r="K38" connectionId="0">
    <xmlCellPr id="1" xr6:uid="{00000000-0010-0000-7701-000001000000}" uniqueName="P1082407">
      <xmlPr mapId="1" xpath="/TFI-IZD-POD/ISD-GFI-IZD-POD_1000375/P1082407" xmlDataType="decimal"/>
    </xmlCellPr>
  </singleXmlCell>
  <singleXmlCell id="381" xr6:uid="{00000000-000C-0000-FFFF-FFFF78010000}" r="H39" connectionId="0">
    <xmlCellPr id="1" xr6:uid="{00000000-0010-0000-7801-000001000000}" uniqueName="P1076180">
      <xmlPr mapId="1" xpath="/TFI-IZD-POD/ISD-GFI-IZD-POD_1000375/P1076180" xmlDataType="decimal"/>
    </xmlCellPr>
  </singleXmlCell>
  <singleXmlCell id="382" xr6:uid="{00000000-000C-0000-FFFF-FFFF79010000}" r="I39" connectionId="0">
    <xmlCellPr id="1" xr6:uid="{00000000-0010-0000-7901-000001000000}" uniqueName="P1082409">
      <xmlPr mapId="1" xpath="/TFI-IZD-POD/ISD-GFI-IZD-POD_1000375/P1082409" xmlDataType="decimal"/>
    </xmlCellPr>
  </singleXmlCell>
  <singleXmlCell id="383" xr6:uid="{00000000-000C-0000-FFFF-FFFF7A010000}" r="J39" connectionId="0">
    <xmlCellPr id="1" xr6:uid="{00000000-0010-0000-7A01-000001000000}" uniqueName="P1076182">
      <xmlPr mapId="1" xpath="/TFI-IZD-POD/ISD-GFI-IZD-POD_1000375/P1076182" xmlDataType="decimal"/>
    </xmlCellPr>
  </singleXmlCell>
  <singleXmlCell id="384" xr6:uid="{00000000-000C-0000-FFFF-FFFF7B010000}" r="K39" connectionId="0">
    <xmlCellPr id="1" xr6:uid="{00000000-0010-0000-7B01-000001000000}" uniqueName="P1082411">
      <xmlPr mapId="1" xpath="/TFI-IZD-POD/ISD-GFI-IZD-POD_1000375/P1082411" xmlDataType="decimal"/>
    </xmlCellPr>
  </singleXmlCell>
  <singleXmlCell id="385" xr6:uid="{00000000-000C-0000-FFFF-FFFF7C010000}" r="H40" connectionId="0">
    <xmlCellPr id="1" xr6:uid="{00000000-0010-0000-7C01-000001000000}" uniqueName="P1076234">
      <xmlPr mapId="1" xpath="/TFI-IZD-POD/ISD-GFI-IZD-POD_1000375/P1076234" xmlDataType="decimal"/>
    </xmlCellPr>
  </singleXmlCell>
  <singleXmlCell id="386" xr6:uid="{00000000-000C-0000-FFFF-FFFF7D010000}" r="I40" connectionId="0">
    <xmlCellPr id="1" xr6:uid="{00000000-0010-0000-7D01-000001000000}" uniqueName="P1082413">
      <xmlPr mapId="1" xpath="/TFI-IZD-POD/ISD-GFI-IZD-POD_1000375/P1082413" xmlDataType="decimal"/>
    </xmlCellPr>
  </singleXmlCell>
  <singleXmlCell id="387" xr6:uid="{00000000-000C-0000-FFFF-FFFF7E010000}" r="J40" connectionId="0">
    <xmlCellPr id="1" xr6:uid="{00000000-0010-0000-7E01-000001000000}" uniqueName="P1076236">
      <xmlPr mapId="1" xpath="/TFI-IZD-POD/ISD-GFI-IZD-POD_1000375/P1076236" xmlDataType="decimal"/>
    </xmlCellPr>
  </singleXmlCell>
  <singleXmlCell id="388" xr6:uid="{00000000-000C-0000-FFFF-FFFF7F010000}" r="K40" connectionId="0">
    <xmlCellPr id="1" xr6:uid="{00000000-0010-0000-7F01-000001000000}" uniqueName="P1082414">
      <xmlPr mapId="1" xpath="/TFI-IZD-POD/ISD-GFI-IZD-POD_1000375/P1082414" xmlDataType="decimal"/>
    </xmlCellPr>
  </singleXmlCell>
  <singleXmlCell id="389" xr6:uid="{00000000-000C-0000-FFFF-FFFF80010000}" r="H41" connectionId="0">
    <xmlCellPr id="1" xr6:uid="{00000000-0010-0000-8001-000001000000}" uniqueName="P1076240">
      <xmlPr mapId="1" xpath="/TFI-IZD-POD/ISD-GFI-IZD-POD_1000375/P1076240" xmlDataType="decimal"/>
    </xmlCellPr>
  </singleXmlCell>
  <singleXmlCell id="390" xr6:uid="{00000000-000C-0000-FFFF-FFFF81010000}" r="I41" connectionId="0">
    <xmlCellPr id="1" xr6:uid="{00000000-0010-0000-8101-000001000000}" uniqueName="P1082421">
      <xmlPr mapId="1" xpath="/TFI-IZD-POD/ISD-GFI-IZD-POD_1000375/P1082421" xmlDataType="decimal"/>
    </xmlCellPr>
  </singleXmlCell>
  <singleXmlCell id="391" xr6:uid="{00000000-000C-0000-FFFF-FFFF82010000}" r="J41" connectionId="0">
    <xmlCellPr id="1" xr6:uid="{00000000-0010-0000-8201-000001000000}" uniqueName="P1076243">
      <xmlPr mapId="1" xpath="/TFI-IZD-POD/ISD-GFI-IZD-POD_1000375/P1076243" xmlDataType="decimal"/>
    </xmlCellPr>
  </singleXmlCell>
  <singleXmlCell id="392" xr6:uid="{00000000-000C-0000-FFFF-FFFF83010000}" r="K41" connectionId="0">
    <xmlCellPr id="1" xr6:uid="{00000000-0010-0000-8301-000001000000}" uniqueName="P1082424">
      <xmlPr mapId="1" xpath="/TFI-IZD-POD/ISD-GFI-IZD-POD_1000375/P1082424" xmlDataType="decimal"/>
    </xmlCellPr>
  </singleXmlCell>
  <singleXmlCell id="393" xr6:uid="{00000000-000C-0000-FFFF-FFFF84010000}" r="H42" connectionId="0">
    <xmlCellPr id="1" xr6:uid="{00000000-0010-0000-8401-000001000000}" uniqueName="P1076245">
      <xmlPr mapId="1" xpath="/TFI-IZD-POD/ISD-GFI-IZD-POD_1000375/P1076245" xmlDataType="decimal"/>
    </xmlCellPr>
  </singleXmlCell>
  <singleXmlCell id="394" xr6:uid="{00000000-000C-0000-FFFF-FFFF85010000}" r="I42" connectionId="0">
    <xmlCellPr id="1" xr6:uid="{00000000-0010-0000-8501-000001000000}" uniqueName="P1082426">
      <xmlPr mapId="1" xpath="/TFI-IZD-POD/ISD-GFI-IZD-POD_1000375/P1082426" xmlDataType="decimal"/>
    </xmlCellPr>
  </singleXmlCell>
  <singleXmlCell id="395" xr6:uid="{00000000-000C-0000-FFFF-FFFF86010000}" r="J42" connectionId="0">
    <xmlCellPr id="1" xr6:uid="{00000000-0010-0000-8601-000001000000}" uniqueName="P1076247">
      <xmlPr mapId="1" xpath="/TFI-IZD-POD/ISD-GFI-IZD-POD_1000375/P1076247" xmlDataType="decimal"/>
    </xmlCellPr>
  </singleXmlCell>
  <singleXmlCell id="396" xr6:uid="{00000000-000C-0000-FFFF-FFFF87010000}" r="K42" connectionId="0">
    <xmlCellPr id="1" xr6:uid="{00000000-0010-0000-8701-000001000000}" uniqueName="P1082427">
      <xmlPr mapId="1" xpath="/TFI-IZD-POD/ISD-GFI-IZD-POD_1000375/P1082427" xmlDataType="decimal"/>
    </xmlCellPr>
  </singleXmlCell>
  <singleXmlCell id="397" xr6:uid="{00000000-000C-0000-FFFF-FFFF88010000}" r="H43" connectionId="0">
    <xmlCellPr id="1" xr6:uid="{00000000-0010-0000-8801-000001000000}" uniqueName="P1076249">
      <xmlPr mapId="1" xpath="/TFI-IZD-POD/ISD-GFI-IZD-POD_1000375/P1076249" xmlDataType="decimal"/>
    </xmlCellPr>
  </singleXmlCell>
  <singleXmlCell id="398" xr6:uid="{00000000-000C-0000-FFFF-FFFF89010000}" r="I43" connectionId="0">
    <xmlCellPr id="1" xr6:uid="{00000000-0010-0000-8901-000001000000}" uniqueName="P1082431">
      <xmlPr mapId="1" xpath="/TFI-IZD-POD/ISD-GFI-IZD-POD_1000375/P1082431" xmlDataType="decimal"/>
    </xmlCellPr>
  </singleXmlCell>
  <singleXmlCell id="399" xr6:uid="{00000000-000C-0000-FFFF-FFFF8A010000}" r="J43" connectionId="0">
    <xmlCellPr id="1" xr6:uid="{00000000-0010-0000-8A01-000001000000}" uniqueName="P1076251">
      <xmlPr mapId="1" xpath="/TFI-IZD-POD/ISD-GFI-IZD-POD_1000375/P1076251" xmlDataType="decimal"/>
    </xmlCellPr>
  </singleXmlCell>
  <singleXmlCell id="400" xr6:uid="{00000000-000C-0000-FFFF-FFFF8B010000}" r="K43" connectionId="0">
    <xmlCellPr id="1" xr6:uid="{00000000-0010-0000-8B01-000001000000}" uniqueName="P1082432">
      <xmlPr mapId="1" xpath="/TFI-IZD-POD/ISD-GFI-IZD-POD_1000375/P1082432" xmlDataType="decimal"/>
    </xmlCellPr>
  </singleXmlCell>
  <singleXmlCell id="401" xr6:uid="{00000000-000C-0000-FFFF-FFFF8C010000}" r="H44" connectionId="0">
    <xmlCellPr id="1" xr6:uid="{00000000-0010-0000-8C01-000001000000}" uniqueName="P1076253">
      <xmlPr mapId="1" xpath="/TFI-IZD-POD/ISD-GFI-IZD-POD_1000375/P1076253" xmlDataType="decimal"/>
    </xmlCellPr>
  </singleXmlCell>
  <singleXmlCell id="402" xr6:uid="{00000000-000C-0000-FFFF-FFFF8D010000}" r="I44" connectionId="0">
    <xmlCellPr id="1" xr6:uid="{00000000-0010-0000-8D01-000001000000}" uniqueName="P1082434">
      <xmlPr mapId="1" xpath="/TFI-IZD-POD/ISD-GFI-IZD-POD_1000375/P1082434" xmlDataType="decimal"/>
    </xmlCellPr>
  </singleXmlCell>
  <singleXmlCell id="403" xr6:uid="{00000000-000C-0000-FFFF-FFFF8E010000}" r="J44" connectionId="0">
    <xmlCellPr id="1" xr6:uid="{00000000-0010-0000-8E01-000001000000}" uniqueName="P1076255">
      <xmlPr mapId="1" xpath="/TFI-IZD-POD/ISD-GFI-IZD-POD_1000375/P1076255" xmlDataType="decimal"/>
    </xmlCellPr>
  </singleXmlCell>
  <singleXmlCell id="404" xr6:uid="{00000000-000C-0000-FFFF-FFFF8F010000}" r="K44" connectionId="0">
    <xmlCellPr id="1" xr6:uid="{00000000-0010-0000-8F01-000001000000}" uniqueName="P1082436">
      <xmlPr mapId="1" xpath="/TFI-IZD-POD/ISD-GFI-IZD-POD_1000375/P1082436" xmlDataType="decimal"/>
    </xmlCellPr>
  </singleXmlCell>
  <singleXmlCell id="405" xr6:uid="{00000000-000C-0000-FFFF-FFFF90010000}" r="H45" connectionId="0">
    <xmlCellPr id="1" xr6:uid="{00000000-0010-0000-9001-000001000000}" uniqueName="P1076257">
      <xmlPr mapId="1" xpath="/TFI-IZD-POD/ISD-GFI-IZD-POD_1000375/P1076257" xmlDataType="decimal"/>
    </xmlCellPr>
  </singleXmlCell>
  <singleXmlCell id="406" xr6:uid="{00000000-000C-0000-FFFF-FFFF91010000}" r="I45" connectionId="0">
    <xmlCellPr id="1" xr6:uid="{00000000-0010-0000-9101-000001000000}" uniqueName="P1082438">
      <xmlPr mapId="1" xpath="/TFI-IZD-POD/ISD-GFI-IZD-POD_1000375/P1082438" xmlDataType="decimal"/>
    </xmlCellPr>
  </singleXmlCell>
  <singleXmlCell id="407" xr6:uid="{00000000-000C-0000-FFFF-FFFF92010000}" r="J45" connectionId="0">
    <xmlCellPr id="1" xr6:uid="{00000000-0010-0000-9201-000001000000}" uniqueName="P1076259">
      <xmlPr mapId="1" xpath="/TFI-IZD-POD/ISD-GFI-IZD-POD_1000375/P1076259" xmlDataType="decimal"/>
    </xmlCellPr>
  </singleXmlCell>
  <singleXmlCell id="408" xr6:uid="{00000000-000C-0000-FFFF-FFFF93010000}" r="K45" connectionId="0">
    <xmlCellPr id="1" xr6:uid="{00000000-0010-0000-9301-000001000000}" uniqueName="P1082439">
      <xmlPr mapId="1" xpath="/TFI-IZD-POD/ISD-GFI-IZD-POD_1000375/P1082439" xmlDataType="decimal"/>
    </xmlCellPr>
  </singleXmlCell>
  <singleXmlCell id="409" xr6:uid="{00000000-000C-0000-FFFF-FFFF94010000}" r="H46" connectionId="0">
    <xmlCellPr id="1" xr6:uid="{00000000-0010-0000-9401-000001000000}" uniqueName="P1076262">
      <xmlPr mapId="1" xpath="/TFI-IZD-POD/ISD-GFI-IZD-POD_1000375/P1076262" xmlDataType="decimal"/>
    </xmlCellPr>
  </singleXmlCell>
  <singleXmlCell id="410" xr6:uid="{00000000-000C-0000-FFFF-FFFF95010000}" r="I46" connectionId="0">
    <xmlCellPr id="1" xr6:uid="{00000000-0010-0000-9501-000001000000}" uniqueName="P1082441">
      <xmlPr mapId="1" xpath="/TFI-IZD-POD/ISD-GFI-IZD-POD_1000375/P1082441" xmlDataType="decimal"/>
    </xmlCellPr>
  </singleXmlCell>
  <singleXmlCell id="411" xr6:uid="{00000000-000C-0000-FFFF-FFFF96010000}" r="J46" connectionId="0">
    <xmlCellPr id="1" xr6:uid="{00000000-0010-0000-9601-000001000000}" uniqueName="P1076264">
      <xmlPr mapId="1" xpath="/TFI-IZD-POD/ISD-GFI-IZD-POD_1000375/P1076264" xmlDataType="decimal"/>
    </xmlCellPr>
  </singleXmlCell>
  <singleXmlCell id="412" xr6:uid="{00000000-000C-0000-FFFF-FFFF97010000}" r="K46" connectionId="0">
    <xmlCellPr id="1" xr6:uid="{00000000-0010-0000-9701-000001000000}" uniqueName="P1082443">
      <xmlPr mapId="1" xpath="/TFI-IZD-POD/ISD-GFI-IZD-POD_1000375/P1082443" xmlDataType="decimal"/>
    </xmlCellPr>
  </singleXmlCell>
  <singleXmlCell id="413" xr6:uid="{00000000-000C-0000-FFFF-FFFF98010000}" r="H47" connectionId="0">
    <xmlCellPr id="1" xr6:uid="{00000000-0010-0000-9801-000001000000}" uniqueName="P1076274">
      <xmlPr mapId="1" xpath="/TFI-IZD-POD/ISD-GFI-IZD-POD_1000375/P1076274" xmlDataType="decimal"/>
    </xmlCellPr>
  </singleXmlCell>
  <singleXmlCell id="414" xr6:uid="{00000000-000C-0000-FFFF-FFFF99010000}" r="I47" connectionId="0">
    <xmlCellPr id="1" xr6:uid="{00000000-0010-0000-9901-000001000000}" uniqueName="P1082444">
      <xmlPr mapId="1" xpath="/TFI-IZD-POD/ISD-GFI-IZD-POD_1000375/P1082444" xmlDataType="decimal"/>
    </xmlCellPr>
  </singleXmlCell>
  <singleXmlCell id="415" xr6:uid="{00000000-000C-0000-FFFF-FFFF9A010000}" r="J47" connectionId="0">
    <xmlCellPr id="1" xr6:uid="{00000000-0010-0000-9A01-000001000000}" uniqueName="P1076276">
      <xmlPr mapId="1" xpath="/TFI-IZD-POD/ISD-GFI-IZD-POD_1000375/P1076276" xmlDataType="decimal"/>
    </xmlCellPr>
  </singleXmlCell>
  <singleXmlCell id="416" xr6:uid="{00000000-000C-0000-FFFF-FFFF9B010000}" r="K47" connectionId="0">
    <xmlCellPr id="1" xr6:uid="{00000000-0010-0000-9B01-000001000000}" uniqueName="P1082446">
      <xmlPr mapId="1" xpath="/TFI-IZD-POD/ISD-GFI-IZD-POD_1000375/P1082446" xmlDataType="decimal"/>
    </xmlCellPr>
  </singleXmlCell>
  <singleXmlCell id="417" xr6:uid="{00000000-000C-0000-FFFF-FFFF9C010000}" r="H48" connectionId="0">
    <xmlCellPr id="1" xr6:uid="{00000000-0010-0000-9C01-000001000000}" uniqueName="P1076278">
      <xmlPr mapId="1" xpath="/TFI-IZD-POD/ISD-GFI-IZD-POD_1000375/P1076278" xmlDataType="decimal"/>
    </xmlCellPr>
  </singleXmlCell>
  <singleXmlCell id="418" xr6:uid="{00000000-000C-0000-FFFF-FFFF9D010000}" r="I48" connectionId="0">
    <xmlCellPr id="1" xr6:uid="{00000000-0010-0000-9D01-000001000000}" uniqueName="P1082448">
      <xmlPr mapId="1" xpath="/TFI-IZD-POD/ISD-GFI-IZD-POD_1000375/P1082448" xmlDataType="decimal"/>
    </xmlCellPr>
  </singleXmlCell>
  <singleXmlCell id="419" xr6:uid="{00000000-000C-0000-FFFF-FFFF9E010000}" r="J48" connectionId="0">
    <xmlCellPr id="1" xr6:uid="{00000000-0010-0000-9E01-000001000000}" uniqueName="P1076280">
      <xmlPr mapId="1" xpath="/TFI-IZD-POD/ISD-GFI-IZD-POD_1000375/P1076280" xmlDataType="decimal"/>
    </xmlCellPr>
  </singleXmlCell>
  <singleXmlCell id="420" xr6:uid="{00000000-000C-0000-FFFF-FFFF9F010000}" r="K48" connectionId="0">
    <xmlCellPr id="1" xr6:uid="{00000000-0010-0000-9F01-000001000000}" uniqueName="P1082449">
      <xmlPr mapId="1" xpath="/TFI-IZD-POD/ISD-GFI-IZD-POD_1000375/P1082449" xmlDataType="decimal"/>
    </xmlCellPr>
  </singleXmlCell>
  <singleXmlCell id="421" xr6:uid="{00000000-000C-0000-FFFF-FFFFA0010000}" r="H49" connectionId="0">
    <xmlCellPr id="1" xr6:uid="{00000000-0010-0000-A001-000001000000}" uniqueName="P1076281">
      <xmlPr mapId="1" xpath="/TFI-IZD-POD/ISD-GFI-IZD-POD_1000375/P1076281" xmlDataType="decimal"/>
    </xmlCellPr>
  </singleXmlCell>
  <singleXmlCell id="422" xr6:uid="{00000000-000C-0000-FFFF-FFFFA1010000}" r="I49" connectionId="0">
    <xmlCellPr id="1" xr6:uid="{00000000-0010-0000-A101-000001000000}" uniqueName="P1082451">
      <xmlPr mapId="1" xpath="/TFI-IZD-POD/ISD-GFI-IZD-POD_1000375/P1082451" xmlDataType="decimal"/>
    </xmlCellPr>
  </singleXmlCell>
  <singleXmlCell id="423" xr6:uid="{00000000-000C-0000-FFFF-FFFFA2010000}" r="J49" connectionId="0">
    <xmlCellPr id="1" xr6:uid="{00000000-0010-0000-A201-000001000000}" uniqueName="P1076282">
      <xmlPr mapId="1" xpath="/TFI-IZD-POD/ISD-GFI-IZD-POD_1000375/P1076282" xmlDataType="decimal"/>
    </xmlCellPr>
  </singleXmlCell>
  <singleXmlCell id="424" xr6:uid="{00000000-000C-0000-FFFF-FFFFA3010000}" r="K49" connectionId="0">
    <xmlCellPr id="1" xr6:uid="{00000000-0010-0000-A301-000001000000}" uniqueName="P1082452">
      <xmlPr mapId="1" xpath="/TFI-IZD-POD/ISD-GFI-IZD-POD_1000375/P1082452" xmlDataType="decimal"/>
    </xmlCellPr>
  </singleXmlCell>
  <singleXmlCell id="425" xr6:uid="{00000000-000C-0000-FFFF-FFFFA4010000}" r="H50" connectionId="0">
    <xmlCellPr id="1" xr6:uid="{00000000-0010-0000-A401-000001000000}" uniqueName="P1076283">
      <xmlPr mapId="1" xpath="/TFI-IZD-POD/ISD-GFI-IZD-POD_1000375/P1076283" xmlDataType="decimal"/>
    </xmlCellPr>
  </singleXmlCell>
  <singleXmlCell id="426" xr6:uid="{00000000-000C-0000-FFFF-FFFFA5010000}" r="I50" connectionId="0">
    <xmlCellPr id="1" xr6:uid="{00000000-0010-0000-A501-000001000000}" uniqueName="P1082454">
      <xmlPr mapId="1" xpath="/TFI-IZD-POD/ISD-GFI-IZD-POD_1000375/P1082454" xmlDataType="decimal"/>
    </xmlCellPr>
  </singleXmlCell>
  <singleXmlCell id="427" xr6:uid="{00000000-000C-0000-FFFF-FFFFA6010000}" r="J50" connectionId="0">
    <xmlCellPr id="1" xr6:uid="{00000000-0010-0000-A601-000001000000}" uniqueName="P1076284">
      <xmlPr mapId="1" xpath="/TFI-IZD-POD/ISD-GFI-IZD-POD_1000375/P1076284" xmlDataType="decimal"/>
    </xmlCellPr>
  </singleXmlCell>
  <singleXmlCell id="428" xr6:uid="{00000000-000C-0000-FFFF-FFFFA7010000}" r="K50" connectionId="0">
    <xmlCellPr id="1" xr6:uid="{00000000-0010-0000-A701-000001000000}" uniqueName="P1082456">
      <xmlPr mapId="1" xpath="/TFI-IZD-POD/ISD-GFI-IZD-POD_1000375/P1082456" xmlDataType="decimal"/>
    </xmlCellPr>
  </singleXmlCell>
  <singleXmlCell id="429" xr6:uid="{00000000-000C-0000-FFFF-FFFFA8010000}" r="H51" connectionId="0">
    <xmlCellPr id="1" xr6:uid="{00000000-0010-0000-A801-000001000000}" uniqueName="P1076285">
      <xmlPr mapId="1" xpath="/TFI-IZD-POD/ISD-GFI-IZD-POD_1000375/P1076285" xmlDataType="decimal"/>
    </xmlCellPr>
  </singleXmlCell>
  <singleXmlCell id="430" xr6:uid="{00000000-000C-0000-FFFF-FFFFA9010000}" r="I51" connectionId="0">
    <xmlCellPr id="1" xr6:uid="{00000000-0010-0000-A901-000001000000}" uniqueName="P1082457">
      <xmlPr mapId="1" xpath="/TFI-IZD-POD/ISD-GFI-IZD-POD_1000375/P1082457" xmlDataType="decimal"/>
    </xmlCellPr>
  </singleXmlCell>
  <singleXmlCell id="431" xr6:uid="{00000000-000C-0000-FFFF-FFFFAA010000}" r="J51" connectionId="0">
    <xmlCellPr id="1" xr6:uid="{00000000-0010-0000-AA01-000001000000}" uniqueName="P1076286">
      <xmlPr mapId="1" xpath="/TFI-IZD-POD/ISD-GFI-IZD-POD_1000375/P1076286" xmlDataType="decimal"/>
    </xmlCellPr>
  </singleXmlCell>
  <singleXmlCell id="432" xr6:uid="{00000000-000C-0000-FFFF-FFFFAB010000}" r="K51" connectionId="0">
    <xmlCellPr id="1" xr6:uid="{00000000-0010-0000-AB01-000001000000}" uniqueName="P1082459">
      <xmlPr mapId="1" xpath="/TFI-IZD-POD/ISD-GFI-IZD-POD_1000375/P1082459" xmlDataType="decimal"/>
    </xmlCellPr>
  </singleXmlCell>
  <singleXmlCell id="433" xr6:uid="{00000000-000C-0000-FFFF-FFFFAC010000}" r="H52" connectionId="0">
    <xmlCellPr id="1" xr6:uid="{00000000-0010-0000-AC01-000001000000}" uniqueName="P1076287">
      <xmlPr mapId="1" xpath="/TFI-IZD-POD/ISD-GFI-IZD-POD_1000375/P1076287" xmlDataType="decimal"/>
    </xmlCellPr>
  </singleXmlCell>
  <singleXmlCell id="434" xr6:uid="{00000000-000C-0000-FFFF-FFFFAD010000}" r="I52" connectionId="0">
    <xmlCellPr id="1" xr6:uid="{00000000-0010-0000-AD01-000001000000}" uniqueName="P1082476">
      <xmlPr mapId="1" xpath="/TFI-IZD-POD/ISD-GFI-IZD-POD_1000375/P1082476" xmlDataType="decimal"/>
    </xmlCellPr>
  </singleXmlCell>
  <singleXmlCell id="435" xr6:uid="{00000000-000C-0000-FFFF-FFFFAE010000}" r="J52" connectionId="0">
    <xmlCellPr id="1" xr6:uid="{00000000-0010-0000-AE01-000001000000}" uniqueName="P1076288">
      <xmlPr mapId="1" xpath="/TFI-IZD-POD/ISD-GFI-IZD-POD_1000375/P1076288" xmlDataType="decimal"/>
    </xmlCellPr>
  </singleXmlCell>
  <singleXmlCell id="436" xr6:uid="{00000000-000C-0000-FFFF-FFFFAF010000}" r="K52" connectionId="0">
    <xmlCellPr id="1" xr6:uid="{00000000-0010-0000-AF01-000001000000}" uniqueName="P1082478">
      <xmlPr mapId="1" xpath="/TFI-IZD-POD/ISD-GFI-IZD-POD_1000375/P1082478" xmlDataType="decimal"/>
    </xmlCellPr>
  </singleXmlCell>
  <singleXmlCell id="437" xr6:uid="{00000000-000C-0000-FFFF-FFFFB0010000}" r="H53" connectionId="0">
    <xmlCellPr id="1" xr6:uid="{00000000-0010-0000-B001-000001000000}" uniqueName="P1076289">
      <xmlPr mapId="1" xpath="/TFI-IZD-POD/ISD-GFI-IZD-POD_1000375/P1076289" xmlDataType="decimal"/>
    </xmlCellPr>
  </singleXmlCell>
  <singleXmlCell id="438" xr6:uid="{00000000-000C-0000-FFFF-FFFFB1010000}" r="I53" connectionId="0">
    <xmlCellPr id="1" xr6:uid="{00000000-0010-0000-B101-000001000000}" uniqueName="P1082479">
      <xmlPr mapId="1" xpath="/TFI-IZD-POD/ISD-GFI-IZD-POD_1000375/P1082479" xmlDataType="decimal"/>
    </xmlCellPr>
  </singleXmlCell>
  <singleXmlCell id="439" xr6:uid="{00000000-000C-0000-FFFF-FFFFB2010000}" r="J53" connectionId="0">
    <xmlCellPr id="1" xr6:uid="{00000000-0010-0000-B201-000001000000}" uniqueName="P1076291">
      <xmlPr mapId="1" xpath="/TFI-IZD-POD/ISD-GFI-IZD-POD_1000375/P1076291" xmlDataType="decimal"/>
    </xmlCellPr>
  </singleXmlCell>
  <singleXmlCell id="440" xr6:uid="{00000000-000C-0000-FFFF-FFFFB3010000}" r="K53" connectionId="0">
    <xmlCellPr id="1" xr6:uid="{00000000-0010-0000-B301-000001000000}" uniqueName="P1082481">
      <xmlPr mapId="1" xpath="/TFI-IZD-POD/ISD-GFI-IZD-POD_1000375/P1082481" xmlDataType="decimal"/>
    </xmlCellPr>
  </singleXmlCell>
  <singleXmlCell id="441" xr6:uid="{00000000-000C-0000-FFFF-FFFFB4010000}" r="H54" connectionId="0">
    <xmlCellPr id="1" xr6:uid="{00000000-0010-0000-B401-000001000000}" uniqueName="P1076293">
      <xmlPr mapId="1" xpath="/TFI-IZD-POD/ISD-GFI-IZD-POD_1000375/P1076293" xmlDataType="decimal"/>
    </xmlCellPr>
  </singleXmlCell>
  <singleXmlCell id="442" xr6:uid="{00000000-000C-0000-FFFF-FFFFB5010000}" r="I54" connectionId="0">
    <xmlCellPr id="1" xr6:uid="{00000000-0010-0000-B501-000001000000}" uniqueName="P1082483">
      <xmlPr mapId="1" xpath="/TFI-IZD-POD/ISD-GFI-IZD-POD_1000375/P1082483" xmlDataType="decimal"/>
    </xmlCellPr>
  </singleXmlCell>
  <singleXmlCell id="443" xr6:uid="{00000000-000C-0000-FFFF-FFFFB6010000}" r="J54" connectionId="0">
    <xmlCellPr id="1" xr6:uid="{00000000-0010-0000-B601-000001000000}" uniqueName="P1076295">
      <xmlPr mapId="1" xpath="/TFI-IZD-POD/ISD-GFI-IZD-POD_1000375/P1076295" xmlDataType="decimal"/>
    </xmlCellPr>
  </singleXmlCell>
  <singleXmlCell id="444" xr6:uid="{00000000-000C-0000-FFFF-FFFFB7010000}" r="K54" connectionId="0">
    <xmlCellPr id="1" xr6:uid="{00000000-0010-0000-B701-000001000000}" uniqueName="P1082485">
      <xmlPr mapId="1" xpath="/TFI-IZD-POD/ISD-GFI-IZD-POD_1000375/P1082485" xmlDataType="decimal"/>
    </xmlCellPr>
  </singleXmlCell>
  <singleXmlCell id="445" xr6:uid="{00000000-000C-0000-FFFF-FFFFB8010000}" r="H55" connectionId="0">
    <xmlCellPr id="1" xr6:uid="{00000000-0010-0000-B801-000001000000}" uniqueName="P1076297">
      <xmlPr mapId="1" xpath="/TFI-IZD-POD/ISD-GFI-IZD-POD_1000375/P1076297" xmlDataType="decimal"/>
    </xmlCellPr>
  </singleXmlCell>
  <singleXmlCell id="446" xr6:uid="{00000000-000C-0000-FFFF-FFFFB9010000}" r="I55" connectionId="0">
    <xmlCellPr id="1" xr6:uid="{00000000-0010-0000-B901-000001000000}" uniqueName="P1082486">
      <xmlPr mapId="1" xpath="/TFI-IZD-POD/ISD-GFI-IZD-POD_1000375/P1082486" xmlDataType="decimal"/>
    </xmlCellPr>
  </singleXmlCell>
  <singleXmlCell id="447" xr6:uid="{00000000-000C-0000-FFFF-FFFFBA010000}" r="J55" connectionId="0">
    <xmlCellPr id="1" xr6:uid="{00000000-0010-0000-BA01-000001000000}" uniqueName="P1076299">
      <xmlPr mapId="1" xpath="/TFI-IZD-POD/ISD-GFI-IZD-POD_1000375/P1076299" xmlDataType="decimal"/>
    </xmlCellPr>
  </singleXmlCell>
  <singleXmlCell id="448" xr6:uid="{00000000-000C-0000-FFFF-FFFFBB010000}" r="K55" connectionId="0">
    <xmlCellPr id="1" xr6:uid="{00000000-0010-0000-BB01-000001000000}" uniqueName="P1082489">
      <xmlPr mapId="1" xpath="/TFI-IZD-POD/ISD-GFI-IZD-POD_1000375/P1082489" xmlDataType="decimal"/>
    </xmlCellPr>
  </singleXmlCell>
  <singleXmlCell id="449" xr6:uid="{00000000-000C-0000-FFFF-FFFFBC010000}" r="H56" connectionId="0">
    <xmlCellPr id="1" xr6:uid="{00000000-0010-0000-BC01-000001000000}" uniqueName="P1076301">
      <xmlPr mapId="1" xpath="/TFI-IZD-POD/ISD-GFI-IZD-POD_1000375/P1076301" xmlDataType="decimal"/>
    </xmlCellPr>
  </singleXmlCell>
  <singleXmlCell id="450" xr6:uid="{00000000-000C-0000-FFFF-FFFFBD010000}" r="I56" connectionId="0">
    <xmlCellPr id="1" xr6:uid="{00000000-0010-0000-BD01-000001000000}" uniqueName="P1082491">
      <xmlPr mapId="1" xpath="/TFI-IZD-POD/ISD-GFI-IZD-POD_1000375/P1082491" xmlDataType="decimal"/>
    </xmlCellPr>
  </singleXmlCell>
  <singleXmlCell id="451" xr6:uid="{00000000-000C-0000-FFFF-FFFFBE010000}" r="J56" connectionId="0">
    <xmlCellPr id="1" xr6:uid="{00000000-0010-0000-BE01-000001000000}" uniqueName="P1076303">
      <xmlPr mapId="1" xpath="/TFI-IZD-POD/ISD-GFI-IZD-POD_1000375/P1076303" xmlDataType="decimal"/>
    </xmlCellPr>
  </singleXmlCell>
  <singleXmlCell id="452" xr6:uid="{00000000-000C-0000-FFFF-FFFFBF010000}" r="K56" connectionId="0">
    <xmlCellPr id="1" xr6:uid="{00000000-0010-0000-BF01-000001000000}" uniqueName="P1082492">
      <xmlPr mapId="1" xpath="/TFI-IZD-POD/ISD-GFI-IZD-POD_1000375/P1082492" xmlDataType="decimal"/>
    </xmlCellPr>
  </singleXmlCell>
  <singleXmlCell id="453" xr6:uid="{00000000-000C-0000-FFFF-FFFFC0010000}" r="H57" connectionId="0">
    <xmlCellPr id="1" xr6:uid="{00000000-0010-0000-C001-000001000000}" uniqueName="P1076315">
      <xmlPr mapId="1" xpath="/TFI-IZD-POD/ISD-GFI-IZD-POD_1000375/P1076315" xmlDataType="decimal"/>
    </xmlCellPr>
  </singleXmlCell>
  <singleXmlCell id="454" xr6:uid="{00000000-000C-0000-FFFF-FFFFC1010000}" r="I57" connectionId="0">
    <xmlCellPr id="1" xr6:uid="{00000000-0010-0000-C101-000001000000}" uniqueName="P1082494">
      <xmlPr mapId="1" xpath="/TFI-IZD-POD/ISD-GFI-IZD-POD_1000375/P1082494" xmlDataType="decimal"/>
    </xmlCellPr>
  </singleXmlCell>
  <singleXmlCell id="455" xr6:uid="{00000000-000C-0000-FFFF-FFFFC2010000}" r="J57" connectionId="0">
    <xmlCellPr id="1" xr6:uid="{00000000-0010-0000-C201-000001000000}" uniqueName="P1076317">
      <xmlPr mapId="1" xpath="/TFI-IZD-POD/ISD-GFI-IZD-POD_1000375/P1076317" xmlDataType="decimal"/>
    </xmlCellPr>
  </singleXmlCell>
  <singleXmlCell id="456" xr6:uid="{00000000-000C-0000-FFFF-FFFFC3010000}" r="K57" connectionId="0">
    <xmlCellPr id="1" xr6:uid="{00000000-0010-0000-C301-000001000000}" uniqueName="P1082495">
      <xmlPr mapId="1" xpath="/TFI-IZD-POD/ISD-GFI-IZD-POD_1000375/P1082495" xmlDataType="decimal"/>
    </xmlCellPr>
  </singleXmlCell>
  <singleXmlCell id="457" xr6:uid="{00000000-000C-0000-FFFF-FFFFC4010000}" r="H58" connectionId="0">
    <xmlCellPr id="1" xr6:uid="{00000000-0010-0000-C401-000001000000}" uniqueName="P1076322">
      <xmlPr mapId="1" xpath="/TFI-IZD-POD/ISD-GFI-IZD-POD_1000375/P1076322" xmlDataType="decimal"/>
    </xmlCellPr>
  </singleXmlCell>
  <singleXmlCell id="458" xr6:uid="{00000000-000C-0000-FFFF-FFFFC5010000}" r="I58" connectionId="0">
    <xmlCellPr id="1" xr6:uid="{00000000-0010-0000-C501-000001000000}" uniqueName="P1082496">
      <xmlPr mapId="1" xpath="/TFI-IZD-POD/ISD-GFI-IZD-POD_1000375/P1082496" xmlDataType="decimal"/>
    </xmlCellPr>
  </singleXmlCell>
  <singleXmlCell id="459" xr6:uid="{00000000-000C-0000-FFFF-FFFFC6010000}" r="J58" connectionId="0">
    <xmlCellPr id="1" xr6:uid="{00000000-0010-0000-C601-000001000000}" uniqueName="P1076324">
      <xmlPr mapId="1" xpath="/TFI-IZD-POD/ISD-GFI-IZD-POD_1000375/P1076324" xmlDataType="decimal"/>
    </xmlCellPr>
  </singleXmlCell>
  <singleXmlCell id="460" xr6:uid="{00000000-000C-0000-FFFF-FFFFC7010000}" r="K58" connectionId="0">
    <xmlCellPr id="1" xr6:uid="{00000000-0010-0000-C701-000001000000}" uniqueName="P1082499">
      <xmlPr mapId="1" xpath="/TFI-IZD-POD/ISD-GFI-IZD-POD_1000375/P1082499" xmlDataType="decimal"/>
    </xmlCellPr>
  </singleXmlCell>
  <singleXmlCell id="461" xr6:uid="{00000000-000C-0000-FFFF-FFFFC8010000}" r="H59" connectionId="0">
    <xmlCellPr id="1" xr6:uid="{00000000-0010-0000-C801-000001000000}" uniqueName="P1076326">
      <xmlPr mapId="1" xpath="/TFI-IZD-POD/ISD-GFI-IZD-POD_1000375/P1076326" xmlDataType="decimal"/>
    </xmlCellPr>
  </singleXmlCell>
  <singleXmlCell id="462" xr6:uid="{00000000-000C-0000-FFFF-FFFFC9010000}" r="I59" connectionId="0">
    <xmlCellPr id="1" xr6:uid="{00000000-0010-0000-C901-000001000000}" uniqueName="P1082500">
      <xmlPr mapId="1" xpath="/TFI-IZD-POD/ISD-GFI-IZD-POD_1000375/P1082500" xmlDataType="decimal"/>
    </xmlCellPr>
  </singleXmlCell>
  <singleXmlCell id="463" xr6:uid="{00000000-000C-0000-FFFF-FFFFCA010000}" r="J59" connectionId="0">
    <xmlCellPr id="1" xr6:uid="{00000000-0010-0000-CA01-000001000000}" uniqueName="P1076330">
      <xmlPr mapId="1" xpath="/TFI-IZD-POD/ISD-GFI-IZD-POD_1000375/P1076330" xmlDataType="decimal"/>
    </xmlCellPr>
  </singleXmlCell>
  <singleXmlCell id="464" xr6:uid="{00000000-000C-0000-FFFF-FFFFCB010000}" r="K59" connectionId="0">
    <xmlCellPr id="1" xr6:uid="{00000000-0010-0000-CB01-000001000000}" uniqueName="P1082502">
      <xmlPr mapId="1" xpath="/TFI-IZD-POD/ISD-GFI-IZD-POD_1000375/P1082502" xmlDataType="decimal"/>
    </xmlCellPr>
  </singleXmlCell>
  <singleXmlCell id="465" xr6:uid="{00000000-000C-0000-FFFF-FFFFCC010000}" r="H60" connectionId="0">
    <xmlCellPr id="1" xr6:uid="{00000000-0010-0000-CC01-000001000000}" uniqueName="P1076331">
      <xmlPr mapId="1" xpath="/TFI-IZD-POD/ISD-GFI-IZD-POD_1000375/P1076331" xmlDataType="decimal"/>
    </xmlCellPr>
  </singleXmlCell>
  <singleXmlCell id="466" xr6:uid="{00000000-000C-0000-FFFF-FFFFCD010000}" r="I60" connectionId="0">
    <xmlCellPr id="1" xr6:uid="{00000000-0010-0000-CD01-000001000000}" uniqueName="P1082504">
      <xmlPr mapId="1" xpath="/TFI-IZD-POD/ISD-GFI-IZD-POD_1000375/P1082504" xmlDataType="decimal"/>
    </xmlCellPr>
  </singleXmlCell>
  <singleXmlCell id="467" xr6:uid="{00000000-000C-0000-FFFF-FFFFCE010000}" r="J60" connectionId="0">
    <xmlCellPr id="1" xr6:uid="{00000000-0010-0000-CE01-000001000000}" uniqueName="P1076332">
      <xmlPr mapId="1" xpath="/TFI-IZD-POD/ISD-GFI-IZD-POD_1000375/P1076332" xmlDataType="decimal"/>
    </xmlCellPr>
  </singleXmlCell>
  <singleXmlCell id="468" xr6:uid="{00000000-000C-0000-FFFF-FFFFCF010000}" r="K60" connectionId="0">
    <xmlCellPr id="1" xr6:uid="{00000000-0010-0000-CF01-000001000000}" uniqueName="P1082506">
      <xmlPr mapId="1" xpath="/TFI-IZD-POD/ISD-GFI-IZD-POD_1000375/P1082506" xmlDataType="decimal"/>
    </xmlCellPr>
  </singleXmlCell>
  <singleXmlCell id="469" xr6:uid="{00000000-000C-0000-FFFF-FFFFD0010000}" r="H61" connectionId="0">
    <xmlCellPr id="1" xr6:uid="{00000000-0010-0000-D001-000001000000}" uniqueName="P1076333">
      <xmlPr mapId="1" xpath="/TFI-IZD-POD/ISD-GFI-IZD-POD_1000375/P1076333" xmlDataType="decimal"/>
    </xmlCellPr>
  </singleXmlCell>
  <singleXmlCell id="470" xr6:uid="{00000000-000C-0000-FFFF-FFFFD1010000}" r="I61" connectionId="0">
    <xmlCellPr id="1" xr6:uid="{00000000-0010-0000-D101-000001000000}" uniqueName="P1082508">
      <xmlPr mapId="1" xpath="/TFI-IZD-POD/ISD-GFI-IZD-POD_1000375/P1082508" xmlDataType="decimal"/>
    </xmlCellPr>
  </singleXmlCell>
  <singleXmlCell id="471" xr6:uid="{00000000-000C-0000-FFFF-FFFFD2010000}" r="J61" connectionId="0">
    <xmlCellPr id="1" xr6:uid="{00000000-0010-0000-D201-000001000000}" uniqueName="P1076334">
      <xmlPr mapId="1" xpath="/TFI-IZD-POD/ISD-GFI-IZD-POD_1000375/P1076334" xmlDataType="decimal"/>
    </xmlCellPr>
  </singleXmlCell>
  <singleXmlCell id="472" xr6:uid="{00000000-000C-0000-FFFF-FFFFD3010000}" r="K61" connectionId="0">
    <xmlCellPr id="1" xr6:uid="{00000000-0010-0000-D301-000001000000}" uniqueName="P1082509">
      <xmlPr mapId="1" xpath="/TFI-IZD-POD/ISD-GFI-IZD-POD_1000375/P1082509" xmlDataType="decimal"/>
    </xmlCellPr>
  </singleXmlCell>
  <singleXmlCell id="473" xr6:uid="{00000000-000C-0000-FFFF-FFFFD4010000}" r="H62" connectionId="0">
    <xmlCellPr id="1" xr6:uid="{00000000-0010-0000-D401-000001000000}" uniqueName="P1076335">
      <xmlPr mapId="1" xpath="/TFI-IZD-POD/ISD-GFI-IZD-POD_1000375/P1076335" xmlDataType="decimal"/>
    </xmlCellPr>
  </singleXmlCell>
  <singleXmlCell id="474" xr6:uid="{00000000-000C-0000-FFFF-FFFFD5010000}" r="I62" connectionId="0">
    <xmlCellPr id="1" xr6:uid="{00000000-0010-0000-D501-000001000000}" uniqueName="P1082511">
      <xmlPr mapId="1" xpath="/TFI-IZD-POD/ISD-GFI-IZD-POD_1000375/P1082511" xmlDataType="decimal"/>
    </xmlCellPr>
  </singleXmlCell>
  <singleXmlCell id="475" xr6:uid="{00000000-000C-0000-FFFF-FFFFD6010000}" r="J62" connectionId="0">
    <xmlCellPr id="1" xr6:uid="{00000000-0010-0000-D601-000001000000}" uniqueName="P1076336">
      <xmlPr mapId="1" xpath="/TFI-IZD-POD/ISD-GFI-IZD-POD_1000375/P1076336" xmlDataType="decimal"/>
    </xmlCellPr>
  </singleXmlCell>
  <singleXmlCell id="476" xr6:uid="{00000000-000C-0000-FFFF-FFFFD7010000}" r="K62" connectionId="0">
    <xmlCellPr id="1" xr6:uid="{00000000-0010-0000-D701-000001000000}" uniqueName="P1082513">
      <xmlPr mapId="1" xpath="/TFI-IZD-POD/ISD-GFI-IZD-POD_1000375/P1082513" xmlDataType="decimal"/>
    </xmlCellPr>
  </singleXmlCell>
  <singleXmlCell id="477" xr6:uid="{00000000-000C-0000-FFFF-FFFFD8010000}" r="H63" connectionId="0">
    <xmlCellPr id="1" xr6:uid="{00000000-0010-0000-D801-000001000000}" uniqueName="P1076337">
      <xmlPr mapId="1" xpath="/TFI-IZD-POD/ISD-GFI-IZD-POD_1000375/P1076337" xmlDataType="decimal"/>
    </xmlCellPr>
  </singleXmlCell>
  <singleXmlCell id="478" xr6:uid="{00000000-000C-0000-FFFF-FFFFD9010000}" r="I63" connectionId="0">
    <xmlCellPr id="1" xr6:uid="{00000000-0010-0000-D901-000001000000}" uniqueName="P1082515">
      <xmlPr mapId="1" xpath="/TFI-IZD-POD/ISD-GFI-IZD-POD_1000375/P1082515" xmlDataType="decimal"/>
    </xmlCellPr>
  </singleXmlCell>
  <singleXmlCell id="479" xr6:uid="{00000000-000C-0000-FFFF-FFFFDA010000}" r="J63" connectionId="0">
    <xmlCellPr id="1" xr6:uid="{00000000-0010-0000-DA01-000001000000}" uniqueName="P1076338">
      <xmlPr mapId="1" xpath="/TFI-IZD-POD/ISD-GFI-IZD-POD_1000375/P1076338" xmlDataType="decimal"/>
    </xmlCellPr>
  </singleXmlCell>
  <singleXmlCell id="480" xr6:uid="{00000000-000C-0000-FFFF-FFFFDB010000}" r="K63" connectionId="0">
    <xmlCellPr id="1" xr6:uid="{00000000-0010-0000-DB01-000001000000}" uniqueName="P1082517">
      <xmlPr mapId="1" xpath="/TFI-IZD-POD/ISD-GFI-IZD-POD_1000375/P1082517" xmlDataType="decimal"/>
    </xmlCellPr>
  </singleXmlCell>
  <singleXmlCell id="481" xr6:uid="{00000000-000C-0000-FFFF-FFFFDC010000}" r="H64" connectionId="0">
    <xmlCellPr id="1" xr6:uid="{00000000-0010-0000-DC01-000001000000}" uniqueName="P1076339">
      <xmlPr mapId="1" xpath="/TFI-IZD-POD/ISD-GFI-IZD-POD_1000375/P1076339" xmlDataType="decimal"/>
    </xmlCellPr>
  </singleXmlCell>
  <singleXmlCell id="482" xr6:uid="{00000000-000C-0000-FFFF-FFFFDD010000}" r="I64" connectionId="0">
    <xmlCellPr id="1" xr6:uid="{00000000-0010-0000-DD01-000001000000}" uniqueName="P1082518">
      <xmlPr mapId="1" xpath="/TFI-IZD-POD/ISD-GFI-IZD-POD_1000375/P1082518" xmlDataType="decimal"/>
    </xmlCellPr>
  </singleXmlCell>
  <singleXmlCell id="483" xr6:uid="{00000000-000C-0000-FFFF-FFFFDE010000}" r="J64" connectionId="0">
    <xmlCellPr id="1" xr6:uid="{00000000-0010-0000-DE01-000001000000}" uniqueName="P1076340">
      <xmlPr mapId="1" xpath="/TFI-IZD-POD/ISD-GFI-IZD-POD_1000375/P1076340" xmlDataType="decimal"/>
    </xmlCellPr>
  </singleXmlCell>
  <singleXmlCell id="484" xr6:uid="{00000000-000C-0000-FFFF-FFFFDF010000}" r="K64" connectionId="0">
    <xmlCellPr id="1" xr6:uid="{00000000-0010-0000-DF01-000001000000}" uniqueName="P1082520">
      <xmlPr mapId="1" xpath="/TFI-IZD-POD/ISD-GFI-IZD-POD_1000375/P1082520" xmlDataType="decimal"/>
    </xmlCellPr>
  </singleXmlCell>
  <singleXmlCell id="485" xr6:uid="{00000000-000C-0000-FFFF-FFFFE0010000}" r="H65" connectionId="0">
    <xmlCellPr id="1" xr6:uid="{00000000-0010-0000-E001-000001000000}" uniqueName="P1076341">
      <xmlPr mapId="1" xpath="/TFI-IZD-POD/ISD-GFI-IZD-POD_1000375/P1076341" xmlDataType="decimal"/>
    </xmlCellPr>
  </singleXmlCell>
  <singleXmlCell id="486" xr6:uid="{00000000-000C-0000-FFFF-FFFFE1010000}" r="I65" connectionId="0">
    <xmlCellPr id="1" xr6:uid="{00000000-0010-0000-E101-000001000000}" uniqueName="P1082522">
      <xmlPr mapId="1" xpath="/TFI-IZD-POD/ISD-GFI-IZD-POD_1000375/P1082522" xmlDataType="decimal"/>
    </xmlCellPr>
  </singleXmlCell>
  <singleXmlCell id="487" xr6:uid="{00000000-000C-0000-FFFF-FFFFE2010000}" r="J65" connectionId="0">
    <xmlCellPr id="1" xr6:uid="{00000000-0010-0000-E201-000001000000}" uniqueName="P1076342">
      <xmlPr mapId="1" xpath="/TFI-IZD-POD/ISD-GFI-IZD-POD_1000375/P1076342" xmlDataType="decimal"/>
    </xmlCellPr>
  </singleXmlCell>
  <singleXmlCell id="488" xr6:uid="{00000000-000C-0000-FFFF-FFFFE3010000}" r="K65" connectionId="0">
    <xmlCellPr id="1" xr6:uid="{00000000-0010-0000-E301-000001000000}" uniqueName="P1082524">
      <xmlPr mapId="1" xpath="/TFI-IZD-POD/ISD-GFI-IZD-POD_1000375/P1082524" xmlDataType="decimal"/>
    </xmlCellPr>
  </singleXmlCell>
  <singleXmlCell id="489" xr6:uid="{00000000-000C-0000-FFFF-FFFFE4010000}" r="H66" connectionId="0">
    <xmlCellPr id="1" xr6:uid="{00000000-0010-0000-E401-000001000000}" uniqueName="P1076343">
      <xmlPr mapId="1" xpath="/TFI-IZD-POD/ISD-GFI-IZD-POD_1000375/P1076343" xmlDataType="decimal"/>
    </xmlCellPr>
  </singleXmlCell>
  <singleXmlCell id="490" xr6:uid="{00000000-000C-0000-FFFF-FFFFE5010000}" r="I66" connectionId="0">
    <xmlCellPr id="1" xr6:uid="{00000000-0010-0000-E501-000001000000}" uniqueName="P1082526">
      <xmlPr mapId="1" xpath="/TFI-IZD-POD/ISD-GFI-IZD-POD_1000375/P1082526" xmlDataType="decimal"/>
    </xmlCellPr>
  </singleXmlCell>
  <singleXmlCell id="491" xr6:uid="{00000000-000C-0000-FFFF-FFFFE6010000}" r="J66" connectionId="0">
    <xmlCellPr id="1" xr6:uid="{00000000-0010-0000-E601-000001000000}" uniqueName="P1076344">
      <xmlPr mapId="1" xpath="/TFI-IZD-POD/ISD-GFI-IZD-POD_1000375/P1076344" xmlDataType="decimal"/>
    </xmlCellPr>
  </singleXmlCell>
  <singleXmlCell id="492" xr6:uid="{00000000-000C-0000-FFFF-FFFFE7010000}" r="K66" connectionId="0">
    <xmlCellPr id="1" xr6:uid="{00000000-0010-0000-E701-000001000000}" uniqueName="P1082531">
      <xmlPr mapId="1" xpath="/TFI-IZD-POD/ISD-GFI-IZD-POD_1000375/P1082531" xmlDataType="decimal"/>
    </xmlCellPr>
  </singleXmlCell>
  <singleXmlCell id="493" xr6:uid="{00000000-000C-0000-FFFF-FFFFE8010000}" r="H67" connectionId="0">
    <xmlCellPr id="1" xr6:uid="{00000000-0010-0000-E801-000001000000}" uniqueName="P1076345">
      <xmlPr mapId="1" xpath="/TFI-IZD-POD/ISD-GFI-IZD-POD_1000375/P1076345" xmlDataType="decimal"/>
    </xmlCellPr>
  </singleXmlCell>
  <singleXmlCell id="494" xr6:uid="{00000000-000C-0000-FFFF-FFFFE9010000}" r="I67" connectionId="0">
    <xmlCellPr id="1" xr6:uid="{00000000-0010-0000-E901-000001000000}" uniqueName="P1082534">
      <xmlPr mapId="1" xpath="/TFI-IZD-POD/ISD-GFI-IZD-POD_1000375/P1082534" xmlDataType="decimal"/>
    </xmlCellPr>
  </singleXmlCell>
  <singleXmlCell id="495" xr6:uid="{00000000-000C-0000-FFFF-FFFFEA010000}" r="J67" connectionId="0">
    <xmlCellPr id="1" xr6:uid="{00000000-0010-0000-EA01-000001000000}" uniqueName="P1076346">
      <xmlPr mapId="1" xpath="/TFI-IZD-POD/ISD-GFI-IZD-POD_1000375/P1076346" xmlDataType="decimal"/>
    </xmlCellPr>
  </singleXmlCell>
  <singleXmlCell id="496" xr6:uid="{00000000-000C-0000-FFFF-FFFFEB010000}" r="K67" connectionId="0">
    <xmlCellPr id="1" xr6:uid="{00000000-0010-0000-EB01-000001000000}" uniqueName="P1082535">
      <xmlPr mapId="1" xpath="/TFI-IZD-POD/ISD-GFI-IZD-POD_1000375/P1082535" xmlDataType="decimal"/>
    </xmlCellPr>
  </singleXmlCell>
  <singleXmlCell id="497" xr6:uid="{00000000-000C-0000-FFFF-FFFFEC010000}" r="H68" connectionId="0">
    <xmlCellPr id="1" xr6:uid="{00000000-0010-0000-EC01-000001000000}" uniqueName="P1076347">
      <xmlPr mapId="1" xpath="/TFI-IZD-POD/ISD-GFI-IZD-POD_1000375/P1076347" xmlDataType="decimal"/>
    </xmlCellPr>
  </singleXmlCell>
  <singleXmlCell id="498" xr6:uid="{00000000-000C-0000-FFFF-FFFFED010000}" r="I68" connectionId="0">
    <xmlCellPr id="1" xr6:uid="{00000000-0010-0000-ED01-000001000000}" uniqueName="P1082536">
      <xmlPr mapId="1" xpath="/TFI-IZD-POD/ISD-GFI-IZD-POD_1000375/P1082536" xmlDataType="decimal"/>
    </xmlCellPr>
  </singleXmlCell>
  <singleXmlCell id="499" xr6:uid="{00000000-000C-0000-FFFF-FFFFEE010000}" r="J68" connectionId="0">
    <xmlCellPr id="1" xr6:uid="{00000000-0010-0000-EE01-000001000000}" uniqueName="P1076348">
      <xmlPr mapId="1" xpath="/TFI-IZD-POD/ISD-GFI-IZD-POD_1000375/P1076348" xmlDataType="decimal"/>
    </xmlCellPr>
  </singleXmlCell>
  <singleXmlCell id="500" xr6:uid="{00000000-000C-0000-FFFF-FFFFEF010000}" r="K68" connectionId="0">
    <xmlCellPr id="1" xr6:uid="{00000000-0010-0000-EF01-000001000000}" uniqueName="P1082537">
      <xmlPr mapId="1" xpath="/TFI-IZD-POD/ISD-GFI-IZD-POD_1000375/P1082537" xmlDataType="decimal"/>
    </xmlCellPr>
  </singleXmlCell>
  <singleXmlCell id="501" xr6:uid="{00000000-000C-0000-FFFF-FFFFF0010000}" r="H70" connectionId="0">
    <xmlCellPr id="1" xr6:uid="{00000000-0010-0000-F001-000001000000}" uniqueName="P1076349">
      <xmlPr mapId="1" xpath="/TFI-IZD-POD/ISD-GFI-IZD-POD_1000375/P1076349" xmlDataType="decimal"/>
    </xmlCellPr>
  </singleXmlCell>
  <singleXmlCell id="502" xr6:uid="{00000000-000C-0000-FFFF-FFFFF1010000}" r="I70" connectionId="0">
    <xmlCellPr id="1" xr6:uid="{00000000-0010-0000-F101-000001000000}" uniqueName="P1082538">
      <xmlPr mapId="1" xpath="/TFI-IZD-POD/ISD-GFI-IZD-POD_1000375/P1082538" xmlDataType="decimal"/>
    </xmlCellPr>
  </singleXmlCell>
  <singleXmlCell id="503" xr6:uid="{00000000-000C-0000-FFFF-FFFFF2010000}" r="J70" connectionId="0">
    <xmlCellPr id="1" xr6:uid="{00000000-0010-0000-F201-000001000000}" uniqueName="P1076350">
      <xmlPr mapId="1" xpath="/TFI-IZD-POD/ISD-GFI-IZD-POD_1000375/P1076350" xmlDataType="decimal"/>
    </xmlCellPr>
  </singleXmlCell>
  <singleXmlCell id="504" xr6:uid="{00000000-000C-0000-FFFF-FFFFF3010000}" r="K70" connectionId="0">
    <xmlCellPr id="1" xr6:uid="{00000000-0010-0000-F301-000001000000}" uniqueName="P1082539">
      <xmlPr mapId="1" xpath="/TFI-IZD-POD/ISD-GFI-IZD-POD_1000375/P1082539" xmlDataType="decimal"/>
    </xmlCellPr>
  </singleXmlCell>
  <singleXmlCell id="505" xr6:uid="{00000000-000C-0000-FFFF-FFFFF4010000}" r="H71" connectionId="0">
    <xmlCellPr id="1" xr6:uid="{00000000-0010-0000-F401-000001000000}" uniqueName="P1076351">
      <xmlPr mapId="1" xpath="/TFI-IZD-POD/ISD-GFI-IZD-POD_1000375/P1076351" xmlDataType="decimal"/>
    </xmlCellPr>
  </singleXmlCell>
  <singleXmlCell id="506" xr6:uid="{00000000-000C-0000-FFFF-FFFFF5010000}" r="I71" connectionId="0">
    <xmlCellPr id="1" xr6:uid="{00000000-0010-0000-F501-000001000000}" uniqueName="P1082540">
      <xmlPr mapId="1" xpath="/TFI-IZD-POD/ISD-GFI-IZD-POD_1000375/P1082540" xmlDataType="decimal"/>
    </xmlCellPr>
  </singleXmlCell>
  <singleXmlCell id="507" xr6:uid="{00000000-000C-0000-FFFF-FFFFF6010000}" r="J71" connectionId="0">
    <xmlCellPr id="1" xr6:uid="{00000000-0010-0000-F601-000001000000}" uniqueName="P1076352">
      <xmlPr mapId="1" xpath="/TFI-IZD-POD/ISD-GFI-IZD-POD_1000375/P1076352" xmlDataType="decimal"/>
    </xmlCellPr>
  </singleXmlCell>
  <singleXmlCell id="508" xr6:uid="{00000000-000C-0000-FFFF-FFFFF7010000}" r="K71" connectionId="0">
    <xmlCellPr id="1" xr6:uid="{00000000-0010-0000-F701-000001000000}" uniqueName="P1082541">
      <xmlPr mapId="1" xpath="/TFI-IZD-POD/ISD-GFI-IZD-POD_1000375/P1082541" xmlDataType="decimal"/>
    </xmlCellPr>
  </singleXmlCell>
  <singleXmlCell id="509" xr6:uid="{00000000-000C-0000-FFFF-FFFFF8010000}" r="H72" connectionId="0">
    <xmlCellPr id="1" xr6:uid="{00000000-0010-0000-F801-000001000000}" uniqueName="P1076353">
      <xmlPr mapId="1" xpath="/TFI-IZD-POD/ISD-GFI-IZD-POD_1000375/P1076353" xmlDataType="decimal"/>
    </xmlCellPr>
  </singleXmlCell>
  <singleXmlCell id="510" xr6:uid="{00000000-000C-0000-FFFF-FFFFF9010000}" r="I72" connectionId="0">
    <xmlCellPr id="1" xr6:uid="{00000000-0010-0000-F901-000001000000}" uniqueName="P1082542">
      <xmlPr mapId="1" xpath="/TFI-IZD-POD/ISD-GFI-IZD-POD_1000375/P1082542" xmlDataType="decimal"/>
    </xmlCellPr>
  </singleXmlCell>
  <singleXmlCell id="511" xr6:uid="{00000000-000C-0000-FFFF-FFFFFA010000}" r="J72" connectionId="0">
    <xmlCellPr id="1" xr6:uid="{00000000-0010-0000-FA01-000001000000}" uniqueName="P1076354">
      <xmlPr mapId="1" xpath="/TFI-IZD-POD/ISD-GFI-IZD-POD_1000375/P1076354" xmlDataType="decimal"/>
    </xmlCellPr>
  </singleXmlCell>
  <singleXmlCell id="512" xr6:uid="{00000000-000C-0000-FFFF-FFFFFB010000}" r="K72" connectionId="0">
    <xmlCellPr id="1" xr6:uid="{00000000-0010-0000-FB01-000001000000}" uniqueName="P1082543">
      <xmlPr mapId="1" xpath="/TFI-IZD-POD/ISD-GFI-IZD-POD_1000375/P1082543" xmlDataType="decimal"/>
    </xmlCellPr>
  </singleXmlCell>
  <singleXmlCell id="513" xr6:uid="{00000000-000C-0000-FFFF-FFFFFC010000}" r="H73" connectionId="0">
    <xmlCellPr id="1" xr6:uid="{00000000-0010-0000-FC01-000001000000}" uniqueName="P1076355">
      <xmlPr mapId="1" xpath="/TFI-IZD-POD/ISD-GFI-IZD-POD_1000375/P1076355" xmlDataType="decimal"/>
    </xmlCellPr>
  </singleXmlCell>
  <singleXmlCell id="514" xr6:uid="{00000000-000C-0000-FFFF-FFFFFD010000}" r="I73" connectionId="0">
    <xmlCellPr id="1" xr6:uid="{00000000-0010-0000-FD01-000001000000}" uniqueName="P1082544">
      <xmlPr mapId="1" xpath="/TFI-IZD-POD/ISD-GFI-IZD-POD_1000375/P1082544" xmlDataType="decimal"/>
    </xmlCellPr>
  </singleXmlCell>
  <singleXmlCell id="515" xr6:uid="{00000000-000C-0000-FFFF-FFFFFE010000}" r="J73" connectionId="0">
    <xmlCellPr id="1" xr6:uid="{00000000-0010-0000-FE01-000001000000}" uniqueName="P1076356">
      <xmlPr mapId="1" xpath="/TFI-IZD-POD/ISD-GFI-IZD-POD_1000375/P1076356" xmlDataType="decimal"/>
    </xmlCellPr>
  </singleXmlCell>
  <singleXmlCell id="516" xr6:uid="{00000000-000C-0000-FFFF-FFFFFF010000}" r="K73" connectionId="0">
    <xmlCellPr id="1" xr6:uid="{00000000-0010-0000-FF01-000001000000}" uniqueName="P1082545">
      <xmlPr mapId="1" xpath="/TFI-IZD-POD/ISD-GFI-IZD-POD_1000375/P1082545" xmlDataType="decimal"/>
    </xmlCellPr>
  </singleXmlCell>
  <singleXmlCell id="517" xr6:uid="{00000000-000C-0000-FFFF-FFFF00020000}" r="H74" connectionId="0">
    <xmlCellPr id="1" xr6:uid="{00000000-0010-0000-0002-000001000000}" uniqueName="P1076357">
      <xmlPr mapId="1" xpath="/TFI-IZD-POD/ISD-GFI-IZD-POD_1000375/P1076357" xmlDataType="decimal"/>
    </xmlCellPr>
  </singleXmlCell>
  <singleXmlCell id="518" xr6:uid="{00000000-000C-0000-FFFF-FFFF01020000}" r="I74" connectionId="0">
    <xmlCellPr id="1" xr6:uid="{00000000-0010-0000-0102-000001000000}" uniqueName="P1082546">
      <xmlPr mapId="1" xpath="/TFI-IZD-POD/ISD-GFI-IZD-POD_1000375/P1082546" xmlDataType="decimal"/>
    </xmlCellPr>
  </singleXmlCell>
  <singleXmlCell id="519" xr6:uid="{00000000-000C-0000-FFFF-FFFF02020000}" r="J74" connectionId="0">
    <xmlCellPr id="1" xr6:uid="{00000000-0010-0000-0202-000001000000}" uniqueName="P1076358">
      <xmlPr mapId="1" xpath="/TFI-IZD-POD/ISD-GFI-IZD-POD_1000375/P1076358" xmlDataType="decimal"/>
    </xmlCellPr>
  </singleXmlCell>
  <singleXmlCell id="520" xr6:uid="{00000000-000C-0000-FFFF-FFFF03020000}" r="K74" connectionId="0">
    <xmlCellPr id="1" xr6:uid="{00000000-0010-0000-0302-000001000000}" uniqueName="P1082547">
      <xmlPr mapId="1" xpath="/TFI-IZD-POD/ISD-GFI-IZD-POD_1000375/P1082547" xmlDataType="decimal"/>
    </xmlCellPr>
  </singleXmlCell>
  <singleXmlCell id="521" xr6:uid="{00000000-000C-0000-FFFF-FFFF04020000}" r="H75" connectionId="0">
    <xmlCellPr id="1" xr6:uid="{00000000-0010-0000-0402-000001000000}" uniqueName="P1076359">
      <xmlPr mapId="1" xpath="/TFI-IZD-POD/ISD-GFI-IZD-POD_1000375/P1076359" xmlDataType="decimal"/>
    </xmlCellPr>
  </singleXmlCell>
  <singleXmlCell id="522" xr6:uid="{00000000-000C-0000-FFFF-FFFF05020000}" r="I75" connectionId="0">
    <xmlCellPr id="1" xr6:uid="{00000000-0010-0000-0502-000001000000}" uniqueName="P1082548">
      <xmlPr mapId="1" xpath="/TFI-IZD-POD/ISD-GFI-IZD-POD_1000375/P1082548" xmlDataType="decimal"/>
    </xmlCellPr>
  </singleXmlCell>
  <singleXmlCell id="523" xr6:uid="{00000000-000C-0000-FFFF-FFFF06020000}" r="J75" connectionId="0">
    <xmlCellPr id="1" xr6:uid="{00000000-0010-0000-0602-000001000000}" uniqueName="P1076360">
      <xmlPr mapId="1" xpath="/TFI-IZD-POD/ISD-GFI-IZD-POD_1000375/P1076360" xmlDataType="decimal"/>
    </xmlCellPr>
  </singleXmlCell>
  <singleXmlCell id="524" xr6:uid="{00000000-000C-0000-FFFF-FFFF07020000}" r="K75" connectionId="0">
    <xmlCellPr id="1" xr6:uid="{00000000-0010-0000-0702-000001000000}" uniqueName="P1082549">
      <xmlPr mapId="1" xpath="/TFI-IZD-POD/ISD-GFI-IZD-POD_1000375/P1082549" xmlDataType="decimal"/>
    </xmlCellPr>
  </singleXmlCell>
  <singleXmlCell id="525" xr6:uid="{00000000-000C-0000-FFFF-FFFF08020000}" r="H77" connectionId="0">
    <xmlCellPr id="1" xr6:uid="{00000000-0010-0000-0802-000001000000}" uniqueName="P1076361">
      <xmlPr mapId="1" xpath="/TFI-IZD-POD/ISD-GFI-IZD-POD_1000375/P1076361" xmlDataType="decimal"/>
    </xmlCellPr>
  </singleXmlCell>
  <singleXmlCell id="526" xr6:uid="{00000000-000C-0000-FFFF-FFFF09020000}" r="I77" connectionId="0">
    <xmlCellPr id="1" xr6:uid="{00000000-0010-0000-0902-000001000000}" uniqueName="P1082551">
      <xmlPr mapId="1" xpath="/TFI-IZD-POD/ISD-GFI-IZD-POD_1000375/P1082551" xmlDataType="decimal"/>
    </xmlCellPr>
  </singleXmlCell>
  <singleXmlCell id="527" xr6:uid="{00000000-000C-0000-FFFF-FFFF0A020000}" r="J77" connectionId="0">
    <xmlCellPr id="1" xr6:uid="{00000000-0010-0000-0A02-000001000000}" uniqueName="P1076362">
      <xmlPr mapId="1" xpath="/TFI-IZD-POD/ISD-GFI-IZD-POD_1000375/P1076362" xmlDataType="decimal"/>
    </xmlCellPr>
  </singleXmlCell>
  <singleXmlCell id="528" xr6:uid="{00000000-000C-0000-FFFF-FFFF0B020000}" r="K77" connectionId="0">
    <xmlCellPr id="1" xr6:uid="{00000000-0010-0000-0B02-000001000000}" uniqueName="P1082553">
      <xmlPr mapId="1" xpath="/TFI-IZD-POD/ISD-GFI-IZD-POD_1000375/P1082553" xmlDataType="decimal"/>
    </xmlCellPr>
  </singleXmlCell>
  <singleXmlCell id="529" xr6:uid="{00000000-000C-0000-FFFF-FFFF0C020000}" r="H78" connectionId="0">
    <xmlCellPr id="1" xr6:uid="{00000000-0010-0000-0C02-000001000000}" uniqueName="P1076363">
      <xmlPr mapId="1" xpath="/TFI-IZD-POD/ISD-GFI-IZD-POD_1000375/P1076363" xmlDataType="decimal"/>
    </xmlCellPr>
  </singleXmlCell>
  <singleXmlCell id="530" xr6:uid="{00000000-000C-0000-FFFF-FFFF0D020000}" r="I78" connectionId="0">
    <xmlCellPr id="1" xr6:uid="{00000000-0010-0000-0D02-000001000000}" uniqueName="P1082555">
      <xmlPr mapId="1" xpath="/TFI-IZD-POD/ISD-GFI-IZD-POD_1000375/P1082555" xmlDataType="decimal"/>
    </xmlCellPr>
  </singleXmlCell>
  <singleXmlCell id="531" xr6:uid="{00000000-000C-0000-FFFF-FFFF0E020000}" r="J78" connectionId="0">
    <xmlCellPr id="1" xr6:uid="{00000000-0010-0000-0E02-000001000000}" uniqueName="P1076364">
      <xmlPr mapId="1" xpath="/TFI-IZD-POD/ISD-GFI-IZD-POD_1000375/P1076364" xmlDataType="decimal"/>
    </xmlCellPr>
  </singleXmlCell>
  <singleXmlCell id="532" xr6:uid="{00000000-000C-0000-FFFF-FFFF0F020000}" r="K78" connectionId="0">
    <xmlCellPr id="1" xr6:uid="{00000000-0010-0000-0F02-000001000000}" uniqueName="P1082556">
      <xmlPr mapId="1" xpath="/TFI-IZD-POD/ISD-GFI-IZD-POD_1000375/P1082556" xmlDataType="decimal"/>
    </xmlCellPr>
  </singleXmlCell>
  <singleXmlCell id="533" xr6:uid="{00000000-000C-0000-FFFF-FFFF10020000}" r="H79" connectionId="0">
    <xmlCellPr id="1" xr6:uid="{00000000-0010-0000-1002-000001000000}" uniqueName="P1076365">
      <xmlPr mapId="1" xpath="/TFI-IZD-POD/ISD-GFI-IZD-POD_1000375/P1076365" xmlDataType="decimal"/>
    </xmlCellPr>
  </singleXmlCell>
  <singleXmlCell id="534" xr6:uid="{00000000-000C-0000-FFFF-FFFF11020000}" r="I79" connectionId="0">
    <xmlCellPr id="1" xr6:uid="{00000000-0010-0000-1102-000001000000}" uniqueName="P1082557">
      <xmlPr mapId="1" xpath="/TFI-IZD-POD/ISD-GFI-IZD-POD_1000375/P1082557" xmlDataType="decimal"/>
    </xmlCellPr>
  </singleXmlCell>
  <singleXmlCell id="535" xr6:uid="{00000000-000C-0000-FFFF-FFFF12020000}" r="J79" connectionId="0">
    <xmlCellPr id="1" xr6:uid="{00000000-0010-0000-1202-000001000000}" uniqueName="P1076366">
      <xmlPr mapId="1" xpath="/TFI-IZD-POD/ISD-GFI-IZD-POD_1000375/P1076366" xmlDataType="decimal"/>
    </xmlCellPr>
  </singleXmlCell>
  <singleXmlCell id="536" xr6:uid="{00000000-000C-0000-FFFF-FFFF13020000}" r="K79" connectionId="0">
    <xmlCellPr id="1" xr6:uid="{00000000-0010-0000-1302-000001000000}" uniqueName="P1082559">
      <xmlPr mapId="1" xpath="/TFI-IZD-POD/ISD-GFI-IZD-POD_1000375/P1082559" xmlDataType="decimal"/>
    </xmlCellPr>
  </singleXmlCell>
  <singleXmlCell id="537" xr6:uid="{00000000-000C-0000-FFFF-FFFF14020000}" r="H80" connectionId="0">
    <xmlCellPr id="1" xr6:uid="{00000000-0010-0000-1402-000001000000}" uniqueName="P1076367">
      <xmlPr mapId="1" xpath="/TFI-IZD-POD/ISD-GFI-IZD-POD_1000375/P1076367" xmlDataType="decimal"/>
    </xmlCellPr>
  </singleXmlCell>
  <singleXmlCell id="538" xr6:uid="{00000000-000C-0000-FFFF-FFFF15020000}" r="I80" connectionId="0">
    <xmlCellPr id="1" xr6:uid="{00000000-0010-0000-1502-000001000000}" uniqueName="P1082560">
      <xmlPr mapId="1" xpath="/TFI-IZD-POD/ISD-GFI-IZD-POD_1000375/P1082560" xmlDataType="decimal"/>
    </xmlCellPr>
  </singleXmlCell>
  <singleXmlCell id="539" xr6:uid="{00000000-000C-0000-FFFF-FFFF16020000}" r="J80" connectionId="0">
    <xmlCellPr id="1" xr6:uid="{00000000-0010-0000-1602-000001000000}" uniqueName="P1076368">
      <xmlPr mapId="1" xpath="/TFI-IZD-POD/ISD-GFI-IZD-POD_1000375/P1076368" xmlDataType="decimal"/>
    </xmlCellPr>
  </singleXmlCell>
  <singleXmlCell id="540" xr6:uid="{00000000-000C-0000-FFFF-FFFF17020000}" r="K80" connectionId="0">
    <xmlCellPr id="1" xr6:uid="{00000000-0010-0000-1702-000001000000}" uniqueName="P1082561">
      <xmlPr mapId="1" xpath="/TFI-IZD-POD/ISD-GFI-IZD-POD_1000375/P1082561" xmlDataType="decimal"/>
    </xmlCellPr>
  </singleXmlCell>
  <singleXmlCell id="541" xr6:uid="{00000000-000C-0000-FFFF-FFFF18020000}" r="H81" connectionId="0">
    <xmlCellPr id="1" xr6:uid="{00000000-0010-0000-1802-000001000000}" uniqueName="P1076369">
      <xmlPr mapId="1" xpath="/TFI-IZD-POD/ISD-GFI-IZD-POD_1000375/P1076369" xmlDataType="decimal"/>
    </xmlCellPr>
  </singleXmlCell>
  <singleXmlCell id="542" xr6:uid="{00000000-000C-0000-FFFF-FFFF19020000}" r="I81" connectionId="0">
    <xmlCellPr id="1" xr6:uid="{00000000-0010-0000-1902-000001000000}" uniqueName="P1082563">
      <xmlPr mapId="1" xpath="/TFI-IZD-POD/ISD-GFI-IZD-POD_1000375/P1082563" xmlDataType="decimal"/>
    </xmlCellPr>
  </singleXmlCell>
  <singleXmlCell id="543" xr6:uid="{00000000-000C-0000-FFFF-FFFF1A020000}" r="J81" connectionId="0">
    <xmlCellPr id="1" xr6:uid="{00000000-0010-0000-1A02-000001000000}" uniqueName="P1076370">
      <xmlPr mapId="1" xpath="/TFI-IZD-POD/ISD-GFI-IZD-POD_1000375/P1076370" xmlDataType="decimal"/>
    </xmlCellPr>
  </singleXmlCell>
  <singleXmlCell id="544" xr6:uid="{00000000-000C-0000-FFFF-FFFF1B020000}" r="K81" connectionId="0">
    <xmlCellPr id="1" xr6:uid="{00000000-0010-0000-1B02-000001000000}" uniqueName="P1082565">
      <xmlPr mapId="1" xpath="/TFI-IZD-POD/ISD-GFI-IZD-POD_1000375/P1082565" xmlDataType="decimal"/>
    </xmlCellPr>
  </singleXmlCell>
  <singleXmlCell id="545" xr6:uid="{00000000-000C-0000-FFFF-FFFF1C020000}" r="H82" connectionId="0">
    <xmlCellPr id="1" xr6:uid="{00000000-0010-0000-1C02-000001000000}" uniqueName="P1076371">
      <xmlPr mapId="1" xpath="/TFI-IZD-POD/ISD-GFI-IZD-POD_1000375/P1076371" xmlDataType="decimal"/>
    </xmlCellPr>
  </singleXmlCell>
  <singleXmlCell id="546" xr6:uid="{00000000-000C-0000-FFFF-FFFF1D020000}" r="I82" connectionId="0">
    <xmlCellPr id="1" xr6:uid="{00000000-0010-0000-1D02-000001000000}" uniqueName="P1082567">
      <xmlPr mapId="1" xpath="/TFI-IZD-POD/ISD-GFI-IZD-POD_1000375/P1082567" xmlDataType="decimal"/>
    </xmlCellPr>
  </singleXmlCell>
  <singleXmlCell id="547" xr6:uid="{00000000-000C-0000-FFFF-FFFF1E020000}" r="J82" connectionId="0">
    <xmlCellPr id="1" xr6:uid="{00000000-0010-0000-1E02-000001000000}" uniqueName="P1076372">
      <xmlPr mapId="1" xpath="/TFI-IZD-POD/ISD-GFI-IZD-POD_1000375/P1076372" xmlDataType="decimal"/>
    </xmlCellPr>
  </singleXmlCell>
  <singleXmlCell id="548" xr6:uid="{00000000-000C-0000-FFFF-FFFF1F020000}" r="K82" connectionId="0">
    <xmlCellPr id="1" xr6:uid="{00000000-0010-0000-1F02-000001000000}" uniqueName="P1082569">
      <xmlPr mapId="1" xpath="/TFI-IZD-POD/ISD-GFI-IZD-POD_1000375/P1082569" xmlDataType="decimal"/>
    </xmlCellPr>
  </singleXmlCell>
  <singleXmlCell id="549" xr6:uid="{00000000-000C-0000-FFFF-FFFF20020000}" r="H83" connectionId="0">
    <xmlCellPr id="1" xr6:uid="{00000000-0010-0000-2002-000001000000}" uniqueName="P1076373">
      <xmlPr mapId="1" xpath="/TFI-IZD-POD/ISD-GFI-IZD-POD_1000375/P1076373" xmlDataType="decimal"/>
    </xmlCellPr>
  </singleXmlCell>
  <singleXmlCell id="550" xr6:uid="{00000000-000C-0000-FFFF-FFFF21020000}" r="I83" connectionId="0">
    <xmlCellPr id="1" xr6:uid="{00000000-0010-0000-2102-000001000000}" uniqueName="P1082571">
      <xmlPr mapId="1" xpath="/TFI-IZD-POD/ISD-GFI-IZD-POD_1000375/P1082571" xmlDataType="decimal"/>
    </xmlCellPr>
  </singleXmlCell>
  <singleXmlCell id="551" xr6:uid="{00000000-000C-0000-FFFF-FFFF22020000}" r="J83" connectionId="0">
    <xmlCellPr id="1" xr6:uid="{00000000-0010-0000-2202-000001000000}" uniqueName="P1076374">
      <xmlPr mapId="1" xpath="/TFI-IZD-POD/ISD-GFI-IZD-POD_1000375/P1076374" xmlDataType="decimal"/>
    </xmlCellPr>
  </singleXmlCell>
  <singleXmlCell id="552" xr6:uid="{00000000-000C-0000-FFFF-FFFF23020000}" r="K83" connectionId="0">
    <xmlCellPr id="1" xr6:uid="{00000000-0010-0000-2302-000001000000}" uniqueName="P1082572">
      <xmlPr mapId="1" xpath="/TFI-IZD-POD/ISD-GFI-IZD-POD_1000375/P1082572" xmlDataType="decimal"/>
    </xmlCellPr>
  </singleXmlCell>
  <singleXmlCell id="553" xr6:uid="{00000000-000C-0000-FFFF-FFFF24020000}" r="H85" connectionId="0">
    <xmlCellPr id="1" xr6:uid="{00000000-0010-0000-2402-000001000000}" uniqueName="P1076375">
      <xmlPr mapId="1" xpath="/TFI-IZD-POD/ISD-GFI-IZD-POD_1000375/P1076375" xmlDataType="decimal"/>
    </xmlCellPr>
  </singleXmlCell>
  <singleXmlCell id="554" xr6:uid="{00000000-000C-0000-FFFF-FFFF25020000}" r="I85" connectionId="0">
    <xmlCellPr id="1" xr6:uid="{00000000-0010-0000-2502-000001000000}" uniqueName="P1082574">
      <xmlPr mapId="1" xpath="/TFI-IZD-POD/ISD-GFI-IZD-POD_1000375/P1082574" xmlDataType="decimal"/>
    </xmlCellPr>
  </singleXmlCell>
  <singleXmlCell id="555" xr6:uid="{00000000-000C-0000-FFFF-FFFF26020000}" r="J85" connectionId="0">
    <xmlCellPr id="1" xr6:uid="{00000000-0010-0000-2602-000001000000}" uniqueName="P1076376">
      <xmlPr mapId="1" xpath="/TFI-IZD-POD/ISD-GFI-IZD-POD_1000375/P1076376" xmlDataType="decimal"/>
    </xmlCellPr>
  </singleXmlCell>
  <singleXmlCell id="556" xr6:uid="{00000000-000C-0000-FFFF-FFFF27020000}" r="K85" connectionId="0">
    <xmlCellPr id="1" xr6:uid="{00000000-0010-0000-2702-000001000000}" uniqueName="P1082575">
      <xmlPr mapId="1" xpath="/TFI-IZD-POD/ISD-GFI-IZD-POD_1000375/P1082575" xmlDataType="decimal"/>
    </xmlCellPr>
  </singleXmlCell>
  <singleXmlCell id="557" xr6:uid="{00000000-000C-0000-FFFF-FFFF28020000}" r="H86" connectionId="0">
    <xmlCellPr id="1" xr6:uid="{00000000-0010-0000-2802-000001000000}" uniqueName="P1076377">
      <xmlPr mapId="1" xpath="/TFI-IZD-POD/ISD-GFI-IZD-POD_1000375/P1076377" xmlDataType="decimal"/>
    </xmlCellPr>
  </singleXmlCell>
  <singleXmlCell id="558" xr6:uid="{00000000-000C-0000-FFFF-FFFF29020000}" r="I86" connectionId="0">
    <xmlCellPr id="1" xr6:uid="{00000000-0010-0000-2902-000001000000}" uniqueName="P1082577">
      <xmlPr mapId="1" xpath="/TFI-IZD-POD/ISD-GFI-IZD-POD_1000375/P1082577" xmlDataType="decimal"/>
    </xmlCellPr>
  </singleXmlCell>
  <singleXmlCell id="559" xr6:uid="{00000000-000C-0000-FFFF-FFFF2A020000}" r="J86" connectionId="0">
    <xmlCellPr id="1" xr6:uid="{00000000-0010-0000-2A02-000001000000}" uniqueName="P1076378">
      <xmlPr mapId="1" xpath="/TFI-IZD-POD/ISD-GFI-IZD-POD_1000375/P1076378" xmlDataType="decimal"/>
    </xmlCellPr>
  </singleXmlCell>
  <singleXmlCell id="560" xr6:uid="{00000000-000C-0000-FFFF-FFFF2B020000}" r="K86" connectionId="0">
    <xmlCellPr id="1" xr6:uid="{00000000-0010-0000-2B02-000001000000}" uniqueName="P1082579">
      <xmlPr mapId="1" xpath="/TFI-IZD-POD/ISD-GFI-IZD-POD_1000375/P1082579" xmlDataType="decimal"/>
    </xmlCellPr>
  </singleXmlCell>
  <singleXmlCell id="561" xr6:uid="{00000000-000C-0000-FFFF-FFFF2C020000}" r="H87" connectionId="0">
    <xmlCellPr id="1" xr6:uid="{00000000-0010-0000-2C02-000001000000}" uniqueName="P1076379">
      <xmlPr mapId="1" xpath="/TFI-IZD-POD/ISD-GFI-IZD-POD_1000375/P1076379" xmlDataType="decimal"/>
    </xmlCellPr>
  </singleXmlCell>
  <singleXmlCell id="562" xr6:uid="{00000000-000C-0000-FFFF-FFFF2D020000}" r="I87" connectionId="0">
    <xmlCellPr id="1" xr6:uid="{00000000-0010-0000-2D02-000001000000}" uniqueName="P1082581">
      <xmlPr mapId="1" xpath="/TFI-IZD-POD/ISD-GFI-IZD-POD_1000375/P1082581" xmlDataType="decimal"/>
    </xmlCellPr>
  </singleXmlCell>
  <singleXmlCell id="563" xr6:uid="{00000000-000C-0000-FFFF-FFFF2E020000}" r="J87" connectionId="0">
    <xmlCellPr id="1" xr6:uid="{00000000-0010-0000-2E02-000001000000}" uniqueName="P1076380">
      <xmlPr mapId="1" xpath="/TFI-IZD-POD/ISD-GFI-IZD-POD_1000375/P1076380" xmlDataType="decimal"/>
    </xmlCellPr>
  </singleXmlCell>
  <singleXmlCell id="564" xr6:uid="{00000000-000C-0000-FFFF-FFFF2F020000}" r="K87" connectionId="0">
    <xmlCellPr id="1" xr6:uid="{00000000-0010-0000-2F02-000001000000}" uniqueName="P1082583">
      <xmlPr mapId="1" xpath="/TFI-IZD-POD/ISD-GFI-IZD-POD_1000375/P1082583" xmlDataType="decimal"/>
    </xmlCellPr>
  </singleXmlCell>
  <singleXmlCell id="565" xr6:uid="{00000000-000C-0000-FFFF-FFFF30020000}" r="H89" connectionId="0">
    <xmlCellPr id="1" xr6:uid="{00000000-0010-0000-3002-000001000000}" uniqueName="P1076381">
      <xmlPr mapId="1" xpath="/TFI-IZD-POD/ISD-GFI-IZD-POD_1000375/P1076381" xmlDataType="decimal"/>
    </xmlCellPr>
  </singleXmlCell>
  <singleXmlCell id="566" xr6:uid="{00000000-000C-0000-FFFF-FFFF31020000}" r="I89" connectionId="0">
    <xmlCellPr id="1" xr6:uid="{00000000-0010-0000-3102-000001000000}" uniqueName="P1082585">
      <xmlPr mapId="1" xpath="/TFI-IZD-POD/ISD-GFI-IZD-POD_1000375/P1082585" xmlDataType="decimal"/>
    </xmlCellPr>
  </singleXmlCell>
  <singleXmlCell id="567" xr6:uid="{00000000-000C-0000-FFFF-FFFF32020000}" r="J89" connectionId="0">
    <xmlCellPr id="1" xr6:uid="{00000000-0010-0000-3202-000001000000}" uniqueName="P1076382">
      <xmlPr mapId="1" xpath="/TFI-IZD-POD/ISD-GFI-IZD-POD_1000375/P1076382" xmlDataType="decimal"/>
    </xmlCellPr>
  </singleXmlCell>
  <singleXmlCell id="568" xr6:uid="{00000000-000C-0000-FFFF-FFFF33020000}" r="K89" connectionId="0">
    <xmlCellPr id="1" xr6:uid="{00000000-0010-0000-3302-000001000000}" uniqueName="P1082586">
      <xmlPr mapId="1" xpath="/TFI-IZD-POD/ISD-GFI-IZD-POD_1000375/P1082586" xmlDataType="decimal"/>
    </xmlCellPr>
  </singleXmlCell>
  <singleXmlCell id="569" xr6:uid="{00000000-000C-0000-FFFF-FFFF34020000}" r="H90" connectionId="0">
    <xmlCellPr id="1" xr6:uid="{00000000-0010-0000-3402-000001000000}" uniqueName="P1076383">
      <xmlPr mapId="1" xpath="/TFI-IZD-POD/ISD-GFI-IZD-POD_1000375/P1076383" xmlDataType="decimal"/>
    </xmlCellPr>
  </singleXmlCell>
  <singleXmlCell id="570" xr6:uid="{00000000-000C-0000-FFFF-FFFF35020000}" r="I90" connectionId="0">
    <xmlCellPr id="1" xr6:uid="{00000000-0010-0000-3502-000001000000}" uniqueName="P1082587">
      <xmlPr mapId="1" xpath="/TFI-IZD-POD/ISD-GFI-IZD-POD_1000375/P1082587" xmlDataType="decimal"/>
    </xmlCellPr>
  </singleXmlCell>
  <singleXmlCell id="571" xr6:uid="{00000000-000C-0000-FFFF-FFFF36020000}" r="J90" connectionId="0">
    <xmlCellPr id="1" xr6:uid="{00000000-0010-0000-3602-000001000000}" uniqueName="P1076384">
      <xmlPr mapId="1" xpath="/TFI-IZD-POD/ISD-GFI-IZD-POD_1000375/P1076384" xmlDataType="decimal"/>
    </xmlCellPr>
  </singleXmlCell>
  <singleXmlCell id="572" xr6:uid="{00000000-000C-0000-FFFF-FFFF37020000}" r="K90" connectionId="0">
    <xmlCellPr id="1" xr6:uid="{00000000-0010-0000-3702-000001000000}" uniqueName="P1082588">
      <xmlPr mapId="1" xpath="/TFI-IZD-POD/ISD-GFI-IZD-POD_1000375/P1082588" xmlDataType="decimal"/>
    </xmlCellPr>
  </singleXmlCell>
  <singleXmlCell id="577" xr6:uid="{00000000-000C-0000-FFFF-FFFF38020000}" r="H93" connectionId="0">
    <xmlCellPr id="1" xr6:uid="{00000000-0010-0000-3802-000001000000}" uniqueName="P1076387">
      <xmlPr mapId="1" xpath="/TFI-IZD-POD/ISD-GFI-IZD-POD_1000375/P1076387" xmlDataType="decimal"/>
    </xmlCellPr>
  </singleXmlCell>
  <singleXmlCell id="578" xr6:uid="{00000000-000C-0000-FFFF-FFFF39020000}" r="I93" connectionId="0">
    <xmlCellPr id="1" xr6:uid="{00000000-0010-0000-3902-000001000000}" uniqueName="P1082591">
      <xmlPr mapId="1" xpath="/TFI-IZD-POD/ISD-GFI-IZD-POD_1000375/P1082591" xmlDataType="decimal"/>
    </xmlCellPr>
  </singleXmlCell>
  <singleXmlCell id="579" xr6:uid="{00000000-000C-0000-FFFF-FFFF3A020000}" r="J93" connectionId="0">
    <xmlCellPr id="1" xr6:uid="{00000000-0010-0000-3A02-000001000000}" uniqueName="P1076388">
      <xmlPr mapId="1" xpath="/TFI-IZD-POD/ISD-GFI-IZD-POD_1000375/P1076388" xmlDataType="decimal"/>
    </xmlCellPr>
  </singleXmlCell>
  <singleXmlCell id="580" xr6:uid="{00000000-000C-0000-FFFF-FFFF3B020000}" r="K93" connectionId="0">
    <xmlCellPr id="1" xr6:uid="{00000000-0010-0000-3B02-000001000000}" uniqueName="P1082592">
      <xmlPr mapId="1" xpath="/TFI-IZD-POD/ISD-GFI-IZD-POD_1000375/P1082592" xmlDataType="decimal"/>
    </xmlCellPr>
  </singleXmlCell>
  <singleXmlCell id="581" xr6:uid="{00000000-000C-0000-FFFF-FFFF3C020000}" r="H94" connectionId="0">
    <xmlCellPr id="1" xr6:uid="{00000000-0010-0000-3C02-000001000000}" uniqueName="P1076389">
      <xmlPr mapId="1" xpath="/TFI-IZD-POD/ISD-GFI-IZD-POD_1000375/P1076389" xmlDataType="decimal"/>
    </xmlCellPr>
  </singleXmlCell>
  <singleXmlCell id="582" xr6:uid="{00000000-000C-0000-FFFF-FFFF3D020000}" r="I94" connectionId="0">
    <xmlCellPr id="1" xr6:uid="{00000000-0010-0000-3D02-000001000000}" uniqueName="P1082593">
      <xmlPr mapId="1" xpath="/TFI-IZD-POD/ISD-GFI-IZD-POD_1000375/P1082593" xmlDataType="decimal"/>
    </xmlCellPr>
  </singleXmlCell>
  <singleXmlCell id="583" xr6:uid="{00000000-000C-0000-FFFF-FFFF3E020000}" r="J94" connectionId="0">
    <xmlCellPr id="1" xr6:uid="{00000000-0010-0000-3E02-000001000000}" uniqueName="P1076390">
      <xmlPr mapId="1" xpath="/TFI-IZD-POD/ISD-GFI-IZD-POD_1000375/P1076390" xmlDataType="decimal"/>
    </xmlCellPr>
  </singleXmlCell>
  <singleXmlCell id="584" xr6:uid="{00000000-000C-0000-FFFF-FFFF3F020000}" r="K94" connectionId="0">
    <xmlCellPr id="1" xr6:uid="{00000000-0010-0000-3F02-000001000000}" uniqueName="P1082594">
      <xmlPr mapId="1" xpath="/TFI-IZD-POD/ISD-GFI-IZD-POD_1000375/P1082594" xmlDataType="decimal"/>
    </xmlCellPr>
  </singleXmlCell>
  <singleXmlCell id="585" xr6:uid="{00000000-000C-0000-FFFF-FFFF40020000}" r="H95" connectionId="0">
    <xmlCellPr id="1" xr6:uid="{00000000-0010-0000-4002-000001000000}" uniqueName="P1076391">
      <xmlPr mapId="1" xpath="/TFI-IZD-POD/ISD-GFI-IZD-POD_1000375/P1076391" xmlDataType="decimal"/>
    </xmlCellPr>
  </singleXmlCell>
  <singleXmlCell id="586" xr6:uid="{00000000-000C-0000-FFFF-FFFF41020000}" r="I95" connectionId="0">
    <xmlCellPr id="1" xr6:uid="{00000000-0010-0000-4102-000001000000}" uniqueName="P1082595">
      <xmlPr mapId="1" xpath="/TFI-IZD-POD/ISD-GFI-IZD-POD_1000375/P1082595" xmlDataType="decimal"/>
    </xmlCellPr>
  </singleXmlCell>
  <singleXmlCell id="587" xr6:uid="{00000000-000C-0000-FFFF-FFFF42020000}" r="J95" connectionId="0">
    <xmlCellPr id="1" xr6:uid="{00000000-0010-0000-4202-000001000000}" uniqueName="P1076392">
      <xmlPr mapId="1" xpath="/TFI-IZD-POD/ISD-GFI-IZD-POD_1000375/P1076392" xmlDataType="decimal"/>
    </xmlCellPr>
  </singleXmlCell>
  <singleXmlCell id="588" xr6:uid="{00000000-000C-0000-FFFF-FFFF43020000}" r="K95" connectionId="0">
    <xmlCellPr id="1" xr6:uid="{00000000-0010-0000-4302-000001000000}" uniqueName="P1082596">
      <xmlPr mapId="1" xpath="/TFI-IZD-POD/ISD-GFI-IZD-POD_1000375/P1082596" xmlDataType="decimal"/>
    </xmlCellPr>
  </singleXmlCell>
  <singleXmlCell id="589" xr6:uid="{00000000-000C-0000-FFFF-FFFF44020000}" r="H96" connectionId="0">
    <xmlCellPr id="1" xr6:uid="{00000000-0010-0000-4402-000001000000}" uniqueName="P1076393">
      <xmlPr mapId="1" xpath="/TFI-IZD-POD/ISD-GFI-IZD-POD_1000375/P1076393" xmlDataType="decimal"/>
    </xmlCellPr>
  </singleXmlCell>
  <singleXmlCell id="590" xr6:uid="{00000000-000C-0000-FFFF-FFFF45020000}" r="I96" connectionId="0">
    <xmlCellPr id="1" xr6:uid="{00000000-0010-0000-4502-000001000000}" uniqueName="P1082597">
      <xmlPr mapId="1" xpath="/TFI-IZD-POD/ISD-GFI-IZD-POD_1000375/P1082597" xmlDataType="decimal"/>
    </xmlCellPr>
  </singleXmlCell>
  <singleXmlCell id="591" xr6:uid="{00000000-000C-0000-FFFF-FFFF46020000}" r="J96" connectionId="0">
    <xmlCellPr id="1" xr6:uid="{00000000-0010-0000-4602-000001000000}" uniqueName="P1076394">
      <xmlPr mapId="1" xpath="/TFI-IZD-POD/ISD-GFI-IZD-POD_1000375/P1076394" xmlDataType="decimal"/>
    </xmlCellPr>
  </singleXmlCell>
  <singleXmlCell id="592" xr6:uid="{00000000-000C-0000-FFFF-FFFF47020000}" r="K96" connectionId="0">
    <xmlCellPr id="1" xr6:uid="{00000000-0010-0000-4702-000001000000}" uniqueName="P1082598">
      <xmlPr mapId="1" xpath="/TFI-IZD-POD/ISD-GFI-IZD-POD_1000375/P1082598" xmlDataType="decimal"/>
    </xmlCellPr>
  </singleXmlCell>
  <singleXmlCell id="593" xr6:uid="{00000000-000C-0000-FFFF-FFFF48020000}" r="H97" connectionId="0">
    <xmlCellPr id="1" xr6:uid="{00000000-0010-0000-4802-000001000000}" uniqueName="P1076395">
      <xmlPr mapId="1" xpath="/TFI-IZD-POD/ISD-GFI-IZD-POD_1000375/P1076395" xmlDataType="decimal"/>
    </xmlCellPr>
  </singleXmlCell>
  <singleXmlCell id="594" xr6:uid="{00000000-000C-0000-FFFF-FFFF49020000}" r="I97" connectionId="0">
    <xmlCellPr id="1" xr6:uid="{00000000-0010-0000-4902-000001000000}" uniqueName="P1082599">
      <xmlPr mapId="1" xpath="/TFI-IZD-POD/ISD-GFI-IZD-POD_1000375/P1082599" xmlDataType="decimal"/>
    </xmlCellPr>
  </singleXmlCell>
  <singleXmlCell id="595" xr6:uid="{00000000-000C-0000-FFFF-FFFF4A020000}" r="J97" connectionId="0">
    <xmlCellPr id="1" xr6:uid="{00000000-0010-0000-4A02-000001000000}" uniqueName="P1076396">
      <xmlPr mapId="1" xpath="/TFI-IZD-POD/ISD-GFI-IZD-POD_1000375/P1076396" xmlDataType="decimal"/>
    </xmlCellPr>
  </singleXmlCell>
  <singleXmlCell id="596" xr6:uid="{00000000-000C-0000-FFFF-FFFF4B020000}" r="K97" connectionId="0">
    <xmlCellPr id="1" xr6:uid="{00000000-0010-0000-4B02-000001000000}" uniqueName="P1082600">
      <xmlPr mapId="1" xpath="/TFI-IZD-POD/ISD-GFI-IZD-POD_1000375/P1082600" xmlDataType="decimal"/>
    </xmlCellPr>
  </singleXmlCell>
  <singleXmlCell id="597" xr6:uid="{00000000-000C-0000-FFFF-FFFF4C020000}" r="H100" connectionId="0">
    <xmlCellPr id="1" xr6:uid="{00000000-0010-0000-4C02-000001000000}" uniqueName="P1076397">
      <xmlPr mapId="1" xpath="/TFI-IZD-POD/ISD-GFI-IZD-POD_1000375/P1076397" xmlDataType="decimal"/>
    </xmlCellPr>
  </singleXmlCell>
  <singleXmlCell id="598" xr6:uid="{00000000-000C-0000-FFFF-FFFF4D020000}" r="I100" connectionId="0">
    <xmlCellPr id="1" xr6:uid="{00000000-0010-0000-4D02-000001000000}" uniqueName="P1082601">
      <xmlPr mapId="1" xpath="/TFI-IZD-POD/ISD-GFI-IZD-POD_1000375/P1082601" xmlDataType="decimal"/>
    </xmlCellPr>
  </singleXmlCell>
  <singleXmlCell id="599" xr6:uid="{00000000-000C-0000-FFFF-FFFF4E020000}" r="J100" connectionId="0">
    <xmlCellPr id="1" xr6:uid="{00000000-0010-0000-4E02-000001000000}" uniqueName="P1076398">
      <xmlPr mapId="1" xpath="/TFI-IZD-POD/ISD-GFI-IZD-POD_1000375/P1076398" xmlDataType="decimal"/>
    </xmlCellPr>
  </singleXmlCell>
  <singleXmlCell id="600" xr6:uid="{00000000-000C-0000-FFFF-FFFF4F020000}" r="K100" connectionId="0">
    <xmlCellPr id="1" xr6:uid="{00000000-0010-0000-4F02-000001000000}" uniqueName="P1082602">
      <xmlPr mapId="1" xpath="/TFI-IZD-POD/ISD-GFI-IZD-POD_1000375/P1082602" xmlDataType="decimal"/>
    </xmlCellPr>
  </singleXmlCell>
  <singleXmlCell id="601" xr6:uid="{00000000-000C-0000-FFFF-FFFF50020000}" r="H101" connectionId="0">
    <xmlCellPr id="1" xr6:uid="{00000000-0010-0000-5002-000001000000}" uniqueName="P1076399">
      <xmlPr mapId="1" xpath="/TFI-IZD-POD/ISD-GFI-IZD-POD_1000375/P1076399" xmlDataType="decimal"/>
    </xmlCellPr>
  </singleXmlCell>
  <singleXmlCell id="602" xr6:uid="{00000000-000C-0000-FFFF-FFFF51020000}" r="I101" connectionId="0">
    <xmlCellPr id="1" xr6:uid="{00000000-0010-0000-5102-000001000000}" uniqueName="P1082603">
      <xmlPr mapId="1" xpath="/TFI-IZD-POD/ISD-GFI-IZD-POD_1000375/P1082603" xmlDataType="decimal"/>
    </xmlCellPr>
  </singleXmlCell>
  <singleXmlCell id="603" xr6:uid="{00000000-000C-0000-FFFF-FFFF52020000}" r="J101" connectionId="0">
    <xmlCellPr id="1" xr6:uid="{00000000-0010-0000-5202-000001000000}" uniqueName="P1076400">
      <xmlPr mapId="1" xpath="/TFI-IZD-POD/ISD-GFI-IZD-POD_1000375/P1076400" xmlDataType="decimal"/>
    </xmlCellPr>
  </singleXmlCell>
  <singleXmlCell id="604" xr6:uid="{00000000-000C-0000-FFFF-FFFF53020000}" r="K101" connectionId="0">
    <xmlCellPr id="1" xr6:uid="{00000000-0010-0000-5302-000001000000}" uniqueName="P1082604">
      <xmlPr mapId="1" xpath="/TFI-IZD-POD/ISD-GFI-IZD-POD_1000375/P1082604" xmlDataType="decimal"/>
    </xmlCellPr>
  </singleXmlCell>
  <singleXmlCell id="605" xr6:uid="{00000000-000C-0000-FFFF-FFFF54020000}" r="H102" connectionId="0">
    <xmlCellPr id="1" xr6:uid="{00000000-0010-0000-5402-000001000000}" uniqueName="P1076401">
      <xmlPr mapId="1" xpath="/TFI-IZD-POD/ISD-GFI-IZD-POD_1000375/P1076401" xmlDataType="decimal"/>
    </xmlCellPr>
  </singleXmlCell>
  <singleXmlCell id="606" xr6:uid="{00000000-000C-0000-FFFF-FFFF55020000}" r="I102" connectionId="0">
    <xmlCellPr id="1" xr6:uid="{00000000-0010-0000-5502-000001000000}" uniqueName="P1082605">
      <xmlPr mapId="1" xpath="/TFI-IZD-POD/ISD-GFI-IZD-POD_1000375/P1082605" xmlDataType="decimal"/>
    </xmlCellPr>
  </singleXmlCell>
  <singleXmlCell id="607" xr6:uid="{00000000-000C-0000-FFFF-FFFF56020000}" r="J102" connectionId="0">
    <xmlCellPr id="1" xr6:uid="{00000000-0010-0000-5602-000001000000}" uniqueName="P1076402">
      <xmlPr mapId="1" xpath="/TFI-IZD-POD/ISD-GFI-IZD-POD_1000375/P1076402" xmlDataType="decimal"/>
    </xmlCellPr>
  </singleXmlCell>
  <singleXmlCell id="608" xr6:uid="{00000000-000C-0000-FFFF-FFFF57020000}" r="K102" connectionId="0">
    <xmlCellPr id="1" xr6:uid="{00000000-0010-0000-5702-000001000000}" uniqueName="P1082606">
      <xmlPr mapId="1" xpath="/TFI-IZD-POD/ISD-GFI-IZD-POD_1000375/P1082606" xmlDataType="decimal"/>
    </xmlCellPr>
  </singleXmlCell>
  <singleXmlCell id="609" xr6:uid="{00000000-000C-0000-FFFF-FFFF58020000}" r="H108" connectionId="0">
    <xmlCellPr id="1" xr6:uid="{00000000-0010-0000-5802-000001000000}" uniqueName="P1076403">
      <xmlPr mapId="1" xpath="/TFI-IZD-POD/ISD-GFI-IZD-POD_1000375/P1076403" xmlDataType="decimal"/>
    </xmlCellPr>
  </singleXmlCell>
  <singleXmlCell id="610" xr6:uid="{00000000-000C-0000-FFFF-FFFF59020000}" r="I108" connectionId="0">
    <xmlCellPr id="1" xr6:uid="{00000000-0010-0000-5902-000001000000}" uniqueName="P1082607">
      <xmlPr mapId="1" xpath="/TFI-IZD-POD/ISD-GFI-IZD-POD_1000375/P1082607" xmlDataType="decimal"/>
    </xmlCellPr>
  </singleXmlCell>
  <singleXmlCell id="611" xr6:uid="{00000000-000C-0000-FFFF-FFFF5A020000}" r="J108" connectionId="0">
    <xmlCellPr id="1" xr6:uid="{00000000-0010-0000-5A02-000001000000}" uniqueName="P1076404">
      <xmlPr mapId="1" xpath="/TFI-IZD-POD/ISD-GFI-IZD-POD_1000375/P1076404" xmlDataType="decimal"/>
    </xmlCellPr>
  </singleXmlCell>
  <singleXmlCell id="612" xr6:uid="{00000000-000C-0000-FFFF-FFFF5B020000}" r="K108" connectionId="0">
    <xmlCellPr id="1" xr6:uid="{00000000-0010-0000-5B02-000001000000}" uniqueName="P1082608">
      <xmlPr mapId="1" xpath="/TFI-IZD-POD/ISD-GFI-IZD-POD_1000375/P1082608" xmlDataType="decimal"/>
    </xmlCellPr>
  </singleXmlCell>
  <singleXmlCell id="613" xr6:uid="{00000000-000C-0000-FFFF-FFFF5C020000}" r="H109" connectionId="0">
    <xmlCellPr id="1" xr6:uid="{00000000-0010-0000-5C02-000001000000}" uniqueName="P1076405">
      <xmlPr mapId="1" xpath="/TFI-IZD-POD/ISD-GFI-IZD-POD_1000375/P1076405" xmlDataType="decimal"/>
    </xmlCellPr>
  </singleXmlCell>
  <singleXmlCell id="614" xr6:uid="{00000000-000C-0000-FFFF-FFFF5D020000}" r="I109" connectionId="0">
    <xmlCellPr id="1" xr6:uid="{00000000-0010-0000-5D02-000001000000}" uniqueName="P1082609">
      <xmlPr mapId="1" xpath="/TFI-IZD-POD/ISD-GFI-IZD-POD_1000375/P1082609" xmlDataType="decimal"/>
    </xmlCellPr>
  </singleXmlCell>
  <singleXmlCell id="615" xr6:uid="{00000000-000C-0000-FFFF-FFFF5E020000}" r="J109" connectionId="0">
    <xmlCellPr id="1" xr6:uid="{00000000-0010-0000-5E02-000001000000}" uniqueName="P1076406">
      <xmlPr mapId="1" xpath="/TFI-IZD-POD/ISD-GFI-IZD-POD_1000375/P1076406" xmlDataType="decimal"/>
    </xmlCellPr>
  </singleXmlCell>
  <singleXmlCell id="616" xr6:uid="{00000000-000C-0000-FFFF-FFFF5F020000}" r="K109" connectionId="0">
    <xmlCellPr id="1" xr6:uid="{00000000-0010-0000-5F02-000001000000}" uniqueName="P1082610">
      <xmlPr mapId="1" xpath="/TFI-IZD-POD/ISD-GFI-IZD-POD_1000375/P1082610" xmlDataType="decimal"/>
    </xmlCellPr>
  </singleXmlCell>
  <singleXmlCell id="617" xr6:uid="{00000000-000C-0000-FFFF-FFFF60020000}" r="H111" connectionId="0">
    <xmlCellPr id="1" xr6:uid="{00000000-0010-0000-6002-000001000000}" uniqueName="P1076407">
      <xmlPr mapId="1" xpath="/TFI-IZD-POD/ISD-GFI-IZD-POD_1000375/P1076407" xmlDataType="decimal"/>
    </xmlCellPr>
  </singleXmlCell>
  <singleXmlCell id="618" xr6:uid="{00000000-000C-0000-FFFF-FFFF61020000}" r="I111" connectionId="0">
    <xmlCellPr id="1" xr6:uid="{00000000-0010-0000-6102-000001000000}" uniqueName="P1082611">
      <xmlPr mapId="1" xpath="/TFI-IZD-POD/ISD-GFI-IZD-POD_1000375/P1082611" xmlDataType="decimal"/>
    </xmlCellPr>
  </singleXmlCell>
  <singleXmlCell id="619" xr6:uid="{00000000-000C-0000-FFFF-FFFF62020000}" r="J111" connectionId="0">
    <xmlCellPr id="1" xr6:uid="{00000000-0010-0000-6202-000001000000}" uniqueName="P1076408">
      <xmlPr mapId="1" xpath="/TFI-IZD-POD/ISD-GFI-IZD-POD_1000375/P1076408" xmlDataType="decimal"/>
    </xmlCellPr>
  </singleXmlCell>
  <singleXmlCell id="620" xr6:uid="{00000000-000C-0000-FFFF-FFFF63020000}" r="K111" connectionId="0">
    <xmlCellPr id="1" xr6:uid="{00000000-0010-0000-6302-000001000000}" uniqueName="P1082612">
      <xmlPr mapId="1" xpath="/TFI-IZD-POD/ISD-GFI-IZD-POD_1000375/P1082612" xmlDataType="decimal"/>
    </xmlCellPr>
  </singleXmlCell>
  <singleXmlCell id="621" xr6:uid="{00000000-000C-0000-FFFF-FFFF64020000}" r="H112" connectionId="0">
    <xmlCellPr id="1" xr6:uid="{00000000-0010-0000-6402-000001000000}" uniqueName="P1076409">
      <xmlPr mapId="1" xpath="/TFI-IZD-POD/ISD-GFI-IZD-POD_1000375/P1076409" xmlDataType="decimal"/>
    </xmlCellPr>
  </singleXmlCell>
  <singleXmlCell id="622" xr6:uid="{00000000-000C-0000-FFFF-FFFF65020000}" r="I112" connectionId="0">
    <xmlCellPr id="1" xr6:uid="{00000000-0010-0000-6502-000001000000}" uniqueName="P1082613">
      <xmlPr mapId="1" xpath="/TFI-IZD-POD/ISD-GFI-IZD-POD_1000375/P1082613" xmlDataType="decimal"/>
    </xmlCellPr>
  </singleXmlCell>
  <singleXmlCell id="623" xr6:uid="{00000000-000C-0000-FFFF-FFFF66020000}" r="J112" connectionId="0">
    <xmlCellPr id="1" xr6:uid="{00000000-0010-0000-6602-000001000000}" uniqueName="P1076410">
      <xmlPr mapId="1" xpath="/TFI-IZD-POD/ISD-GFI-IZD-POD_1000375/P1076410" xmlDataType="decimal"/>
    </xmlCellPr>
  </singleXmlCell>
  <singleXmlCell id="624" xr6:uid="{00000000-000C-0000-FFFF-FFFF67020000}" r="K112" connectionId="0">
    <xmlCellPr id="1" xr6:uid="{00000000-0010-0000-6702-000001000000}" uniqueName="P1082614">
      <xmlPr mapId="1" xpath="/TFI-IZD-POD/ISD-GFI-IZD-POD_1000375/P1082614" xmlDataType="decimal"/>
    </xmlCellPr>
  </singleXmlCell>
  <singleXmlCell id="625" xr6:uid="{00000000-000C-0000-FFFF-FFFF68020000}" r="H113" connectionId="0">
    <xmlCellPr id="1" xr6:uid="{00000000-0010-0000-6802-000001000000}" uniqueName="P1076411">
      <xmlPr mapId="1" xpath="/TFI-IZD-POD/ISD-GFI-IZD-POD_1000375/P1076411" xmlDataType="decimal"/>
    </xmlCellPr>
  </singleXmlCell>
  <singleXmlCell id="626" xr6:uid="{00000000-000C-0000-FFFF-FFFF69020000}" r="I113" connectionId="0">
    <xmlCellPr id="1" xr6:uid="{00000000-0010-0000-6902-000001000000}" uniqueName="P1082615">
      <xmlPr mapId="1" xpath="/TFI-IZD-POD/ISD-GFI-IZD-POD_1000375/P1082615" xmlDataType="decimal"/>
    </xmlCellPr>
  </singleXmlCell>
  <singleXmlCell id="627" xr6:uid="{00000000-000C-0000-FFFF-FFFF6A020000}" r="J113" connectionId="0">
    <xmlCellPr id="1" xr6:uid="{00000000-0010-0000-6A02-000001000000}" uniqueName="P1076412">
      <xmlPr mapId="1" xpath="/TFI-IZD-POD/ISD-GFI-IZD-POD_1000375/P1076412" xmlDataType="decimal"/>
    </xmlCellPr>
  </singleXmlCell>
  <singleXmlCell id="628" xr6:uid="{00000000-000C-0000-FFFF-FFFF6B020000}" r="K113" connectionId="0">
    <xmlCellPr id="1" xr6:uid="{00000000-0010-0000-6B02-000001000000}" uniqueName="P1082616">
      <xmlPr mapId="1" xpath="/TFI-IZD-POD/ISD-GFI-IZD-POD_1000375/P1082616" xmlDataType="decimal"/>
    </xmlCellPr>
  </singleXmlCell>
  <singleXmlCell id="576" xr6:uid="{00000000-000C-0000-FFFF-FFFF6C020000}" r="K92" connectionId="0">
    <xmlCellPr id="1" xr6:uid="{00000000-0010-0000-6C02-000001000000}" uniqueName="P1082590">
      <xmlPr mapId="1" xpath="/TFI-IZD-POD/ISD-GFI-IZD-POD_1000375/P1082590" xmlDataType="decimal"/>
    </xmlCellPr>
  </singleXmlCell>
  <singleXmlCell id="575" xr6:uid="{00000000-000C-0000-FFFF-FFFF6D020000}" r="J92" connectionId="0">
    <xmlCellPr id="1" xr6:uid="{00000000-0010-0000-6D02-000001000000}" uniqueName="P1076386">
      <xmlPr mapId="1" xpath="/TFI-IZD-POD/ISD-GFI-IZD-POD_1000375/P1076386" xmlDataType="decimal"/>
    </xmlCellPr>
  </singleXmlCell>
  <singleXmlCell id="574" xr6:uid="{00000000-000C-0000-FFFF-FFFF6E020000}" r="I92" connectionId="0">
    <xmlCellPr id="1" xr6:uid="{00000000-0010-0000-6E02-000001000000}" uniqueName="P1082589">
      <xmlPr mapId="1" xpath="/TFI-IZD-POD/ISD-GFI-IZD-POD_1000375/P1082589" xmlDataType="decimal"/>
    </xmlCellPr>
  </singleXmlCell>
  <singleXmlCell id="573" xr6:uid="{00000000-000C-0000-FFFF-FFFF6F020000}" r="H92" connectionId="0">
    <xmlCellPr id="1" xr6:uid="{00000000-0010-0000-6F02-000001000000}" uniqueName="P1076385">
      <xmlPr mapId="1" xpath="/TFI-IZD-POD/ISD-GFI-IZD-POD_1000375/P1076385"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70020000}" r="H8" connectionId="0">
    <xmlCellPr id="1" xr6:uid="{00000000-0010-0000-7002-000001000000}" uniqueName="P1076413">
      <xmlPr mapId="1" xpath="/TFI-IZD-POD/NTI-GFI-IZD-POD_1000376/P1076413" xmlDataType="decimal"/>
    </xmlCellPr>
  </singleXmlCell>
  <singleXmlCell id="630" xr6:uid="{00000000-000C-0000-FFFF-FFFF71020000}" r="I8" connectionId="0">
    <xmlCellPr id="1" xr6:uid="{00000000-0010-0000-7102-000001000000}" uniqueName="P1076414">
      <xmlPr mapId="1" xpath="/TFI-IZD-POD/NTI-GFI-IZD-POD_1000376/P1076414" xmlDataType="decimal"/>
    </xmlCellPr>
  </singleXmlCell>
  <singleXmlCell id="633" xr6:uid="{00000000-000C-0000-FFFF-FFFF72020000}" r="H9" connectionId="0">
    <xmlCellPr id="1" xr6:uid="{00000000-0010-0000-7202-000001000000}" uniqueName="P1076415">
      <xmlPr mapId="1" xpath="/TFI-IZD-POD/NTI-GFI-IZD-POD_1000376/P1076415" xmlDataType="decimal"/>
    </xmlCellPr>
  </singleXmlCell>
  <singleXmlCell id="634" xr6:uid="{00000000-000C-0000-FFFF-FFFF73020000}" r="I9" connectionId="0">
    <xmlCellPr id="1" xr6:uid="{00000000-0010-0000-7302-000001000000}" uniqueName="P1076416">
      <xmlPr mapId="1" xpath="/TFI-IZD-POD/NTI-GFI-IZD-POD_1000376/P1076416" xmlDataType="decimal"/>
    </xmlCellPr>
  </singleXmlCell>
  <singleXmlCell id="635" xr6:uid="{00000000-000C-0000-FFFF-FFFF74020000}" r="H10" connectionId="0">
    <xmlCellPr id="1" xr6:uid="{00000000-0010-0000-7402-000001000000}" uniqueName="P1076417">
      <xmlPr mapId="1" xpath="/TFI-IZD-POD/NTI-GFI-IZD-POD_1000376/P1076417" xmlDataType="decimal"/>
    </xmlCellPr>
  </singleXmlCell>
  <singleXmlCell id="636" xr6:uid="{00000000-000C-0000-FFFF-FFFF75020000}" r="I10" connectionId="0">
    <xmlCellPr id="1" xr6:uid="{00000000-0010-0000-7502-000001000000}" uniqueName="P1076418">
      <xmlPr mapId="1" xpath="/TFI-IZD-POD/NTI-GFI-IZD-POD_1000376/P1076418" xmlDataType="decimal"/>
    </xmlCellPr>
  </singleXmlCell>
  <singleXmlCell id="637" xr6:uid="{00000000-000C-0000-FFFF-FFFF76020000}" r="H11" connectionId="0">
    <xmlCellPr id="1" xr6:uid="{00000000-0010-0000-7602-000001000000}" uniqueName="P1076419">
      <xmlPr mapId="1" xpath="/TFI-IZD-POD/NTI-GFI-IZD-POD_1000376/P1076419" xmlDataType="decimal"/>
    </xmlCellPr>
  </singleXmlCell>
  <singleXmlCell id="638" xr6:uid="{00000000-000C-0000-FFFF-FFFF77020000}" r="I11" connectionId="0">
    <xmlCellPr id="1" xr6:uid="{00000000-0010-0000-7702-000001000000}" uniqueName="P1076420">
      <xmlPr mapId="1" xpath="/TFI-IZD-POD/NTI-GFI-IZD-POD_1000376/P1076420" xmlDataType="decimal"/>
    </xmlCellPr>
  </singleXmlCell>
  <singleXmlCell id="639" xr6:uid="{00000000-000C-0000-FFFF-FFFF78020000}" r="H12" connectionId="0">
    <xmlCellPr id="1" xr6:uid="{00000000-0010-0000-7802-000001000000}" uniqueName="P1076421">
      <xmlPr mapId="1" xpath="/TFI-IZD-POD/NTI-GFI-IZD-POD_1000376/P1076421" xmlDataType="decimal"/>
    </xmlCellPr>
  </singleXmlCell>
  <singleXmlCell id="640" xr6:uid="{00000000-000C-0000-FFFF-FFFF79020000}" r="I12" connectionId="0">
    <xmlCellPr id="1" xr6:uid="{00000000-0010-0000-7902-000001000000}" uniqueName="P1076422">
      <xmlPr mapId="1" xpath="/TFI-IZD-POD/NTI-GFI-IZD-POD_1000376/P1076422" xmlDataType="decimal"/>
    </xmlCellPr>
  </singleXmlCell>
  <singleXmlCell id="641" xr6:uid="{00000000-000C-0000-FFFF-FFFF7A020000}" r="H13" connectionId="0">
    <xmlCellPr id="1" xr6:uid="{00000000-0010-0000-7A02-000001000000}" uniqueName="P1076423">
      <xmlPr mapId="1" xpath="/TFI-IZD-POD/NTI-GFI-IZD-POD_1000376/P1076423" xmlDataType="decimal"/>
    </xmlCellPr>
  </singleXmlCell>
  <singleXmlCell id="642" xr6:uid="{00000000-000C-0000-FFFF-FFFF7B020000}" r="I13" connectionId="0">
    <xmlCellPr id="1" xr6:uid="{00000000-0010-0000-7B02-000001000000}" uniqueName="P1076424">
      <xmlPr mapId="1" xpath="/TFI-IZD-POD/NTI-GFI-IZD-POD_1000376/P1076424" xmlDataType="decimal"/>
    </xmlCellPr>
  </singleXmlCell>
  <singleXmlCell id="643" xr6:uid="{00000000-000C-0000-FFFF-FFFF7C020000}" r="H14" connectionId="0">
    <xmlCellPr id="1" xr6:uid="{00000000-0010-0000-7C02-000001000000}" uniqueName="P1076425">
      <xmlPr mapId="1" xpath="/TFI-IZD-POD/NTI-GFI-IZD-POD_1000376/P1076425" xmlDataType="decimal"/>
    </xmlCellPr>
  </singleXmlCell>
  <singleXmlCell id="644" xr6:uid="{00000000-000C-0000-FFFF-FFFF7D020000}" r="I14" connectionId="0">
    <xmlCellPr id="1" xr6:uid="{00000000-0010-0000-7D02-000001000000}" uniqueName="P1076426">
      <xmlPr mapId="1" xpath="/TFI-IZD-POD/NTI-GFI-IZD-POD_1000376/P1076426" xmlDataType="decimal"/>
    </xmlCellPr>
  </singleXmlCell>
  <singleXmlCell id="645" xr6:uid="{00000000-000C-0000-FFFF-FFFF7E020000}" r="H15" connectionId="0">
    <xmlCellPr id="1" xr6:uid="{00000000-0010-0000-7E02-000001000000}" uniqueName="P1076427">
      <xmlPr mapId="1" xpath="/TFI-IZD-POD/NTI-GFI-IZD-POD_1000376/P1076427" xmlDataType="decimal"/>
    </xmlCellPr>
  </singleXmlCell>
  <singleXmlCell id="646" xr6:uid="{00000000-000C-0000-FFFF-FFFF7F020000}" r="I15" connectionId="0">
    <xmlCellPr id="1" xr6:uid="{00000000-0010-0000-7F02-000001000000}" uniqueName="P1076428">
      <xmlPr mapId="1" xpath="/TFI-IZD-POD/NTI-GFI-IZD-POD_1000376/P1076428" xmlDataType="decimal"/>
    </xmlCellPr>
  </singleXmlCell>
  <singleXmlCell id="647" xr6:uid="{00000000-000C-0000-FFFF-FFFF80020000}" r="H16" connectionId="0">
    <xmlCellPr id="1" xr6:uid="{00000000-0010-0000-8002-000001000000}" uniqueName="P1076429">
      <xmlPr mapId="1" xpath="/TFI-IZD-POD/NTI-GFI-IZD-POD_1000376/P1076429" xmlDataType="decimal"/>
    </xmlCellPr>
  </singleXmlCell>
  <singleXmlCell id="648" xr6:uid="{00000000-000C-0000-FFFF-FFFF81020000}" r="I16" connectionId="0">
    <xmlCellPr id="1" xr6:uid="{00000000-0010-0000-8102-000001000000}" uniqueName="P1076430">
      <xmlPr mapId="1" xpath="/TFI-IZD-POD/NTI-GFI-IZD-POD_1000376/P1076430" xmlDataType="decimal"/>
    </xmlCellPr>
  </singleXmlCell>
  <singleXmlCell id="649" xr6:uid="{00000000-000C-0000-FFFF-FFFF82020000}" r="H17" connectionId="0">
    <xmlCellPr id="1" xr6:uid="{00000000-0010-0000-8202-000001000000}" uniqueName="P1076431">
      <xmlPr mapId="1" xpath="/TFI-IZD-POD/NTI-GFI-IZD-POD_1000376/P1076431" xmlDataType="decimal"/>
    </xmlCellPr>
  </singleXmlCell>
  <singleXmlCell id="650" xr6:uid="{00000000-000C-0000-FFFF-FFFF83020000}" r="I17" connectionId="0">
    <xmlCellPr id="1" xr6:uid="{00000000-0010-0000-8302-000001000000}" uniqueName="P1076432">
      <xmlPr mapId="1" xpath="/TFI-IZD-POD/NTI-GFI-IZD-POD_1000376/P1076432" xmlDataType="decimal"/>
    </xmlCellPr>
  </singleXmlCell>
  <singleXmlCell id="651" xr6:uid="{00000000-000C-0000-FFFF-FFFF84020000}" r="H18" connectionId="0">
    <xmlCellPr id="1" xr6:uid="{00000000-0010-0000-8402-000001000000}" uniqueName="P1076433">
      <xmlPr mapId="1" xpath="/TFI-IZD-POD/NTI-GFI-IZD-POD_1000376/P1076433" xmlDataType="decimal"/>
    </xmlCellPr>
  </singleXmlCell>
  <singleXmlCell id="652" xr6:uid="{00000000-000C-0000-FFFF-FFFF85020000}" r="I18" connectionId="0">
    <xmlCellPr id="1" xr6:uid="{00000000-0010-0000-8502-000001000000}" uniqueName="P1076434">
      <xmlPr mapId="1" xpath="/TFI-IZD-POD/NTI-GFI-IZD-POD_1000376/P1076434" xmlDataType="decimal"/>
    </xmlCellPr>
  </singleXmlCell>
  <singleXmlCell id="653" xr6:uid="{00000000-000C-0000-FFFF-FFFF86020000}" r="H19" connectionId="0">
    <xmlCellPr id="1" xr6:uid="{00000000-0010-0000-8602-000001000000}" uniqueName="P1076435">
      <xmlPr mapId="1" xpath="/TFI-IZD-POD/NTI-GFI-IZD-POD_1000376/P1076435" xmlDataType="decimal"/>
    </xmlCellPr>
  </singleXmlCell>
  <singleXmlCell id="654" xr6:uid="{00000000-000C-0000-FFFF-FFFF87020000}" r="I19" connectionId="0">
    <xmlCellPr id="1" xr6:uid="{00000000-0010-0000-8702-000001000000}" uniqueName="P1076436">
      <xmlPr mapId="1" xpath="/TFI-IZD-POD/NTI-GFI-IZD-POD_1000376/P1076436" xmlDataType="decimal"/>
    </xmlCellPr>
  </singleXmlCell>
  <singleXmlCell id="655" xr6:uid="{00000000-000C-0000-FFFF-FFFF88020000}" r="H20" connectionId="0">
    <xmlCellPr id="1" xr6:uid="{00000000-0010-0000-8802-000001000000}" uniqueName="P1076437">
      <xmlPr mapId="1" xpath="/TFI-IZD-POD/NTI-GFI-IZD-POD_1000376/P1076437" xmlDataType="decimal"/>
    </xmlCellPr>
  </singleXmlCell>
  <singleXmlCell id="656" xr6:uid="{00000000-000C-0000-FFFF-FFFF89020000}" r="I20" connectionId="0">
    <xmlCellPr id="1" xr6:uid="{00000000-0010-0000-8902-000001000000}" uniqueName="P1076438">
      <xmlPr mapId="1" xpath="/TFI-IZD-POD/NTI-GFI-IZD-POD_1000376/P1076438" xmlDataType="decimal"/>
    </xmlCellPr>
  </singleXmlCell>
  <singleXmlCell id="657" xr6:uid="{00000000-000C-0000-FFFF-FFFF8A020000}" r="H21" connectionId="0">
    <xmlCellPr id="1" xr6:uid="{00000000-0010-0000-8A02-000001000000}" uniqueName="P1076439">
      <xmlPr mapId="1" xpath="/TFI-IZD-POD/NTI-GFI-IZD-POD_1000376/P1076439" xmlDataType="decimal"/>
    </xmlCellPr>
  </singleXmlCell>
  <singleXmlCell id="658" xr6:uid="{00000000-000C-0000-FFFF-FFFF8B020000}" r="I21" connectionId="0">
    <xmlCellPr id="1" xr6:uid="{00000000-0010-0000-8B02-000001000000}" uniqueName="P1076440">
      <xmlPr mapId="1" xpath="/TFI-IZD-POD/NTI-GFI-IZD-POD_1000376/P1076440" xmlDataType="decimal"/>
    </xmlCellPr>
  </singleXmlCell>
  <singleXmlCell id="659" xr6:uid="{00000000-000C-0000-FFFF-FFFF8C020000}" r="H22" connectionId="0">
    <xmlCellPr id="1" xr6:uid="{00000000-0010-0000-8C02-000001000000}" uniqueName="P1076441">
      <xmlPr mapId="1" xpath="/TFI-IZD-POD/NTI-GFI-IZD-POD_1000376/P1076441" xmlDataType="decimal"/>
    </xmlCellPr>
  </singleXmlCell>
  <singleXmlCell id="660" xr6:uid="{00000000-000C-0000-FFFF-FFFF8D020000}" r="I22" connectionId="0">
    <xmlCellPr id="1" xr6:uid="{00000000-0010-0000-8D02-000001000000}" uniqueName="P1076442">
      <xmlPr mapId="1" xpath="/TFI-IZD-POD/NTI-GFI-IZD-POD_1000376/P1076442" xmlDataType="decimal"/>
    </xmlCellPr>
  </singleXmlCell>
  <singleXmlCell id="661" xr6:uid="{00000000-000C-0000-FFFF-FFFF8E020000}" r="H23" connectionId="0">
    <xmlCellPr id="1" xr6:uid="{00000000-0010-0000-8E02-000001000000}" uniqueName="P1076443">
      <xmlPr mapId="1" xpath="/TFI-IZD-POD/NTI-GFI-IZD-POD_1000376/P1076443" xmlDataType="decimal"/>
    </xmlCellPr>
  </singleXmlCell>
  <singleXmlCell id="662" xr6:uid="{00000000-000C-0000-FFFF-FFFF8F020000}" r="I23" connectionId="0">
    <xmlCellPr id="1" xr6:uid="{00000000-0010-0000-8F02-000001000000}" uniqueName="P1076444">
      <xmlPr mapId="1" xpath="/TFI-IZD-POD/NTI-GFI-IZD-POD_1000376/P1076444" xmlDataType="decimal"/>
    </xmlCellPr>
  </singleXmlCell>
  <singleXmlCell id="663" xr6:uid="{00000000-000C-0000-FFFF-FFFF90020000}" r="H24" connectionId="0">
    <xmlCellPr id="1" xr6:uid="{00000000-0010-0000-9002-000001000000}" uniqueName="P1076445">
      <xmlPr mapId="1" xpath="/TFI-IZD-POD/NTI-GFI-IZD-POD_1000376/P1076445" xmlDataType="decimal"/>
    </xmlCellPr>
  </singleXmlCell>
  <singleXmlCell id="664" xr6:uid="{00000000-000C-0000-FFFF-FFFF91020000}" r="I24" connectionId="0">
    <xmlCellPr id="1" xr6:uid="{00000000-0010-0000-9102-000001000000}" uniqueName="P1076446">
      <xmlPr mapId="1" xpath="/TFI-IZD-POD/NTI-GFI-IZD-POD_1000376/P1076446" xmlDataType="decimal"/>
    </xmlCellPr>
  </singleXmlCell>
  <singleXmlCell id="665" xr6:uid="{00000000-000C-0000-FFFF-FFFF92020000}" r="H25" connectionId="0">
    <xmlCellPr id="1" xr6:uid="{00000000-0010-0000-9202-000001000000}" uniqueName="P1076447">
      <xmlPr mapId="1" xpath="/TFI-IZD-POD/NTI-GFI-IZD-POD_1000376/P1076447" xmlDataType="decimal"/>
    </xmlCellPr>
  </singleXmlCell>
  <singleXmlCell id="666" xr6:uid="{00000000-000C-0000-FFFF-FFFF93020000}" r="I25" connectionId="0">
    <xmlCellPr id="1" xr6:uid="{00000000-0010-0000-9302-000001000000}" uniqueName="P1076448">
      <xmlPr mapId="1" xpath="/TFI-IZD-POD/NTI-GFI-IZD-POD_1000376/P1076448" xmlDataType="decimal"/>
    </xmlCellPr>
  </singleXmlCell>
  <singleXmlCell id="667" xr6:uid="{00000000-000C-0000-FFFF-FFFF94020000}" r="H26" connectionId="0">
    <xmlCellPr id="1" xr6:uid="{00000000-0010-0000-9402-000001000000}" uniqueName="P1076449">
      <xmlPr mapId="1" xpath="/TFI-IZD-POD/NTI-GFI-IZD-POD_1000376/P1076449" xmlDataType="decimal"/>
    </xmlCellPr>
  </singleXmlCell>
  <singleXmlCell id="668" xr6:uid="{00000000-000C-0000-FFFF-FFFF95020000}" r="I26" connectionId="0">
    <xmlCellPr id="1" xr6:uid="{00000000-0010-0000-9502-000001000000}" uniqueName="P1076450">
      <xmlPr mapId="1" xpath="/TFI-IZD-POD/NTI-GFI-IZD-POD_1000376/P1076450" xmlDataType="decimal"/>
    </xmlCellPr>
  </singleXmlCell>
  <singleXmlCell id="669" xr6:uid="{00000000-000C-0000-FFFF-FFFF96020000}" r="H27" connectionId="0">
    <xmlCellPr id="1" xr6:uid="{00000000-0010-0000-9602-000001000000}" uniqueName="P1076451">
      <xmlPr mapId="1" xpath="/TFI-IZD-POD/NTI-GFI-IZD-POD_1000376/P1076451" xmlDataType="decimal"/>
    </xmlCellPr>
  </singleXmlCell>
  <singleXmlCell id="670" xr6:uid="{00000000-000C-0000-FFFF-FFFF97020000}" r="I27" connectionId="0">
    <xmlCellPr id="1" xr6:uid="{00000000-0010-0000-9702-000001000000}" uniqueName="P1076452">
      <xmlPr mapId="1" xpath="/TFI-IZD-POD/NTI-GFI-IZD-POD_1000376/P1076452" xmlDataType="decimal"/>
    </xmlCellPr>
  </singleXmlCell>
  <singleXmlCell id="671" xr6:uid="{00000000-000C-0000-FFFF-FFFF98020000}" r="H29" connectionId="0">
    <xmlCellPr id="1" xr6:uid="{00000000-0010-0000-9802-000001000000}" uniqueName="P1076453">
      <xmlPr mapId="1" xpath="/TFI-IZD-POD/NTI-GFI-IZD-POD_1000376/P1076453" xmlDataType="decimal"/>
    </xmlCellPr>
  </singleXmlCell>
  <singleXmlCell id="672" xr6:uid="{00000000-000C-0000-FFFF-FFFF99020000}" r="I29" connectionId="0">
    <xmlCellPr id="1" xr6:uid="{00000000-0010-0000-9902-000001000000}" uniqueName="P1076454">
      <xmlPr mapId="1" xpath="/TFI-IZD-POD/NTI-GFI-IZD-POD_1000376/P1076454" xmlDataType="decimal"/>
    </xmlCellPr>
  </singleXmlCell>
  <singleXmlCell id="673" xr6:uid="{00000000-000C-0000-FFFF-FFFF9A020000}" r="H30" connectionId="0">
    <xmlCellPr id="1" xr6:uid="{00000000-0010-0000-9A02-000001000000}" uniqueName="P1076455">
      <xmlPr mapId="1" xpath="/TFI-IZD-POD/NTI-GFI-IZD-POD_1000376/P1076455" xmlDataType="decimal"/>
    </xmlCellPr>
  </singleXmlCell>
  <singleXmlCell id="674" xr6:uid="{00000000-000C-0000-FFFF-FFFF9B020000}" r="I30" connectionId="0">
    <xmlCellPr id="1" xr6:uid="{00000000-0010-0000-9B02-000001000000}" uniqueName="P1076456">
      <xmlPr mapId="1" xpath="/TFI-IZD-POD/NTI-GFI-IZD-POD_1000376/P1076456" xmlDataType="decimal"/>
    </xmlCellPr>
  </singleXmlCell>
  <singleXmlCell id="675" xr6:uid="{00000000-000C-0000-FFFF-FFFF9C020000}" r="H31" connectionId="0">
    <xmlCellPr id="1" xr6:uid="{00000000-0010-0000-9C02-000001000000}" uniqueName="P1076457">
      <xmlPr mapId="1" xpath="/TFI-IZD-POD/NTI-GFI-IZD-POD_1000376/P1076457" xmlDataType="decimal"/>
    </xmlCellPr>
  </singleXmlCell>
  <singleXmlCell id="676" xr6:uid="{00000000-000C-0000-FFFF-FFFF9D020000}" r="I31" connectionId="0">
    <xmlCellPr id="1" xr6:uid="{00000000-0010-0000-9D02-000001000000}" uniqueName="P1076458">
      <xmlPr mapId="1" xpath="/TFI-IZD-POD/NTI-GFI-IZD-POD_1000376/P1076458" xmlDataType="decimal"/>
    </xmlCellPr>
  </singleXmlCell>
  <singleXmlCell id="677" xr6:uid="{00000000-000C-0000-FFFF-FFFF9E020000}" r="H32" connectionId="0">
    <xmlCellPr id="1" xr6:uid="{00000000-0010-0000-9E02-000001000000}" uniqueName="P1076459">
      <xmlPr mapId="1" xpath="/TFI-IZD-POD/NTI-GFI-IZD-POD_1000376/P1076459" xmlDataType="decimal"/>
    </xmlCellPr>
  </singleXmlCell>
  <singleXmlCell id="678" xr6:uid="{00000000-000C-0000-FFFF-FFFF9F020000}" r="I32" connectionId="0">
    <xmlCellPr id="1" xr6:uid="{00000000-0010-0000-9F02-000001000000}" uniqueName="P1076460">
      <xmlPr mapId="1" xpath="/TFI-IZD-POD/NTI-GFI-IZD-POD_1000376/P1076460" xmlDataType="decimal"/>
    </xmlCellPr>
  </singleXmlCell>
  <singleXmlCell id="679" xr6:uid="{00000000-000C-0000-FFFF-FFFFA0020000}" r="H33" connectionId="0">
    <xmlCellPr id="1" xr6:uid="{00000000-0010-0000-A002-000001000000}" uniqueName="P1076461">
      <xmlPr mapId="1" xpath="/TFI-IZD-POD/NTI-GFI-IZD-POD_1000376/P1076461" xmlDataType="decimal"/>
    </xmlCellPr>
  </singleXmlCell>
  <singleXmlCell id="680" xr6:uid="{00000000-000C-0000-FFFF-FFFFA1020000}" r="I33" connectionId="0">
    <xmlCellPr id="1" xr6:uid="{00000000-0010-0000-A102-000001000000}" uniqueName="P1076462">
      <xmlPr mapId="1" xpath="/TFI-IZD-POD/NTI-GFI-IZD-POD_1000376/P1076462" xmlDataType="decimal"/>
    </xmlCellPr>
  </singleXmlCell>
  <singleXmlCell id="681" xr6:uid="{00000000-000C-0000-FFFF-FFFFA2020000}" r="H34" connectionId="0">
    <xmlCellPr id="1" xr6:uid="{00000000-0010-0000-A202-000001000000}" uniqueName="P1076463">
      <xmlPr mapId="1" xpath="/TFI-IZD-POD/NTI-GFI-IZD-POD_1000376/P1076463" xmlDataType="decimal"/>
    </xmlCellPr>
  </singleXmlCell>
  <singleXmlCell id="682" xr6:uid="{00000000-000C-0000-FFFF-FFFFA3020000}" r="I34" connectionId="0">
    <xmlCellPr id="1" xr6:uid="{00000000-0010-0000-A302-000001000000}" uniqueName="P1076464">
      <xmlPr mapId="1" xpath="/TFI-IZD-POD/NTI-GFI-IZD-POD_1000376/P1076464" xmlDataType="decimal"/>
    </xmlCellPr>
  </singleXmlCell>
  <singleXmlCell id="683" xr6:uid="{00000000-000C-0000-FFFF-FFFFA4020000}" r="H35" connectionId="0">
    <xmlCellPr id="1" xr6:uid="{00000000-0010-0000-A402-000001000000}" uniqueName="P1076465">
      <xmlPr mapId="1" xpath="/TFI-IZD-POD/NTI-GFI-IZD-POD_1000376/P1076465" xmlDataType="decimal"/>
    </xmlCellPr>
  </singleXmlCell>
  <singleXmlCell id="684" xr6:uid="{00000000-000C-0000-FFFF-FFFFA5020000}" r="I35" connectionId="0">
    <xmlCellPr id="1" xr6:uid="{00000000-0010-0000-A502-000001000000}" uniqueName="P1076466">
      <xmlPr mapId="1" xpath="/TFI-IZD-POD/NTI-GFI-IZD-POD_1000376/P1076466" xmlDataType="decimal"/>
    </xmlCellPr>
  </singleXmlCell>
  <singleXmlCell id="685" xr6:uid="{00000000-000C-0000-FFFF-FFFFA6020000}" r="H36" connectionId="0">
    <xmlCellPr id="1" xr6:uid="{00000000-0010-0000-A602-000001000000}" uniqueName="P1076467">
      <xmlPr mapId="1" xpath="/TFI-IZD-POD/NTI-GFI-IZD-POD_1000376/P1076467" xmlDataType="decimal"/>
    </xmlCellPr>
  </singleXmlCell>
  <singleXmlCell id="686" xr6:uid="{00000000-000C-0000-FFFF-FFFFA7020000}" r="I36" connectionId="0">
    <xmlCellPr id="1" xr6:uid="{00000000-0010-0000-A702-000001000000}" uniqueName="P1076468">
      <xmlPr mapId="1" xpath="/TFI-IZD-POD/NTI-GFI-IZD-POD_1000376/P1076468" xmlDataType="decimal"/>
    </xmlCellPr>
  </singleXmlCell>
  <singleXmlCell id="687" xr6:uid="{00000000-000C-0000-FFFF-FFFFA8020000}" r="H37" connectionId="0">
    <xmlCellPr id="1" xr6:uid="{00000000-0010-0000-A802-000001000000}" uniqueName="P1076469">
      <xmlPr mapId="1" xpath="/TFI-IZD-POD/NTI-GFI-IZD-POD_1000376/P1076469" xmlDataType="decimal"/>
    </xmlCellPr>
  </singleXmlCell>
  <singleXmlCell id="688" xr6:uid="{00000000-000C-0000-FFFF-FFFFA9020000}" r="I37" connectionId="0">
    <xmlCellPr id="1" xr6:uid="{00000000-0010-0000-A902-000001000000}" uniqueName="P1076470">
      <xmlPr mapId="1" xpath="/TFI-IZD-POD/NTI-GFI-IZD-POD_1000376/P1076470" xmlDataType="decimal"/>
    </xmlCellPr>
  </singleXmlCell>
  <singleXmlCell id="689" xr6:uid="{00000000-000C-0000-FFFF-FFFFAA020000}" r="H38" connectionId="0">
    <xmlCellPr id="1" xr6:uid="{00000000-0010-0000-AA02-000001000000}" uniqueName="P1076471">
      <xmlPr mapId="1" xpath="/TFI-IZD-POD/NTI-GFI-IZD-POD_1000376/P1076471" xmlDataType="decimal"/>
    </xmlCellPr>
  </singleXmlCell>
  <singleXmlCell id="690" xr6:uid="{00000000-000C-0000-FFFF-FFFFAB020000}" r="I38" connectionId="0">
    <xmlCellPr id="1" xr6:uid="{00000000-0010-0000-AB02-000001000000}" uniqueName="P1076472">
      <xmlPr mapId="1" xpath="/TFI-IZD-POD/NTI-GFI-IZD-POD_1000376/P1076472" xmlDataType="decimal"/>
    </xmlCellPr>
  </singleXmlCell>
  <singleXmlCell id="691" xr6:uid="{00000000-000C-0000-FFFF-FFFFAC020000}" r="H39" connectionId="0">
    <xmlCellPr id="1" xr6:uid="{00000000-0010-0000-AC02-000001000000}" uniqueName="P1076473">
      <xmlPr mapId="1" xpath="/TFI-IZD-POD/NTI-GFI-IZD-POD_1000376/P1076473" xmlDataType="decimal"/>
    </xmlCellPr>
  </singleXmlCell>
  <singleXmlCell id="692" xr6:uid="{00000000-000C-0000-FFFF-FFFFAD020000}" r="I39" connectionId="0">
    <xmlCellPr id="1" xr6:uid="{00000000-0010-0000-AD02-000001000000}" uniqueName="P1076474">
      <xmlPr mapId="1" xpath="/TFI-IZD-POD/NTI-GFI-IZD-POD_1000376/P1076474" xmlDataType="decimal"/>
    </xmlCellPr>
  </singleXmlCell>
  <singleXmlCell id="693" xr6:uid="{00000000-000C-0000-FFFF-FFFFAE020000}" r="H40" connectionId="0">
    <xmlCellPr id="1" xr6:uid="{00000000-0010-0000-AE02-000001000000}" uniqueName="P1076475">
      <xmlPr mapId="1" xpath="/TFI-IZD-POD/NTI-GFI-IZD-POD_1000376/P1076475" xmlDataType="decimal"/>
    </xmlCellPr>
  </singleXmlCell>
  <singleXmlCell id="694" xr6:uid="{00000000-000C-0000-FFFF-FFFFAF020000}" r="I40" connectionId="0">
    <xmlCellPr id="1" xr6:uid="{00000000-0010-0000-AF02-000001000000}" uniqueName="P1076476">
      <xmlPr mapId="1" xpath="/TFI-IZD-POD/NTI-GFI-IZD-POD_1000376/P1076476" xmlDataType="decimal"/>
    </xmlCellPr>
  </singleXmlCell>
  <singleXmlCell id="695" xr6:uid="{00000000-000C-0000-FFFF-FFFFB0020000}" r="H41" connectionId="0">
    <xmlCellPr id="1" xr6:uid="{00000000-0010-0000-B002-000001000000}" uniqueName="P1076477">
      <xmlPr mapId="1" xpath="/TFI-IZD-POD/NTI-GFI-IZD-POD_1000376/P1076477" xmlDataType="decimal"/>
    </xmlCellPr>
  </singleXmlCell>
  <singleXmlCell id="696" xr6:uid="{00000000-000C-0000-FFFF-FFFFB1020000}" r="I41" connectionId="0">
    <xmlCellPr id="1" xr6:uid="{00000000-0010-0000-B102-000001000000}" uniqueName="P1076478">
      <xmlPr mapId="1" xpath="/TFI-IZD-POD/NTI-GFI-IZD-POD_1000376/P1076478" xmlDataType="decimal"/>
    </xmlCellPr>
  </singleXmlCell>
  <singleXmlCell id="697" xr6:uid="{00000000-000C-0000-FFFF-FFFFB2020000}" r="H42" connectionId="0">
    <xmlCellPr id="1" xr6:uid="{00000000-0010-0000-B202-000001000000}" uniqueName="P1076479">
      <xmlPr mapId="1" xpath="/TFI-IZD-POD/NTI-GFI-IZD-POD_1000376/P1076479" xmlDataType="decimal"/>
    </xmlCellPr>
  </singleXmlCell>
  <singleXmlCell id="698" xr6:uid="{00000000-000C-0000-FFFF-FFFFB3020000}" r="I42" connectionId="0">
    <xmlCellPr id="1" xr6:uid="{00000000-0010-0000-B302-000001000000}" uniqueName="P1076480">
      <xmlPr mapId="1" xpath="/TFI-IZD-POD/NTI-GFI-IZD-POD_1000376/P1076480" xmlDataType="decimal"/>
    </xmlCellPr>
  </singleXmlCell>
  <singleXmlCell id="699" xr6:uid="{00000000-000C-0000-FFFF-FFFFB4020000}" r="H44" connectionId="0">
    <xmlCellPr id="1" xr6:uid="{00000000-0010-0000-B402-000001000000}" uniqueName="P1076481">
      <xmlPr mapId="1" xpath="/TFI-IZD-POD/NTI-GFI-IZD-POD_1000376/P1076481" xmlDataType="decimal"/>
    </xmlCellPr>
  </singleXmlCell>
  <singleXmlCell id="700" xr6:uid="{00000000-000C-0000-FFFF-FFFFB5020000}" r="I44" connectionId="0">
    <xmlCellPr id="1" xr6:uid="{00000000-0010-0000-B502-000001000000}" uniqueName="P1076482">
      <xmlPr mapId="1" xpath="/TFI-IZD-POD/NTI-GFI-IZD-POD_1000376/P1076482" xmlDataType="decimal"/>
    </xmlCellPr>
  </singleXmlCell>
  <singleXmlCell id="701" xr6:uid="{00000000-000C-0000-FFFF-FFFFB6020000}" r="H45" connectionId="0">
    <xmlCellPr id="1" xr6:uid="{00000000-0010-0000-B602-000001000000}" uniqueName="P1076483">
      <xmlPr mapId="1" xpath="/TFI-IZD-POD/NTI-GFI-IZD-POD_1000376/P1076483" xmlDataType="decimal"/>
    </xmlCellPr>
  </singleXmlCell>
  <singleXmlCell id="702" xr6:uid="{00000000-000C-0000-FFFF-FFFFB7020000}" r="I45" connectionId="0">
    <xmlCellPr id="1" xr6:uid="{00000000-0010-0000-B702-000001000000}" uniqueName="P1076484">
      <xmlPr mapId="1" xpath="/TFI-IZD-POD/NTI-GFI-IZD-POD_1000376/P1076484" xmlDataType="decimal"/>
    </xmlCellPr>
  </singleXmlCell>
  <singleXmlCell id="703" xr6:uid="{00000000-000C-0000-FFFF-FFFFB8020000}" r="H46" connectionId="0">
    <xmlCellPr id="1" xr6:uid="{00000000-0010-0000-B802-000001000000}" uniqueName="P1076485">
      <xmlPr mapId="1" xpath="/TFI-IZD-POD/NTI-GFI-IZD-POD_1000376/P1076485" xmlDataType="decimal"/>
    </xmlCellPr>
  </singleXmlCell>
  <singleXmlCell id="704" xr6:uid="{00000000-000C-0000-FFFF-FFFFB9020000}" r="I46" connectionId="0">
    <xmlCellPr id="1" xr6:uid="{00000000-0010-0000-B902-000001000000}" uniqueName="P1076486">
      <xmlPr mapId="1" xpath="/TFI-IZD-POD/NTI-GFI-IZD-POD_1000376/P1076486" xmlDataType="decimal"/>
    </xmlCellPr>
  </singleXmlCell>
  <singleXmlCell id="705" xr6:uid="{00000000-000C-0000-FFFF-FFFFBA020000}" r="H47" connectionId="0">
    <xmlCellPr id="1" xr6:uid="{00000000-0010-0000-BA02-000001000000}" uniqueName="P1076487">
      <xmlPr mapId="1" xpath="/TFI-IZD-POD/NTI-GFI-IZD-POD_1000376/P1076487" xmlDataType="decimal"/>
    </xmlCellPr>
  </singleXmlCell>
  <singleXmlCell id="706" xr6:uid="{00000000-000C-0000-FFFF-FFFFBB020000}" r="I47" connectionId="0">
    <xmlCellPr id="1" xr6:uid="{00000000-0010-0000-BB02-000001000000}" uniqueName="P1076488">
      <xmlPr mapId="1" xpath="/TFI-IZD-POD/NTI-GFI-IZD-POD_1000376/P1076488" xmlDataType="decimal"/>
    </xmlCellPr>
  </singleXmlCell>
  <singleXmlCell id="707" xr6:uid="{00000000-000C-0000-FFFF-FFFFBC020000}" r="H48" connectionId="0">
    <xmlCellPr id="1" xr6:uid="{00000000-0010-0000-BC02-000001000000}" uniqueName="P1076489">
      <xmlPr mapId="1" xpath="/TFI-IZD-POD/NTI-GFI-IZD-POD_1000376/P1076489" xmlDataType="decimal"/>
    </xmlCellPr>
  </singleXmlCell>
  <singleXmlCell id="708" xr6:uid="{00000000-000C-0000-FFFF-FFFFBD020000}" r="I48" connectionId="0">
    <xmlCellPr id="1" xr6:uid="{00000000-0010-0000-BD02-000001000000}" uniqueName="P1076490">
      <xmlPr mapId="1" xpath="/TFI-IZD-POD/NTI-GFI-IZD-POD_1000376/P1076490" xmlDataType="decimal"/>
    </xmlCellPr>
  </singleXmlCell>
  <singleXmlCell id="709" xr6:uid="{00000000-000C-0000-FFFF-FFFFBE020000}" r="H49" connectionId="0">
    <xmlCellPr id="1" xr6:uid="{00000000-0010-0000-BE02-000001000000}" uniqueName="P1076491">
      <xmlPr mapId="1" xpath="/TFI-IZD-POD/NTI-GFI-IZD-POD_1000376/P1076491" xmlDataType="decimal"/>
    </xmlCellPr>
  </singleXmlCell>
  <singleXmlCell id="710" xr6:uid="{00000000-000C-0000-FFFF-FFFFBF020000}" r="I49" connectionId="0">
    <xmlCellPr id="1" xr6:uid="{00000000-0010-0000-BF02-000001000000}" uniqueName="P1076492">
      <xmlPr mapId="1" xpath="/TFI-IZD-POD/NTI-GFI-IZD-POD_1000376/P1076492" xmlDataType="decimal"/>
    </xmlCellPr>
  </singleXmlCell>
  <singleXmlCell id="711" xr6:uid="{00000000-000C-0000-FFFF-FFFFC0020000}" r="H50" connectionId="0">
    <xmlCellPr id="1" xr6:uid="{00000000-0010-0000-C002-000001000000}" uniqueName="P1076493">
      <xmlPr mapId="1" xpath="/TFI-IZD-POD/NTI-GFI-IZD-POD_1000376/P1076493" xmlDataType="decimal"/>
    </xmlCellPr>
  </singleXmlCell>
  <singleXmlCell id="712" xr6:uid="{00000000-000C-0000-FFFF-FFFFC1020000}" r="I50" connectionId="0">
    <xmlCellPr id="1" xr6:uid="{00000000-0010-0000-C102-000001000000}" uniqueName="P1076494">
      <xmlPr mapId="1" xpath="/TFI-IZD-POD/NTI-GFI-IZD-POD_1000376/P1076494" xmlDataType="decimal"/>
    </xmlCellPr>
  </singleXmlCell>
  <singleXmlCell id="713" xr6:uid="{00000000-000C-0000-FFFF-FFFFC2020000}" r="H51" connectionId="0">
    <xmlCellPr id="1" xr6:uid="{00000000-0010-0000-C202-000001000000}" uniqueName="P1076495">
      <xmlPr mapId="1" xpath="/TFI-IZD-POD/NTI-GFI-IZD-POD_1000376/P1076495" xmlDataType="decimal"/>
    </xmlCellPr>
  </singleXmlCell>
  <singleXmlCell id="714" xr6:uid="{00000000-000C-0000-FFFF-FFFFC3020000}" r="I51" connectionId="0">
    <xmlCellPr id="1" xr6:uid="{00000000-0010-0000-C302-000001000000}" uniqueName="P1076496">
      <xmlPr mapId="1" xpath="/TFI-IZD-POD/NTI-GFI-IZD-POD_1000376/P1076496" xmlDataType="decimal"/>
    </xmlCellPr>
  </singleXmlCell>
  <singleXmlCell id="715" xr6:uid="{00000000-000C-0000-FFFF-FFFFC4020000}" r="H52" connectionId="0">
    <xmlCellPr id="1" xr6:uid="{00000000-0010-0000-C402-000001000000}" uniqueName="P1078211">
      <xmlPr mapId="1" xpath="/TFI-IZD-POD/NTI-GFI-IZD-POD_1000376/P1078211" xmlDataType="decimal"/>
    </xmlCellPr>
  </singleXmlCell>
  <singleXmlCell id="716" xr6:uid="{00000000-000C-0000-FFFF-FFFFC5020000}" r="I52" connectionId="0">
    <xmlCellPr id="1" xr6:uid="{00000000-0010-0000-C502-000001000000}" uniqueName="P1078212">
      <xmlPr mapId="1" xpath="/TFI-IZD-POD/NTI-GFI-IZD-POD_1000376/P1078212" xmlDataType="decimal"/>
    </xmlCellPr>
  </singleXmlCell>
  <singleXmlCell id="717" xr6:uid="{00000000-000C-0000-FFFF-FFFFC6020000}" r="H53" connectionId="0">
    <xmlCellPr id="1" xr6:uid="{00000000-0010-0000-C602-000001000000}" uniqueName="P1078213">
      <xmlPr mapId="1" xpath="/TFI-IZD-POD/NTI-GFI-IZD-POD_1000376/P1078213" xmlDataType="decimal"/>
    </xmlCellPr>
  </singleXmlCell>
  <singleXmlCell id="718" xr6:uid="{00000000-000C-0000-FFFF-FFFFC7020000}" r="I53" connectionId="0">
    <xmlCellPr id="1" xr6:uid="{00000000-0010-0000-C702-000001000000}" uniqueName="P1078214">
      <xmlPr mapId="1" xpath="/TFI-IZD-POD/NTI-GFI-IZD-POD_1000376/P1078214" xmlDataType="decimal"/>
    </xmlCellPr>
  </singleXmlCell>
  <singleXmlCell id="719" xr6:uid="{00000000-000C-0000-FFFF-FFFFC8020000}" r="H54" connectionId="0">
    <xmlCellPr id="1" xr6:uid="{00000000-0010-0000-C802-000001000000}" uniqueName="P1078216">
      <xmlPr mapId="1" xpath="/TFI-IZD-POD/NTI-GFI-IZD-POD_1000376/P1078216" xmlDataType="decimal"/>
    </xmlCellPr>
  </singleXmlCell>
  <singleXmlCell id="720" xr6:uid="{00000000-000C-0000-FFFF-FFFFC9020000}" r="I54" connectionId="0">
    <xmlCellPr id="1" xr6:uid="{00000000-0010-0000-C902-000001000000}" uniqueName="P1078218">
      <xmlPr mapId="1" xpath="/TFI-IZD-POD/NTI-GFI-IZD-POD_1000376/P1078218" xmlDataType="decimal"/>
    </xmlCellPr>
  </singleXmlCell>
  <singleXmlCell id="721" xr6:uid="{00000000-000C-0000-FFFF-FFFFCA020000}" r="H55" connectionId="0">
    <xmlCellPr id="1" xr6:uid="{00000000-0010-0000-CA02-000001000000}" uniqueName="P1078219">
      <xmlPr mapId="1" xpath="/TFI-IZD-POD/NTI-GFI-IZD-POD_1000376/P1078219" xmlDataType="decimal"/>
    </xmlCellPr>
  </singleXmlCell>
  <singleXmlCell id="722" xr6:uid="{00000000-000C-0000-FFFF-FFFFCB020000}" r="I55" connectionId="0">
    <xmlCellPr id="1" xr6:uid="{00000000-0010-0000-CB02-000001000000}" uniqueName="P1078221">
      <xmlPr mapId="1" xpath="/TFI-IZD-POD/NTI-GFI-IZD-POD_1000376/P1078221" xmlDataType="decimal"/>
    </xmlCellPr>
  </singleXmlCell>
  <singleXmlCell id="723" xr6:uid="{00000000-000C-0000-FFFF-FFFFCC020000}" r="H56" connectionId="0">
    <xmlCellPr id="1" xr6:uid="{00000000-0010-0000-CC02-000001000000}" uniqueName="P1078223">
      <xmlPr mapId="1" xpath="/TFI-IZD-POD/NTI-GFI-IZD-POD_1000376/P1078223" xmlDataType="decimal"/>
    </xmlCellPr>
  </singleXmlCell>
  <singleXmlCell id="724" xr6:uid="{00000000-000C-0000-FFFF-FFFFCD020000}" r="I56" connectionId="0">
    <xmlCellPr id="1" xr6:uid="{00000000-0010-0000-CD02-000001000000}" uniqueName="P1078225">
      <xmlPr mapId="1" xpath="/TFI-IZD-POD/NTI-GFI-IZD-POD_1000376/P1078225" xmlDataType="decimal"/>
    </xmlCellPr>
  </singleXmlCell>
  <singleXmlCell id="725" xr6:uid="{00000000-000C-0000-FFFF-FFFFCE020000}" r="H57" connectionId="0">
    <xmlCellPr id="1" xr6:uid="{00000000-0010-0000-CE02-000001000000}" uniqueName="P1078227">
      <xmlPr mapId="1" xpath="/TFI-IZD-POD/NTI-GFI-IZD-POD_1000376/P1078227" xmlDataType="decimal"/>
    </xmlCellPr>
  </singleXmlCell>
  <singleXmlCell id="726" xr6:uid="{00000000-000C-0000-FFFF-FFFFCF020000}" r="I57" connectionId="0">
    <xmlCellPr id="1" xr6:uid="{00000000-0010-0000-CF02-000001000000}" uniqueName="P1078228">
      <xmlPr mapId="1" xpath="/TFI-IZD-POD/NTI-GFI-IZD-POD_1000376/P1078228" xmlDataType="decimal"/>
    </xmlCellPr>
  </singleXmlCell>
  <singleXmlCell id="727" xr6:uid="{00000000-000C-0000-FFFF-FFFFD0020000}" r="H58" connectionId="0">
    <xmlCellPr id="1" xr6:uid="{00000000-0010-0000-D002-000001000000}" uniqueName="P1078230">
      <xmlPr mapId="1" xpath="/TFI-IZD-POD/NTI-GFI-IZD-POD_1000376/P1078230" xmlDataType="decimal"/>
    </xmlCellPr>
  </singleXmlCell>
  <singleXmlCell id="728" xr6:uid="{00000000-000C-0000-FFFF-FFFFD1020000}" r="I58" connectionId="0">
    <xmlCellPr id="1" xr6:uid="{00000000-0010-0000-D102-000001000000}" uniqueName="P1078232">
      <xmlPr mapId="1" xpath="/TFI-IZD-POD/NTI-GFI-IZD-POD_1000376/P1078232" xmlDataType="decimal"/>
    </xmlCellPr>
  </singleXmlCell>
  <singleXmlCell id="729" xr6:uid="{00000000-000C-0000-FFFF-FFFFD2020000}" r="H59" connectionId="0">
    <xmlCellPr id="1" xr6:uid="{00000000-0010-0000-D202-000001000000}" uniqueName="P1078234">
      <xmlPr mapId="1" xpath="/TFI-IZD-POD/NTI-GFI-IZD-POD_1000376/P1078234" xmlDataType="decimal"/>
    </xmlCellPr>
  </singleXmlCell>
  <singleXmlCell id="730" xr6:uid="{00000000-000C-0000-FFFF-FFFFD3020000}" r="I59" connectionId="0">
    <xmlCellPr id="1" xr6:uid="{00000000-0010-0000-D302-000001000000}" uniqueName="P1078235">
      <xmlPr mapId="1"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31" xr6:uid="{00000000-000C-0000-FFFF-FFFFD4020000}" r="H8" connectionId="0">
    <xmlCellPr id="1" xr6:uid="{00000000-0010-0000-D402-000001000000}" uniqueName="P1078099">
      <xmlPr mapId="1" xpath="/TFI-IZD-POD/NTD-GFI-IZD-POD_1000378/P1078099" xmlDataType="decimal"/>
    </xmlCellPr>
  </singleXmlCell>
  <singleXmlCell id="732" xr6:uid="{00000000-000C-0000-FFFF-FFFFD5020000}" r="I8" connectionId="0">
    <xmlCellPr id="1" xr6:uid="{00000000-0010-0000-D502-000001000000}" uniqueName="P1078100">
      <xmlPr mapId="1" xpath="/TFI-IZD-POD/NTD-GFI-IZD-POD_1000378/P1078100" xmlDataType="decimal"/>
    </xmlCellPr>
  </singleXmlCell>
  <singleXmlCell id="733" xr6:uid="{00000000-000C-0000-FFFF-FFFFD6020000}" r="H9" connectionId="0">
    <xmlCellPr id="1" xr6:uid="{00000000-0010-0000-D602-000001000000}" uniqueName="P1078101">
      <xmlPr mapId="1" xpath="/TFI-IZD-POD/NTD-GFI-IZD-POD_1000378/P1078101" xmlDataType="decimal"/>
    </xmlCellPr>
  </singleXmlCell>
  <singleXmlCell id="734" xr6:uid="{00000000-000C-0000-FFFF-FFFFD7020000}" r="I9" connectionId="0">
    <xmlCellPr id="1" xr6:uid="{00000000-0010-0000-D702-000001000000}" uniqueName="P1078102">
      <xmlPr mapId="1" xpath="/TFI-IZD-POD/NTD-GFI-IZD-POD_1000378/P1078102" xmlDataType="decimal"/>
    </xmlCellPr>
  </singleXmlCell>
  <singleXmlCell id="735" xr6:uid="{00000000-000C-0000-FFFF-FFFFD8020000}" r="H10" connectionId="0">
    <xmlCellPr id="1" xr6:uid="{00000000-0010-0000-D802-000001000000}" uniqueName="P1078103">
      <xmlPr mapId="1" xpath="/TFI-IZD-POD/NTD-GFI-IZD-POD_1000378/P1078103" xmlDataType="decimal"/>
    </xmlCellPr>
  </singleXmlCell>
  <singleXmlCell id="736" xr6:uid="{00000000-000C-0000-FFFF-FFFFD9020000}" r="I10" connectionId="0">
    <xmlCellPr id="1" xr6:uid="{00000000-0010-0000-D902-000001000000}" uniqueName="P1078104">
      <xmlPr mapId="1" xpath="/TFI-IZD-POD/NTD-GFI-IZD-POD_1000378/P1078104" xmlDataType="decimal"/>
    </xmlCellPr>
  </singleXmlCell>
  <singleXmlCell id="737" xr6:uid="{00000000-000C-0000-FFFF-FFFFDA020000}" r="H11" connectionId="0">
    <xmlCellPr id="1" xr6:uid="{00000000-0010-0000-DA02-000001000000}" uniqueName="P1078105">
      <xmlPr mapId="1" xpath="/TFI-IZD-POD/NTD-GFI-IZD-POD_1000378/P1078105" xmlDataType="decimal"/>
    </xmlCellPr>
  </singleXmlCell>
  <singleXmlCell id="738" xr6:uid="{00000000-000C-0000-FFFF-FFFFDB020000}" r="I11" connectionId="0">
    <xmlCellPr id="1" xr6:uid="{00000000-0010-0000-DB02-000001000000}" uniqueName="P1078106">
      <xmlPr mapId="1" xpath="/TFI-IZD-POD/NTD-GFI-IZD-POD_1000378/P1078106" xmlDataType="decimal"/>
    </xmlCellPr>
  </singleXmlCell>
  <singleXmlCell id="739" xr6:uid="{00000000-000C-0000-FFFF-FFFFDC020000}" r="H14" connectionId="0">
    <xmlCellPr id="1" xr6:uid="{00000000-0010-0000-DC02-000001000000}" uniqueName="P1078107">
      <xmlPr mapId="1" xpath="/TFI-IZD-POD/NTD-GFI-IZD-POD_1000378/P1078107" xmlDataType="decimal"/>
    </xmlCellPr>
  </singleXmlCell>
  <singleXmlCell id="740" xr6:uid="{00000000-000C-0000-FFFF-FFFFDD020000}" r="I14" connectionId="0">
    <xmlCellPr id="1" xr6:uid="{00000000-0010-0000-DD02-000001000000}" uniqueName="P1078108">
      <xmlPr mapId="1" xpath="/TFI-IZD-POD/NTD-GFI-IZD-POD_1000378/P1078108" xmlDataType="decimal"/>
    </xmlCellPr>
  </singleXmlCell>
  <singleXmlCell id="741" xr6:uid="{00000000-000C-0000-FFFF-FFFFDE020000}" r="H15" connectionId="0">
    <xmlCellPr id="1" xr6:uid="{00000000-0010-0000-DE02-000001000000}" uniqueName="P1078109">
      <xmlPr mapId="1" xpath="/TFI-IZD-POD/NTD-GFI-IZD-POD_1000378/P1078109" xmlDataType="decimal"/>
    </xmlCellPr>
  </singleXmlCell>
  <singleXmlCell id="742" xr6:uid="{00000000-000C-0000-FFFF-FFFFDF020000}" r="I15" connectionId="0">
    <xmlCellPr id="1" xr6:uid="{00000000-0010-0000-DF02-000001000000}" uniqueName="P1078110">
      <xmlPr mapId="1" xpath="/TFI-IZD-POD/NTD-GFI-IZD-POD_1000378/P1078110" xmlDataType="decimal"/>
    </xmlCellPr>
  </singleXmlCell>
  <singleXmlCell id="743" xr6:uid="{00000000-000C-0000-FFFF-FFFFE0020000}" r="H16" connectionId="0">
    <xmlCellPr id="1" xr6:uid="{00000000-0010-0000-E002-000001000000}" uniqueName="P1078111">
      <xmlPr mapId="1" xpath="/TFI-IZD-POD/NTD-GFI-IZD-POD_1000378/P1078111" xmlDataType="decimal"/>
    </xmlCellPr>
  </singleXmlCell>
  <singleXmlCell id="744" xr6:uid="{00000000-000C-0000-FFFF-FFFFE1020000}" r="I16" connectionId="0">
    <xmlCellPr id="1" xr6:uid="{00000000-0010-0000-E102-000001000000}" uniqueName="P1078112">
      <xmlPr mapId="1" xpath="/TFI-IZD-POD/NTD-GFI-IZD-POD_1000378/P1078112" xmlDataType="decimal"/>
    </xmlCellPr>
  </singleXmlCell>
  <singleXmlCell id="745" xr6:uid="{00000000-000C-0000-FFFF-FFFFE2020000}" r="H17" connectionId="0">
    <xmlCellPr id="1" xr6:uid="{00000000-0010-0000-E202-000001000000}" uniqueName="P1078113">
      <xmlPr mapId="1" xpath="/TFI-IZD-POD/NTD-GFI-IZD-POD_1000378/P1078113" xmlDataType="decimal"/>
    </xmlCellPr>
  </singleXmlCell>
  <singleXmlCell id="746" xr6:uid="{00000000-000C-0000-FFFF-FFFFE3020000}" r="I17" connectionId="0">
    <xmlCellPr id="1" xr6:uid="{00000000-0010-0000-E302-000001000000}" uniqueName="P1078114">
      <xmlPr mapId="1" xpath="/TFI-IZD-POD/NTD-GFI-IZD-POD_1000378/P1078114" xmlDataType="decimal"/>
    </xmlCellPr>
  </singleXmlCell>
  <singleXmlCell id="751" xr6:uid="{00000000-000C-0000-FFFF-FFFFE4020000}" r="H19" connectionId="0">
    <xmlCellPr id="1" xr6:uid="{00000000-0010-0000-E402-000001000000}" uniqueName="P1078117">
      <xmlPr mapId="1" xpath="/TFI-IZD-POD/NTD-GFI-IZD-POD_1000378/P1078117" xmlDataType="decimal"/>
    </xmlCellPr>
  </singleXmlCell>
  <singleXmlCell id="752" xr6:uid="{00000000-000C-0000-FFFF-FFFFE5020000}" r="I19" connectionId="0">
    <xmlCellPr id="1" xr6:uid="{00000000-0010-0000-E502-000001000000}" uniqueName="P1078118">
      <xmlPr mapId="1" xpath="/TFI-IZD-POD/NTD-GFI-IZD-POD_1000378/P1078118" xmlDataType="decimal"/>
    </xmlCellPr>
  </singleXmlCell>
  <singleXmlCell id="755" xr6:uid="{00000000-000C-0000-FFFF-FFFFE6020000}" r="H21" connectionId="0">
    <xmlCellPr id="1" xr6:uid="{00000000-0010-0000-E602-000001000000}" uniqueName="P1078121">
      <xmlPr mapId="1" xpath="/TFI-IZD-POD/NTD-GFI-IZD-POD_1000378/P1078121" xmlDataType="decimal"/>
    </xmlCellPr>
  </singleXmlCell>
  <singleXmlCell id="756" xr6:uid="{00000000-000C-0000-FFFF-FFFFE7020000}" r="I21" connectionId="0">
    <xmlCellPr id="1" xr6:uid="{00000000-0010-0000-E702-000001000000}" uniqueName="P1078122">
      <xmlPr mapId="1" xpath="/TFI-IZD-POD/NTD-GFI-IZD-POD_1000378/P1078122" xmlDataType="decimal"/>
    </xmlCellPr>
  </singleXmlCell>
  <singleXmlCell id="757" xr6:uid="{00000000-000C-0000-FFFF-FFFFE8020000}" r="H23" connectionId="0">
    <xmlCellPr id="1" xr6:uid="{00000000-0010-0000-E802-000001000000}" uniqueName="P1078123">
      <xmlPr mapId="1" xpath="/TFI-IZD-POD/NTD-GFI-IZD-POD_1000378/P1078123" xmlDataType="decimal"/>
    </xmlCellPr>
  </singleXmlCell>
  <singleXmlCell id="758" xr6:uid="{00000000-000C-0000-FFFF-FFFFE9020000}" r="I23" connectionId="0">
    <xmlCellPr id="1" xr6:uid="{00000000-0010-0000-E902-000001000000}" uniqueName="P1078124">
      <xmlPr mapId="1" xpath="/TFI-IZD-POD/NTD-GFI-IZD-POD_1000378/P1078124" xmlDataType="decimal"/>
    </xmlCellPr>
  </singleXmlCell>
  <singleXmlCell id="759" xr6:uid="{00000000-000C-0000-FFFF-FFFFEA020000}" r="H24" connectionId="0">
    <xmlCellPr id="1" xr6:uid="{00000000-0010-0000-EA02-000001000000}" uniqueName="P1078125">
      <xmlPr mapId="1" xpath="/TFI-IZD-POD/NTD-GFI-IZD-POD_1000378/P1078125" xmlDataType="decimal"/>
    </xmlCellPr>
  </singleXmlCell>
  <singleXmlCell id="760" xr6:uid="{00000000-000C-0000-FFFF-FFFFEB020000}" r="I24" connectionId="0">
    <xmlCellPr id="1" xr6:uid="{00000000-0010-0000-EB02-000001000000}" uniqueName="P1078126">
      <xmlPr mapId="1" xpath="/TFI-IZD-POD/NTD-GFI-IZD-POD_1000378/P1078126" xmlDataType="decimal"/>
    </xmlCellPr>
  </singleXmlCell>
  <singleXmlCell id="761" xr6:uid="{00000000-000C-0000-FFFF-FFFFEC020000}" r="H25" connectionId="0">
    <xmlCellPr id="1" xr6:uid="{00000000-0010-0000-EC02-000001000000}" uniqueName="P1078127">
      <xmlPr mapId="1" xpath="/TFI-IZD-POD/NTD-GFI-IZD-POD_1000378/P1078127" xmlDataType="decimal"/>
    </xmlCellPr>
  </singleXmlCell>
  <singleXmlCell id="762" xr6:uid="{00000000-000C-0000-FFFF-FFFFED020000}" r="I25" connectionId="0">
    <xmlCellPr id="1" xr6:uid="{00000000-0010-0000-ED02-000001000000}" uniqueName="P1078128">
      <xmlPr mapId="1" xpath="/TFI-IZD-POD/NTD-GFI-IZD-POD_1000378/P1078128" xmlDataType="decimal"/>
    </xmlCellPr>
  </singleXmlCell>
  <singleXmlCell id="763" xr6:uid="{00000000-000C-0000-FFFF-FFFFEE020000}" r="H26" connectionId="0">
    <xmlCellPr id="1" xr6:uid="{00000000-0010-0000-EE02-000001000000}" uniqueName="P1078129">
      <xmlPr mapId="1" xpath="/TFI-IZD-POD/NTD-GFI-IZD-POD_1000378/P1078129" xmlDataType="decimal"/>
    </xmlCellPr>
  </singleXmlCell>
  <singleXmlCell id="764" xr6:uid="{00000000-000C-0000-FFFF-FFFFEF020000}" r="I26" connectionId="0">
    <xmlCellPr id="1" xr6:uid="{00000000-0010-0000-EF02-000001000000}" uniqueName="P1078130">
      <xmlPr mapId="1" xpath="/TFI-IZD-POD/NTD-GFI-IZD-POD_1000378/P1078130" xmlDataType="decimal"/>
    </xmlCellPr>
  </singleXmlCell>
  <singleXmlCell id="765" xr6:uid="{00000000-000C-0000-FFFF-FFFFF0020000}" r="H27" connectionId="0">
    <xmlCellPr id="1" xr6:uid="{00000000-0010-0000-F002-000001000000}" uniqueName="P1078131">
      <xmlPr mapId="1" xpath="/TFI-IZD-POD/NTD-GFI-IZD-POD_1000378/P1078131" xmlDataType="decimal"/>
    </xmlCellPr>
  </singleXmlCell>
  <singleXmlCell id="766" xr6:uid="{00000000-000C-0000-FFFF-FFFFF1020000}" r="I27" connectionId="0">
    <xmlCellPr id="1" xr6:uid="{00000000-0010-0000-F102-000001000000}" uniqueName="P1078132">
      <xmlPr mapId="1" xpath="/TFI-IZD-POD/NTD-GFI-IZD-POD_1000378/P1078132" xmlDataType="decimal"/>
    </xmlCellPr>
  </singleXmlCell>
  <singleXmlCell id="767" xr6:uid="{00000000-000C-0000-FFFF-FFFFF2020000}" r="H28" connectionId="0">
    <xmlCellPr id="1" xr6:uid="{00000000-0010-0000-F202-000001000000}" uniqueName="P1078133">
      <xmlPr mapId="1" xpath="/TFI-IZD-POD/NTD-GFI-IZD-POD_1000378/P1078133" xmlDataType="decimal"/>
    </xmlCellPr>
  </singleXmlCell>
  <singleXmlCell id="768" xr6:uid="{00000000-000C-0000-FFFF-FFFFF3020000}" r="I28" connectionId="0">
    <xmlCellPr id="1" xr6:uid="{00000000-0010-0000-F302-000001000000}" uniqueName="P1078134">
      <xmlPr mapId="1" xpath="/TFI-IZD-POD/NTD-GFI-IZD-POD_1000378/P1078134" xmlDataType="decimal"/>
    </xmlCellPr>
  </singleXmlCell>
  <singleXmlCell id="769" xr6:uid="{00000000-000C-0000-FFFF-FFFFF4020000}" r="H29" connectionId="0">
    <xmlCellPr id="1" xr6:uid="{00000000-0010-0000-F402-000001000000}" uniqueName="P1078135">
      <xmlPr mapId="1" xpath="/TFI-IZD-POD/NTD-GFI-IZD-POD_1000378/P1078135" xmlDataType="decimal"/>
    </xmlCellPr>
  </singleXmlCell>
  <singleXmlCell id="770" xr6:uid="{00000000-000C-0000-FFFF-FFFFF5020000}" r="I29" connectionId="0">
    <xmlCellPr id="1" xr6:uid="{00000000-0010-0000-F502-000001000000}" uniqueName="P1078136">
      <xmlPr mapId="1" xpath="/TFI-IZD-POD/NTD-GFI-IZD-POD_1000378/P1078136" xmlDataType="decimal"/>
    </xmlCellPr>
  </singleXmlCell>
  <singleXmlCell id="771" xr6:uid="{00000000-000C-0000-FFFF-FFFFF6020000}" r="H30" connectionId="0">
    <xmlCellPr id="1" xr6:uid="{00000000-0010-0000-F602-000001000000}" uniqueName="P1078137">
      <xmlPr mapId="1" xpath="/TFI-IZD-POD/NTD-GFI-IZD-POD_1000378/P1078137" xmlDataType="decimal"/>
    </xmlCellPr>
  </singleXmlCell>
  <singleXmlCell id="772" xr6:uid="{00000000-000C-0000-FFFF-FFFFF7020000}" r="I30" connectionId="0">
    <xmlCellPr id="1" xr6:uid="{00000000-0010-0000-F702-000001000000}" uniqueName="P1078138">
      <xmlPr mapId="1" xpath="/TFI-IZD-POD/NTD-GFI-IZD-POD_1000378/P1078138" xmlDataType="decimal"/>
    </xmlCellPr>
  </singleXmlCell>
  <singleXmlCell id="773" xr6:uid="{00000000-000C-0000-FFFF-FFFFF8020000}" r="H31" connectionId="0">
    <xmlCellPr id="1" xr6:uid="{00000000-0010-0000-F802-000001000000}" uniqueName="P1078139">
      <xmlPr mapId="1" xpath="/TFI-IZD-POD/NTD-GFI-IZD-POD_1000378/P1078139" xmlDataType="decimal"/>
    </xmlCellPr>
  </singleXmlCell>
  <singleXmlCell id="774" xr6:uid="{00000000-000C-0000-FFFF-FFFFF9020000}" r="I31" connectionId="0">
    <xmlCellPr id="1" xr6:uid="{00000000-0010-0000-F902-000001000000}" uniqueName="P1078140">
      <xmlPr mapId="1" xpath="/TFI-IZD-POD/NTD-GFI-IZD-POD_1000378/P1078140" xmlDataType="decimal"/>
    </xmlCellPr>
  </singleXmlCell>
  <singleXmlCell id="775" xr6:uid="{00000000-000C-0000-FFFF-FFFFFA020000}" r="H32" connectionId="0">
    <xmlCellPr id="1" xr6:uid="{00000000-0010-0000-FA02-000001000000}" uniqueName="P1078141">
      <xmlPr mapId="1" xpath="/TFI-IZD-POD/NTD-GFI-IZD-POD_1000378/P1078141" xmlDataType="decimal"/>
    </xmlCellPr>
  </singleXmlCell>
  <singleXmlCell id="776" xr6:uid="{00000000-000C-0000-FFFF-FFFFFB020000}" r="I32" connectionId="0">
    <xmlCellPr id="1" xr6:uid="{00000000-0010-0000-FB02-000001000000}" uniqueName="P1078142">
      <xmlPr mapId="1" xpath="/TFI-IZD-POD/NTD-GFI-IZD-POD_1000378/P1078142" xmlDataType="decimal"/>
    </xmlCellPr>
  </singleXmlCell>
  <singleXmlCell id="777" xr6:uid="{00000000-000C-0000-FFFF-FFFFFC020000}" r="H33" connectionId="0">
    <xmlCellPr id="1" xr6:uid="{00000000-0010-0000-FC02-000001000000}" uniqueName="P1078143">
      <xmlPr mapId="1" xpath="/TFI-IZD-POD/NTD-GFI-IZD-POD_1000378/P1078143" xmlDataType="decimal"/>
    </xmlCellPr>
  </singleXmlCell>
  <singleXmlCell id="778" xr6:uid="{00000000-000C-0000-FFFF-FFFFFD020000}" r="I33" connectionId="0">
    <xmlCellPr id="1" xr6:uid="{00000000-0010-0000-FD02-000001000000}" uniqueName="P1078144">
      <xmlPr mapId="1" xpath="/TFI-IZD-POD/NTD-GFI-IZD-POD_1000378/P1078144" xmlDataType="decimal"/>
    </xmlCellPr>
  </singleXmlCell>
  <singleXmlCell id="779" xr6:uid="{00000000-000C-0000-FFFF-FFFFFE020000}" r="H34" connectionId="0">
    <xmlCellPr id="1" xr6:uid="{00000000-0010-0000-FE02-000001000000}" uniqueName="P1078145">
      <xmlPr mapId="1" xpath="/TFI-IZD-POD/NTD-GFI-IZD-POD_1000378/P1078145" xmlDataType="decimal"/>
    </xmlCellPr>
  </singleXmlCell>
  <singleXmlCell id="780" xr6:uid="{00000000-000C-0000-FFFF-FFFFFF020000}" r="I34" connectionId="0">
    <xmlCellPr id="1" xr6:uid="{00000000-0010-0000-FF02-000001000000}" uniqueName="P1078146">
      <xmlPr mapId="1" xpath="/TFI-IZD-POD/NTD-GFI-IZD-POD_1000378/P1078146" xmlDataType="decimal"/>
    </xmlCellPr>
  </singleXmlCell>
  <singleXmlCell id="781" xr6:uid="{00000000-000C-0000-FFFF-FFFF00030000}" r="H35" connectionId="0">
    <xmlCellPr id="1" xr6:uid="{00000000-0010-0000-0003-000001000000}" uniqueName="P1078147">
      <xmlPr mapId="1" xpath="/TFI-IZD-POD/NTD-GFI-IZD-POD_1000378/P1078147" xmlDataType="decimal"/>
    </xmlCellPr>
  </singleXmlCell>
  <singleXmlCell id="782" xr6:uid="{00000000-000C-0000-FFFF-FFFF01030000}" r="I35" connectionId="0">
    <xmlCellPr id="1" xr6:uid="{00000000-0010-0000-0103-000001000000}" uniqueName="P1078148">
      <xmlPr mapId="1" xpath="/TFI-IZD-POD/NTD-GFI-IZD-POD_1000378/P1078148" xmlDataType="decimal"/>
    </xmlCellPr>
  </singleXmlCell>
  <singleXmlCell id="783" xr6:uid="{00000000-000C-0000-FFFF-FFFF02030000}" r="H36" connectionId="0">
    <xmlCellPr id="1" xr6:uid="{00000000-0010-0000-0203-000001000000}" uniqueName="P1078149">
      <xmlPr mapId="1" xpath="/TFI-IZD-POD/NTD-GFI-IZD-POD_1000378/P1078149" xmlDataType="decimal"/>
    </xmlCellPr>
  </singleXmlCell>
  <singleXmlCell id="784" xr6:uid="{00000000-000C-0000-FFFF-FFFF03030000}" r="I36" connectionId="0">
    <xmlCellPr id="1" xr6:uid="{00000000-0010-0000-0303-000001000000}" uniqueName="P1078150">
      <xmlPr mapId="1" xpath="/TFI-IZD-POD/NTD-GFI-IZD-POD_1000378/P1078150" xmlDataType="decimal"/>
    </xmlCellPr>
  </singleXmlCell>
  <singleXmlCell id="785" xr6:uid="{00000000-000C-0000-FFFF-FFFF04030000}" r="H38" connectionId="0">
    <xmlCellPr id="1" xr6:uid="{00000000-0010-0000-0403-000001000000}" uniqueName="P1078151">
      <xmlPr mapId="1" xpath="/TFI-IZD-POD/NTD-GFI-IZD-POD_1000378/P1078151" xmlDataType="decimal"/>
    </xmlCellPr>
  </singleXmlCell>
  <singleXmlCell id="786" xr6:uid="{00000000-000C-0000-FFFF-FFFF05030000}" r="I38" connectionId="0">
    <xmlCellPr id="1" xr6:uid="{00000000-0010-0000-0503-000001000000}" uniqueName="P1078152">
      <xmlPr mapId="1" xpath="/TFI-IZD-POD/NTD-GFI-IZD-POD_1000378/P1078152" xmlDataType="decimal"/>
    </xmlCellPr>
  </singleXmlCell>
  <singleXmlCell id="787" xr6:uid="{00000000-000C-0000-FFFF-FFFF06030000}" r="H39" connectionId="0">
    <xmlCellPr id="1" xr6:uid="{00000000-0010-0000-0603-000001000000}" uniqueName="P1078153">
      <xmlPr mapId="1" xpath="/TFI-IZD-POD/NTD-GFI-IZD-POD_1000378/P1078153" xmlDataType="decimal"/>
    </xmlCellPr>
  </singleXmlCell>
  <singleXmlCell id="788" xr6:uid="{00000000-000C-0000-FFFF-FFFF07030000}" r="I39" connectionId="0">
    <xmlCellPr id="1" xr6:uid="{00000000-0010-0000-0703-000001000000}" uniqueName="P1078154">
      <xmlPr mapId="1" xpath="/TFI-IZD-POD/NTD-GFI-IZD-POD_1000378/P1078154" xmlDataType="decimal"/>
    </xmlCellPr>
  </singleXmlCell>
  <singleXmlCell id="789" xr6:uid="{00000000-000C-0000-FFFF-FFFF08030000}" r="H40" connectionId="0">
    <xmlCellPr id="1" xr6:uid="{00000000-0010-0000-0803-000001000000}" uniqueName="P1078155">
      <xmlPr mapId="1" xpath="/TFI-IZD-POD/NTD-GFI-IZD-POD_1000378/P1078155" xmlDataType="decimal"/>
    </xmlCellPr>
  </singleXmlCell>
  <singleXmlCell id="790" xr6:uid="{00000000-000C-0000-FFFF-FFFF09030000}" r="I40" connectionId="0">
    <xmlCellPr id="1" xr6:uid="{00000000-0010-0000-0903-000001000000}" uniqueName="P1078156">
      <xmlPr mapId="1" xpath="/TFI-IZD-POD/NTD-GFI-IZD-POD_1000378/P1078156" xmlDataType="decimal"/>
    </xmlCellPr>
  </singleXmlCell>
  <singleXmlCell id="791" xr6:uid="{00000000-000C-0000-FFFF-FFFF0A030000}" r="H41" connectionId="0">
    <xmlCellPr id="1" xr6:uid="{00000000-0010-0000-0A03-000001000000}" uniqueName="P1078157">
      <xmlPr mapId="1" xpath="/TFI-IZD-POD/NTD-GFI-IZD-POD_1000378/P1078157" xmlDataType="decimal"/>
    </xmlCellPr>
  </singleXmlCell>
  <singleXmlCell id="792" xr6:uid="{00000000-000C-0000-FFFF-FFFF0B030000}" r="I41" connectionId="0">
    <xmlCellPr id="1" xr6:uid="{00000000-0010-0000-0B03-000001000000}" uniqueName="P1078158">
      <xmlPr mapId="1" xpath="/TFI-IZD-POD/NTD-GFI-IZD-POD_1000378/P1078158" xmlDataType="decimal"/>
    </xmlCellPr>
  </singleXmlCell>
  <singleXmlCell id="793" xr6:uid="{00000000-000C-0000-FFFF-FFFF0C030000}" r="H42" connectionId="0">
    <xmlCellPr id="1" xr6:uid="{00000000-0010-0000-0C03-000001000000}" uniqueName="P1078159">
      <xmlPr mapId="1" xpath="/TFI-IZD-POD/NTD-GFI-IZD-POD_1000378/P1078159" xmlDataType="decimal"/>
    </xmlCellPr>
  </singleXmlCell>
  <singleXmlCell id="794" xr6:uid="{00000000-000C-0000-FFFF-FFFF0D030000}" r="I42" connectionId="0">
    <xmlCellPr id="1" xr6:uid="{00000000-0010-0000-0D03-000001000000}" uniqueName="P1078160">
      <xmlPr mapId="1" xpath="/TFI-IZD-POD/NTD-GFI-IZD-POD_1000378/P1078160" xmlDataType="decimal"/>
    </xmlCellPr>
  </singleXmlCell>
  <singleXmlCell id="795" xr6:uid="{00000000-000C-0000-FFFF-FFFF0E030000}" r="H43" connectionId="0">
    <xmlCellPr id="1" xr6:uid="{00000000-0010-0000-0E03-000001000000}" uniqueName="P1078161">
      <xmlPr mapId="1" xpath="/TFI-IZD-POD/NTD-GFI-IZD-POD_1000378/P1078161" xmlDataType="decimal"/>
    </xmlCellPr>
  </singleXmlCell>
  <singleXmlCell id="796" xr6:uid="{00000000-000C-0000-FFFF-FFFF0F030000}" r="I43" connectionId="0">
    <xmlCellPr id="1" xr6:uid="{00000000-0010-0000-0F03-000001000000}" uniqueName="P1078162">
      <xmlPr mapId="1" xpath="/TFI-IZD-POD/NTD-GFI-IZD-POD_1000378/P1078162" xmlDataType="decimal"/>
    </xmlCellPr>
  </singleXmlCell>
  <singleXmlCell id="797" xr6:uid="{00000000-000C-0000-FFFF-FFFF10030000}" r="H44" connectionId="0">
    <xmlCellPr id="1" xr6:uid="{00000000-0010-0000-1003-000001000000}" uniqueName="P1078163">
      <xmlPr mapId="1" xpath="/TFI-IZD-POD/NTD-GFI-IZD-POD_1000378/P1078163" xmlDataType="decimal"/>
    </xmlCellPr>
  </singleXmlCell>
  <singleXmlCell id="798" xr6:uid="{00000000-000C-0000-FFFF-FFFF11030000}" r="I44" connectionId="0">
    <xmlCellPr id="1" xr6:uid="{00000000-0010-0000-1103-000001000000}" uniqueName="P1078164">
      <xmlPr mapId="1" xpath="/TFI-IZD-POD/NTD-GFI-IZD-POD_1000378/P1078164" xmlDataType="decimal"/>
    </xmlCellPr>
  </singleXmlCell>
  <singleXmlCell id="799" xr6:uid="{00000000-000C-0000-FFFF-FFFF12030000}" r="H45" connectionId="0">
    <xmlCellPr id="1" xr6:uid="{00000000-0010-0000-1203-000001000000}" uniqueName="P1078165">
      <xmlPr mapId="1" xpath="/TFI-IZD-POD/NTD-GFI-IZD-POD_1000378/P1078165" xmlDataType="decimal"/>
    </xmlCellPr>
  </singleXmlCell>
  <singleXmlCell id="800" xr6:uid="{00000000-000C-0000-FFFF-FFFF13030000}" r="I45" connectionId="0">
    <xmlCellPr id="1" xr6:uid="{00000000-0010-0000-1303-000001000000}" uniqueName="P1078166">
      <xmlPr mapId="1" xpath="/TFI-IZD-POD/NTD-GFI-IZD-POD_1000378/P1078166" xmlDataType="decimal"/>
    </xmlCellPr>
  </singleXmlCell>
  <singleXmlCell id="801" xr6:uid="{00000000-000C-0000-FFFF-FFFF14030000}" r="H46" connectionId="0">
    <xmlCellPr id="1" xr6:uid="{00000000-0010-0000-1403-000001000000}" uniqueName="P1078167">
      <xmlPr mapId="1" xpath="/TFI-IZD-POD/NTD-GFI-IZD-POD_1000378/P1078167" xmlDataType="decimal"/>
    </xmlCellPr>
  </singleXmlCell>
  <singleXmlCell id="802" xr6:uid="{00000000-000C-0000-FFFF-FFFF15030000}" r="I46" connectionId="0">
    <xmlCellPr id="1" xr6:uid="{00000000-0010-0000-1503-000001000000}" uniqueName="P1078168">
      <xmlPr mapId="1" xpath="/TFI-IZD-POD/NTD-GFI-IZD-POD_1000378/P1078168" xmlDataType="decimal"/>
    </xmlCellPr>
  </singleXmlCell>
  <singleXmlCell id="803" xr6:uid="{00000000-000C-0000-FFFF-FFFF16030000}" r="H47" connectionId="0">
    <xmlCellPr id="1" xr6:uid="{00000000-0010-0000-1603-000001000000}" uniqueName="P1078169">
      <xmlPr mapId="1" xpath="/TFI-IZD-POD/NTD-GFI-IZD-POD_1000378/P1078169" xmlDataType="decimal"/>
    </xmlCellPr>
  </singleXmlCell>
  <singleXmlCell id="804" xr6:uid="{00000000-000C-0000-FFFF-FFFF17030000}" r="I47" connectionId="0">
    <xmlCellPr id="1" xr6:uid="{00000000-0010-0000-1703-000001000000}" uniqueName="P1078170">
      <xmlPr mapId="1" xpath="/TFI-IZD-POD/NTD-GFI-IZD-POD_1000378/P1078170" xmlDataType="decimal"/>
    </xmlCellPr>
  </singleXmlCell>
  <singleXmlCell id="805" xr6:uid="{00000000-000C-0000-FFFF-FFFF18030000}" r="H48" connectionId="0">
    <xmlCellPr id="1" xr6:uid="{00000000-0010-0000-1803-000001000000}" uniqueName="P1078171">
      <xmlPr mapId="1" xpath="/TFI-IZD-POD/NTD-GFI-IZD-POD_1000378/P1078171" xmlDataType="decimal"/>
    </xmlCellPr>
  </singleXmlCell>
  <singleXmlCell id="806" xr6:uid="{00000000-000C-0000-FFFF-FFFF19030000}" r="I48" connectionId="0">
    <xmlCellPr id="1" xr6:uid="{00000000-0010-0000-1903-000001000000}" uniqueName="P1078172">
      <xmlPr mapId="1" xpath="/TFI-IZD-POD/NTD-GFI-IZD-POD_1000378/P1078172" xmlDataType="decimal"/>
    </xmlCellPr>
  </singleXmlCell>
  <singleXmlCell id="807" xr6:uid="{00000000-000C-0000-FFFF-FFFF1A030000}" r="H49" connectionId="0">
    <xmlCellPr id="1" xr6:uid="{00000000-0010-0000-1A03-000001000000}" uniqueName="P1078173">
      <xmlPr mapId="1" xpath="/TFI-IZD-POD/NTD-GFI-IZD-POD_1000378/P1078173" xmlDataType="decimal"/>
    </xmlCellPr>
  </singleXmlCell>
  <singleXmlCell id="808" xr6:uid="{00000000-000C-0000-FFFF-FFFF1B030000}" r="I49" connectionId="0">
    <xmlCellPr id="1" xr6:uid="{00000000-0010-0000-1B03-000001000000}" uniqueName="P1078174">
      <xmlPr mapId="1" xpath="/TFI-IZD-POD/NTD-GFI-IZD-POD_1000378/P1078174" xmlDataType="decimal"/>
    </xmlCellPr>
  </singleXmlCell>
  <singleXmlCell id="809" xr6:uid="{00000000-000C-0000-FFFF-FFFF1C030000}" r="H50" connectionId="0">
    <xmlCellPr id="1" xr6:uid="{00000000-0010-0000-1C03-000001000000}" uniqueName="P1078175">
      <xmlPr mapId="1" xpath="/TFI-IZD-POD/NTD-GFI-IZD-POD_1000378/P1078175" xmlDataType="decimal"/>
    </xmlCellPr>
  </singleXmlCell>
  <singleXmlCell id="810" xr6:uid="{00000000-000C-0000-FFFF-FFFF1D030000}" r="I50" connectionId="0">
    <xmlCellPr id="1" xr6:uid="{00000000-0010-0000-1D03-000001000000}" uniqueName="P1078176">
      <xmlPr mapId="1" xpath="/TFI-IZD-POD/NTD-GFI-IZD-POD_1000378/P1078176" xmlDataType="decimal"/>
    </xmlCellPr>
  </singleXmlCell>
  <singleXmlCell id="811" xr6:uid="{00000000-000C-0000-FFFF-FFFF1E030000}" r="H51" connectionId="0">
    <xmlCellPr id="1" xr6:uid="{00000000-0010-0000-1E03-000001000000}" uniqueName="P1078177">
      <xmlPr mapId="1" xpath="/TFI-IZD-POD/NTD-GFI-IZD-POD_1000378/P1078177" xmlDataType="decimal"/>
    </xmlCellPr>
  </singleXmlCell>
  <singleXmlCell id="812" xr6:uid="{00000000-000C-0000-FFFF-FFFF1F030000}" r="I51" connectionId="0">
    <xmlCellPr id="1" xr6:uid="{00000000-0010-0000-1F03-000001000000}" uniqueName="P1078178">
      <xmlPr mapId="1" xpath="/TFI-IZD-POD/NTD-GFI-IZD-POD_1000378/P1078178" xmlDataType="decimal"/>
    </xmlCellPr>
  </singleXmlCell>
  <singleXmlCell id="813" xr6:uid="{00000000-000C-0000-FFFF-FFFF20030000}" r="H52" connectionId="0">
    <xmlCellPr id="1" xr6:uid="{00000000-0010-0000-2003-000001000000}" uniqueName="P1078179">
      <xmlPr mapId="1" xpath="/TFI-IZD-POD/NTD-GFI-IZD-POD_1000378/P1078179" xmlDataType="decimal"/>
    </xmlCellPr>
  </singleXmlCell>
  <singleXmlCell id="814" xr6:uid="{00000000-000C-0000-FFFF-FFFF21030000}" r="I52" connectionId="0">
    <xmlCellPr id="1" xr6:uid="{00000000-0010-0000-2103-000001000000}" uniqueName="P1078180">
      <xmlPr mapId="1" xpath="/TFI-IZD-POD/NTD-GFI-IZD-POD_1000378/P1078180" xmlDataType="decimal"/>
    </xmlCellPr>
  </singleXmlCell>
  <singleXmlCell id="815" xr6:uid="{00000000-000C-0000-FFFF-FFFF22030000}" r="H53" connectionId="0">
    <xmlCellPr id="1" xr6:uid="{00000000-0010-0000-2203-000001000000}" uniqueName="P1078181">
      <xmlPr mapId="1" xpath="/TFI-IZD-POD/NTD-GFI-IZD-POD_1000378/P1078181" xmlDataType="decimal"/>
    </xmlCellPr>
  </singleXmlCell>
  <singleXmlCell id="816" xr6:uid="{00000000-000C-0000-FFFF-FFFF23030000}" r="I53" connectionId="0">
    <xmlCellPr id="1" xr6:uid="{00000000-0010-0000-2303-000001000000}" uniqueName="P1078182">
      <xmlPr mapId="1" xpath="/TFI-IZD-POD/NTD-GFI-IZD-POD_1000378/P1078182" xmlDataType="decimal"/>
    </xmlCellPr>
  </singleXmlCell>
  <singleXmlCell id="750" xr6:uid="{00000000-000C-0000-FFFF-FFFF24030000}" r="I18" connectionId="0">
    <xmlCellPr id="1" xr6:uid="{00000000-0010-0000-2403-000001000000}" uniqueName="P1078116">
      <xmlPr mapId="1" xpath="/TFI-IZD-POD/NTD-GFI-IZD-POD_1000378/P1078116" xmlDataType="decimal"/>
    </xmlCellPr>
  </singleXmlCell>
  <singleXmlCell id="749" xr6:uid="{00000000-000C-0000-FFFF-FFFF25030000}" r="H18" connectionId="0">
    <xmlCellPr id="1" xr6:uid="{00000000-0010-0000-2503-000001000000}" uniqueName="P1078115">
      <xmlPr mapId="1" xpath="/TFI-IZD-POD/NTD-GFI-IZD-POD_1000378/P1078115" xmlDataType="decimal"/>
    </xmlCellPr>
  </singleXmlCell>
  <singleXmlCell id="754" xr6:uid="{00000000-000C-0000-FFFF-FFFF26030000}" r="I20" connectionId="0">
    <xmlCellPr id="1" xr6:uid="{00000000-0010-0000-2603-000001000000}" uniqueName="P1078120">
      <xmlPr mapId="1" xpath="/TFI-IZD-POD/NTD-GFI-IZD-POD_1000378/P1078120" xmlDataType="decimal"/>
    </xmlCellPr>
  </singleXmlCell>
  <singleXmlCell id="753" xr6:uid="{00000000-000C-0000-FFFF-FFFF27030000}" r="H20" connectionId="0">
    <xmlCellPr id="1" xr6:uid="{00000000-0010-0000-2703-000001000000}" uniqueName="P1078119">
      <xmlPr mapId="1" xpath="/TFI-IZD-POD/NTD-GFI-IZD-POD_1000378/P1078119"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33" xr6:uid="{00000000-000C-0000-FFFF-FFFF28030000}" r="H7" connectionId="0">
    <xmlCellPr id="1" xr6:uid="{00000000-0010-0000-2803-000001000000}" uniqueName="P1073415">
      <xmlPr mapId="1" xpath="/TFI-IZD-POD/IPK-GFI-IZD-POD_1000380/P1073415" xmlDataType="decimal"/>
    </xmlCellPr>
  </singleXmlCell>
  <singleXmlCell id="834" xr6:uid="{00000000-000C-0000-FFFF-FFFF29030000}" r="I7" connectionId="0">
    <xmlCellPr id="1" xr6:uid="{00000000-0010-0000-2903-000001000000}" uniqueName="P1078183">
      <xmlPr mapId="1" xpath="/TFI-IZD-POD/IPK-GFI-IZD-POD_1000380/P1078183" xmlDataType="decimal"/>
    </xmlCellPr>
  </singleXmlCell>
  <singleXmlCell id="835" xr6:uid="{00000000-000C-0000-FFFF-FFFF2A030000}" r="J7" connectionId="0">
    <xmlCellPr id="1" xr6:uid="{00000000-0010-0000-2A03-000001000000}" uniqueName="P1078184">
      <xmlPr mapId="1" xpath="/TFI-IZD-POD/IPK-GFI-IZD-POD_1000380/P1078184" xmlDataType="decimal"/>
    </xmlCellPr>
  </singleXmlCell>
  <singleXmlCell id="836" xr6:uid="{00000000-000C-0000-FFFF-FFFF2B030000}" r="K7" connectionId="0">
    <xmlCellPr id="1" xr6:uid="{00000000-0010-0000-2B03-000001000000}" uniqueName="P1078185">
      <xmlPr mapId="1" xpath="/TFI-IZD-POD/IPK-GFI-IZD-POD_1000380/P1078185" xmlDataType="decimal"/>
    </xmlCellPr>
  </singleXmlCell>
  <singleXmlCell id="837" xr6:uid="{00000000-000C-0000-FFFF-FFFF2C030000}" r="L7" connectionId="0">
    <xmlCellPr id="1" xr6:uid="{00000000-0010-0000-2C03-000001000000}" uniqueName="P1078186">
      <xmlPr mapId="1" xpath="/TFI-IZD-POD/IPK-GFI-IZD-POD_1000380/P1078186" xmlDataType="decimal"/>
    </xmlCellPr>
  </singleXmlCell>
  <singleXmlCell id="838" xr6:uid="{00000000-000C-0000-FFFF-FFFF2D030000}" r="M7" connectionId="0">
    <xmlCellPr id="1" xr6:uid="{00000000-0010-0000-2D03-000001000000}" uniqueName="P1078187">
      <xmlPr mapId="1" xpath="/TFI-IZD-POD/IPK-GFI-IZD-POD_1000380/P1078187" xmlDataType="decimal"/>
    </xmlCellPr>
  </singleXmlCell>
  <singleXmlCell id="839" xr6:uid="{00000000-000C-0000-FFFF-FFFF2E030000}" r="N7" connectionId="0">
    <xmlCellPr id="1" xr6:uid="{00000000-0010-0000-2E03-000001000000}" uniqueName="P1078188">
      <xmlPr mapId="1" xpath="/TFI-IZD-POD/IPK-GFI-IZD-POD_1000380/P1078188" xmlDataType="decimal"/>
    </xmlCellPr>
  </singleXmlCell>
  <singleXmlCell id="840" xr6:uid="{00000000-000C-0000-FFFF-FFFF2F030000}" r="O7" connectionId="0">
    <xmlCellPr id="1" xr6:uid="{00000000-0010-0000-2F03-000001000000}" uniqueName="P1078189">
      <xmlPr mapId="1" xpath="/TFI-IZD-POD/IPK-GFI-IZD-POD_1000380/P1078189" xmlDataType="decimal"/>
    </xmlCellPr>
  </singleXmlCell>
  <singleXmlCell id="841" xr6:uid="{00000000-000C-0000-FFFF-FFFF30030000}" r="P7" connectionId="0">
    <xmlCellPr id="1" xr6:uid="{00000000-0010-0000-3003-000001000000}" uniqueName="P1081532">
      <xmlPr mapId="1" xpath="/TFI-IZD-POD/IPK-GFI-IZD-POD_1000380/P1081532" xmlDataType="decimal"/>
    </xmlCellPr>
  </singleXmlCell>
  <singleXmlCell id="842" xr6:uid="{00000000-000C-0000-FFFF-FFFF31030000}" r="Q7" connectionId="0">
    <xmlCellPr id="1" xr6:uid="{00000000-0010-0000-3103-000001000000}" uniqueName="P1081533">
      <xmlPr mapId="1" xpath="/TFI-IZD-POD/IPK-GFI-IZD-POD_1000380/P1081533" xmlDataType="decimal"/>
    </xmlCellPr>
  </singleXmlCell>
  <singleXmlCell id="843" xr6:uid="{00000000-000C-0000-FFFF-FFFF32030000}" r="R7" connectionId="0">
    <xmlCellPr id="1" xr6:uid="{00000000-0010-0000-3203-000001000000}" uniqueName="P1081534">
      <xmlPr mapId="1" xpath="/TFI-IZD-POD/IPK-GFI-IZD-POD_1000380/P1081534" xmlDataType="decimal"/>
    </xmlCellPr>
  </singleXmlCell>
  <singleXmlCell id="844" xr6:uid="{00000000-000C-0000-FFFF-FFFF33030000}" r="U7" connectionId="0">
    <xmlCellPr id="1" xr6:uid="{00000000-0010-0000-3303-000001000000}" uniqueName="P1081535">
      <xmlPr mapId="1" xpath="/TFI-IZD-POD/IPK-GFI-IZD-POD_1000380/P1081535" xmlDataType="decimal"/>
    </xmlCellPr>
  </singleXmlCell>
  <singleXmlCell id="845" xr6:uid="{00000000-000C-0000-FFFF-FFFF34030000}" r="V7" connectionId="0">
    <xmlCellPr id="1" xr6:uid="{00000000-0010-0000-3403-000001000000}" uniqueName="P1081536">
      <xmlPr mapId="1" xpath="/TFI-IZD-POD/IPK-GFI-IZD-POD_1000380/P1081536" xmlDataType="decimal"/>
    </xmlCellPr>
  </singleXmlCell>
  <singleXmlCell id="846" xr6:uid="{00000000-000C-0000-FFFF-FFFF35030000}" r="W7" connectionId="0">
    <xmlCellPr id="1" xr6:uid="{00000000-0010-0000-3503-000001000000}" uniqueName="P1081537">
      <xmlPr mapId="1" xpath="/TFI-IZD-POD/IPK-GFI-IZD-POD_1000380/P1081537" xmlDataType="decimal"/>
    </xmlCellPr>
  </singleXmlCell>
  <singleXmlCell id="847" xr6:uid="{00000000-000C-0000-FFFF-FFFF36030000}" r="X7" connectionId="0">
    <xmlCellPr id="1" xr6:uid="{00000000-0010-0000-3603-000001000000}" uniqueName="P1081538">
      <xmlPr mapId="1" xpath="/TFI-IZD-POD/IPK-GFI-IZD-POD_1000380/P1081538" xmlDataType="decimal"/>
    </xmlCellPr>
  </singleXmlCell>
  <singleXmlCell id="848" xr6:uid="{00000000-000C-0000-FFFF-FFFF37030000}" r="Y7" connectionId="0">
    <xmlCellPr id="1" xr6:uid="{00000000-0010-0000-3703-000001000000}" uniqueName="P1081539">
      <xmlPr mapId="1" xpath="/TFI-IZD-POD/IPK-GFI-IZD-POD_1000380/P1081539" xmlDataType="decimal"/>
    </xmlCellPr>
  </singleXmlCell>
  <singleXmlCell id="849" xr6:uid="{00000000-000C-0000-FFFF-FFFF38030000}" r="H8" connectionId="0">
    <xmlCellPr id="1" xr6:uid="{00000000-0010-0000-3803-000001000000}" uniqueName="P1078190">
      <xmlPr mapId="1" xpath="/TFI-IZD-POD/IPK-GFI-IZD-POD_1000380/P1078190" xmlDataType="decimal"/>
    </xmlCellPr>
  </singleXmlCell>
  <singleXmlCell id="850" xr6:uid="{00000000-000C-0000-FFFF-FFFF39030000}" r="I8" connectionId="0">
    <xmlCellPr id="1" xr6:uid="{00000000-0010-0000-3903-000001000000}" uniqueName="P1078191">
      <xmlPr mapId="1" xpath="/TFI-IZD-POD/IPK-GFI-IZD-POD_1000380/P1078191" xmlDataType="decimal"/>
    </xmlCellPr>
  </singleXmlCell>
  <singleXmlCell id="851" xr6:uid="{00000000-000C-0000-FFFF-FFFF3A030000}" r="J8" connectionId="0">
    <xmlCellPr id="1" xr6:uid="{00000000-0010-0000-3A03-000001000000}" uniqueName="P1078192">
      <xmlPr mapId="1" xpath="/TFI-IZD-POD/IPK-GFI-IZD-POD_1000380/P1078192" xmlDataType="decimal"/>
    </xmlCellPr>
  </singleXmlCell>
  <singleXmlCell id="852" xr6:uid="{00000000-000C-0000-FFFF-FFFF3B030000}" r="K8" connectionId="0">
    <xmlCellPr id="1" xr6:uid="{00000000-0010-0000-3B03-000001000000}" uniqueName="P1078193">
      <xmlPr mapId="1" xpath="/TFI-IZD-POD/IPK-GFI-IZD-POD_1000380/P1078193" xmlDataType="decimal"/>
    </xmlCellPr>
  </singleXmlCell>
  <singleXmlCell id="853" xr6:uid="{00000000-000C-0000-FFFF-FFFF3C030000}" r="L8" connectionId="0">
    <xmlCellPr id="1" xr6:uid="{00000000-0010-0000-3C03-000001000000}" uniqueName="P1078194">
      <xmlPr mapId="1" xpath="/TFI-IZD-POD/IPK-GFI-IZD-POD_1000380/P1078194" xmlDataType="decimal"/>
    </xmlCellPr>
  </singleXmlCell>
  <singleXmlCell id="854" xr6:uid="{00000000-000C-0000-FFFF-FFFF3D030000}" r="M8" connectionId="0">
    <xmlCellPr id="1" xr6:uid="{00000000-0010-0000-3D03-000001000000}" uniqueName="P1078195">
      <xmlPr mapId="1" xpath="/TFI-IZD-POD/IPK-GFI-IZD-POD_1000380/P1078195" xmlDataType="decimal"/>
    </xmlCellPr>
  </singleXmlCell>
  <singleXmlCell id="855" xr6:uid="{00000000-000C-0000-FFFF-FFFF3E030000}" r="N8" connectionId="0">
    <xmlCellPr id="1" xr6:uid="{00000000-0010-0000-3E03-000001000000}" uniqueName="P1078196">
      <xmlPr mapId="1" xpath="/TFI-IZD-POD/IPK-GFI-IZD-POD_1000380/P1078196" xmlDataType="decimal"/>
    </xmlCellPr>
  </singleXmlCell>
  <singleXmlCell id="856" xr6:uid="{00000000-000C-0000-FFFF-FFFF3F030000}" r="O8" connectionId="0">
    <xmlCellPr id="1" xr6:uid="{00000000-0010-0000-3F03-000001000000}" uniqueName="P1078197">
      <xmlPr mapId="1" xpath="/TFI-IZD-POD/IPK-GFI-IZD-POD_1000380/P1078197" xmlDataType="decimal"/>
    </xmlCellPr>
  </singleXmlCell>
  <singleXmlCell id="857" xr6:uid="{00000000-000C-0000-FFFF-FFFF40030000}" r="P8" connectionId="0">
    <xmlCellPr id="1" xr6:uid="{00000000-0010-0000-4003-000001000000}" uniqueName="P1081540">
      <xmlPr mapId="1" xpath="/TFI-IZD-POD/IPK-GFI-IZD-POD_1000380/P1081540" xmlDataType="decimal"/>
    </xmlCellPr>
  </singleXmlCell>
  <singleXmlCell id="858" xr6:uid="{00000000-000C-0000-FFFF-FFFF41030000}" r="Q8" connectionId="0">
    <xmlCellPr id="1" xr6:uid="{00000000-0010-0000-4103-000001000000}" uniqueName="P1081546">
      <xmlPr mapId="1" xpath="/TFI-IZD-POD/IPK-GFI-IZD-POD_1000380/P1081546" xmlDataType="decimal"/>
    </xmlCellPr>
  </singleXmlCell>
  <singleXmlCell id="859" xr6:uid="{00000000-000C-0000-FFFF-FFFF42030000}" r="R8" connectionId="0">
    <xmlCellPr id="1" xr6:uid="{00000000-0010-0000-4203-000001000000}" uniqueName="P1081648">
      <xmlPr mapId="1" xpath="/TFI-IZD-POD/IPK-GFI-IZD-POD_1000380/P1081648" xmlDataType="decimal"/>
    </xmlCellPr>
  </singleXmlCell>
  <singleXmlCell id="860" xr6:uid="{00000000-000C-0000-FFFF-FFFF43030000}" r="U8" connectionId="0">
    <xmlCellPr id="1" xr6:uid="{00000000-0010-0000-4303-000001000000}" uniqueName="P1081649">
      <xmlPr mapId="1" xpath="/TFI-IZD-POD/IPK-GFI-IZD-POD_1000380/P1081649" xmlDataType="decimal"/>
    </xmlCellPr>
  </singleXmlCell>
  <singleXmlCell id="861" xr6:uid="{00000000-000C-0000-FFFF-FFFF44030000}" r="V8" connectionId="0">
    <xmlCellPr id="1" xr6:uid="{00000000-0010-0000-4403-000001000000}" uniqueName="P1081651">
      <xmlPr mapId="1" xpath="/TFI-IZD-POD/IPK-GFI-IZD-POD_1000380/P1081651" xmlDataType="decimal"/>
    </xmlCellPr>
  </singleXmlCell>
  <singleXmlCell id="862" xr6:uid="{00000000-000C-0000-FFFF-FFFF45030000}" r="W8" connectionId="0">
    <xmlCellPr id="1" xr6:uid="{00000000-0010-0000-4503-000001000000}" uniqueName="P1081656">
      <xmlPr mapId="1" xpath="/TFI-IZD-POD/IPK-GFI-IZD-POD_1000380/P1081656" xmlDataType="decimal"/>
    </xmlCellPr>
  </singleXmlCell>
  <singleXmlCell id="863" xr6:uid="{00000000-000C-0000-FFFF-FFFF46030000}" r="X8" connectionId="0">
    <xmlCellPr id="1" xr6:uid="{00000000-0010-0000-4603-000001000000}" uniqueName="P1081658">
      <xmlPr mapId="1" xpath="/TFI-IZD-POD/IPK-GFI-IZD-POD_1000380/P1081658" xmlDataType="decimal"/>
    </xmlCellPr>
  </singleXmlCell>
  <singleXmlCell id="864" xr6:uid="{00000000-000C-0000-FFFF-FFFF47030000}" r="Y8" connectionId="0">
    <xmlCellPr id="1" xr6:uid="{00000000-0010-0000-4703-000001000000}" uniqueName="P1081660">
      <xmlPr mapId="1" xpath="/TFI-IZD-POD/IPK-GFI-IZD-POD_1000380/P1081660" xmlDataType="decimal"/>
    </xmlCellPr>
  </singleXmlCell>
  <singleXmlCell id="865" xr6:uid="{00000000-000C-0000-FFFF-FFFF48030000}" r="H9" connectionId="0">
    <xmlCellPr id="1" xr6:uid="{00000000-0010-0000-4803-000001000000}" uniqueName="P1078198">
      <xmlPr mapId="1" xpath="/TFI-IZD-POD/IPK-GFI-IZD-POD_1000380/P1078198" xmlDataType="decimal"/>
    </xmlCellPr>
  </singleXmlCell>
  <singleXmlCell id="866" xr6:uid="{00000000-000C-0000-FFFF-FFFF49030000}" r="I9" connectionId="0">
    <xmlCellPr id="1" xr6:uid="{00000000-0010-0000-4903-000001000000}" uniqueName="P1078199">
      <xmlPr mapId="1" xpath="/TFI-IZD-POD/IPK-GFI-IZD-POD_1000380/P1078199" xmlDataType="decimal"/>
    </xmlCellPr>
  </singleXmlCell>
  <singleXmlCell id="867" xr6:uid="{00000000-000C-0000-FFFF-FFFF4A030000}" r="J9" connectionId="0">
    <xmlCellPr id="1" xr6:uid="{00000000-0010-0000-4A03-000001000000}" uniqueName="P1078200">
      <xmlPr mapId="1" xpath="/TFI-IZD-POD/IPK-GFI-IZD-POD_1000380/P1078200" xmlDataType="decimal"/>
    </xmlCellPr>
  </singleXmlCell>
  <singleXmlCell id="868" xr6:uid="{00000000-000C-0000-FFFF-FFFF4B030000}" r="K9" connectionId="0">
    <xmlCellPr id="1" xr6:uid="{00000000-0010-0000-4B03-000001000000}" uniqueName="P1078201">
      <xmlPr mapId="1" xpath="/TFI-IZD-POD/IPK-GFI-IZD-POD_1000380/P1078201" xmlDataType="decimal"/>
    </xmlCellPr>
  </singleXmlCell>
  <singleXmlCell id="869" xr6:uid="{00000000-000C-0000-FFFF-FFFF4C030000}" r="L9" connectionId="0">
    <xmlCellPr id="1" xr6:uid="{00000000-0010-0000-4C03-000001000000}" uniqueName="P1078202">
      <xmlPr mapId="1" xpath="/TFI-IZD-POD/IPK-GFI-IZD-POD_1000380/P1078202" xmlDataType="decimal"/>
    </xmlCellPr>
  </singleXmlCell>
  <singleXmlCell id="870" xr6:uid="{00000000-000C-0000-FFFF-FFFF4D030000}" r="M9" connectionId="0">
    <xmlCellPr id="1" xr6:uid="{00000000-0010-0000-4D03-000001000000}" uniqueName="P1078203">
      <xmlPr mapId="1" xpath="/TFI-IZD-POD/IPK-GFI-IZD-POD_1000380/P1078203" xmlDataType="decimal"/>
    </xmlCellPr>
  </singleXmlCell>
  <singleXmlCell id="871" xr6:uid="{00000000-000C-0000-FFFF-FFFF4E030000}" r="N9" connectionId="0">
    <xmlCellPr id="1" xr6:uid="{00000000-0010-0000-4E03-000001000000}" uniqueName="P1078204">
      <xmlPr mapId="1" xpath="/TFI-IZD-POD/IPK-GFI-IZD-POD_1000380/P1078204" xmlDataType="decimal"/>
    </xmlCellPr>
  </singleXmlCell>
  <singleXmlCell id="872" xr6:uid="{00000000-000C-0000-FFFF-FFFF4F030000}" r="O9" connectionId="0">
    <xmlCellPr id="1" xr6:uid="{00000000-0010-0000-4F03-000001000000}" uniqueName="P1078205">
      <xmlPr mapId="1" xpath="/TFI-IZD-POD/IPK-GFI-IZD-POD_1000380/P1078205" xmlDataType="decimal"/>
    </xmlCellPr>
  </singleXmlCell>
  <singleXmlCell id="873" xr6:uid="{00000000-000C-0000-FFFF-FFFF50030000}" r="P9" connectionId="0">
    <xmlCellPr id="1" xr6:uid="{00000000-0010-0000-5003-000001000000}" uniqueName="P1081541">
      <xmlPr mapId="1" xpath="/TFI-IZD-POD/IPK-GFI-IZD-POD_1000380/P1081541" xmlDataType="decimal"/>
    </xmlCellPr>
  </singleXmlCell>
  <singleXmlCell id="874" xr6:uid="{00000000-000C-0000-FFFF-FFFF51030000}" r="Q9" connectionId="0">
    <xmlCellPr id="1" xr6:uid="{00000000-0010-0000-5103-000001000000}" uniqueName="P1081548">
      <xmlPr mapId="1" xpath="/TFI-IZD-POD/IPK-GFI-IZD-POD_1000380/P1081548" xmlDataType="decimal"/>
    </xmlCellPr>
  </singleXmlCell>
  <singleXmlCell id="875" xr6:uid="{00000000-000C-0000-FFFF-FFFF52030000}" r="R9" connectionId="0">
    <xmlCellPr id="1" xr6:uid="{00000000-0010-0000-5203-000001000000}" uniqueName="P1081662">
      <xmlPr mapId="1" xpath="/TFI-IZD-POD/IPK-GFI-IZD-POD_1000380/P1081662" xmlDataType="decimal"/>
    </xmlCellPr>
  </singleXmlCell>
  <singleXmlCell id="876" xr6:uid="{00000000-000C-0000-FFFF-FFFF53030000}" r="U9" connectionId="0">
    <xmlCellPr id="1" xr6:uid="{00000000-0010-0000-5303-000001000000}" uniqueName="P1081664">
      <xmlPr mapId="1" xpath="/TFI-IZD-POD/IPK-GFI-IZD-POD_1000380/P1081664" xmlDataType="decimal"/>
    </xmlCellPr>
  </singleXmlCell>
  <singleXmlCell id="877" xr6:uid="{00000000-000C-0000-FFFF-FFFF54030000}" r="V9" connectionId="0">
    <xmlCellPr id="1" xr6:uid="{00000000-0010-0000-5403-000001000000}" uniqueName="P1081666">
      <xmlPr mapId="1" xpath="/TFI-IZD-POD/IPK-GFI-IZD-POD_1000380/P1081666" xmlDataType="decimal"/>
    </xmlCellPr>
  </singleXmlCell>
  <singleXmlCell id="878" xr6:uid="{00000000-000C-0000-FFFF-FFFF55030000}" r="W9" connectionId="0">
    <xmlCellPr id="1" xr6:uid="{00000000-0010-0000-5503-000001000000}" uniqueName="P1081668">
      <xmlPr mapId="1" xpath="/TFI-IZD-POD/IPK-GFI-IZD-POD_1000380/P1081668" xmlDataType="decimal"/>
    </xmlCellPr>
  </singleXmlCell>
  <singleXmlCell id="879" xr6:uid="{00000000-000C-0000-FFFF-FFFF56030000}" r="X9" connectionId="0">
    <xmlCellPr id="1" xr6:uid="{00000000-0010-0000-5603-000001000000}" uniqueName="P1081670">
      <xmlPr mapId="1" xpath="/TFI-IZD-POD/IPK-GFI-IZD-POD_1000380/P1081670" xmlDataType="decimal"/>
    </xmlCellPr>
  </singleXmlCell>
  <singleXmlCell id="880" xr6:uid="{00000000-000C-0000-FFFF-FFFF57030000}" r="Y9" connectionId="0">
    <xmlCellPr id="1" xr6:uid="{00000000-0010-0000-5703-000001000000}" uniqueName="P1081672">
      <xmlPr mapId="1" xpath="/TFI-IZD-POD/IPK-GFI-IZD-POD_1000380/P1081672" xmlDataType="decimal"/>
    </xmlCellPr>
  </singleXmlCell>
  <singleXmlCell id="897" xr6:uid="{00000000-000C-0000-FFFF-FFFF58030000}" r="H10" connectionId="0">
    <xmlCellPr id="1" xr6:uid="{00000000-0010-0000-5803-000001000000}" uniqueName="P1078206">
      <xmlPr mapId="1" xpath="/TFI-IZD-POD/IPK-GFI-IZD-POD_1000380/P1078206" xmlDataType="decimal"/>
    </xmlCellPr>
  </singleXmlCell>
  <singleXmlCell id="898" xr6:uid="{00000000-000C-0000-FFFF-FFFF59030000}" r="I10" connectionId="0">
    <xmlCellPr id="1" xr6:uid="{00000000-0010-0000-5903-000001000000}" uniqueName="P1078207">
      <xmlPr mapId="1" xpath="/TFI-IZD-POD/IPK-GFI-IZD-POD_1000380/P1078207" xmlDataType="decimal"/>
    </xmlCellPr>
  </singleXmlCell>
  <singleXmlCell id="899" xr6:uid="{00000000-000C-0000-FFFF-FFFF5A030000}" r="J10" connectionId="0">
    <xmlCellPr id="1" xr6:uid="{00000000-0010-0000-5A03-000001000000}" uniqueName="P1078208">
      <xmlPr mapId="1" xpath="/TFI-IZD-POD/IPK-GFI-IZD-POD_1000380/P1078208" xmlDataType="decimal"/>
    </xmlCellPr>
  </singleXmlCell>
  <singleXmlCell id="900" xr6:uid="{00000000-000C-0000-FFFF-FFFF5B030000}" r="K10" connectionId="0">
    <xmlCellPr id="1" xr6:uid="{00000000-0010-0000-5B03-000001000000}" uniqueName="P1078209">
      <xmlPr mapId="1" xpath="/TFI-IZD-POD/IPK-GFI-IZD-POD_1000380/P1078209" xmlDataType="decimal"/>
    </xmlCellPr>
  </singleXmlCell>
  <singleXmlCell id="901" xr6:uid="{00000000-000C-0000-FFFF-FFFF5C030000}" r="L10" connectionId="0">
    <xmlCellPr id="1" xr6:uid="{00000000-0010-0000-5C03-000001000000}" uniqueName="P1078210">
      <xmlPr mapId="1" xpath="/TFI-IZD-POD/IPK-GFI-IZD-POD_1000380/P1078210" xmlDataType="decimal"/>
    </xmlCellPr>
  </singleXmlCell>
  <singleXmlCell id="902" xr6:uid="{00000000-000C-0000-FFFF-FFFF5D030000}" r="M10" connectionId="0">
    <xmlCellPr id="1" xr6:uid="{00000000-0010-0000-5D03-000001000000}" uniqueName="P1078215">
      <xmlPr mapId="1" xpath="/TFI-IZD-POD/IPK-GFI-IZD-POD_1000380/P1078215" xmlDataType="decimal"/>
    </xmlCellPr>
  </singleXmlCell>
  <singleXmlCell id="903" xr6:uid="{00000000-000C-0000-FFFF-FFFF5E030000}" r="N10" connectionId="0">
    <xmlCellPr id="1" xr6:uid="{00000000-0010-0000-5E03-000001000000}" uniqueName="P1078217">
      <xmlPr mapId="1" xpath="/TFI-IZD-POD/IPK-GFI-IZD-POD_1000380/P1078217" xmlDataType="decimal"/>
    </xmlCellPr>
  </singleXmlCell>
  <singleXmlCell id="904" xr6:uid="{00000000-000C-0000-FFFF-FFFF5F030000}" r="O10" connectionId="0">
    <xmlCellPr id="1" xr6:uid="{00000000-0010-0000-5F03-000001000000}" uniqueName="P1078220">
      <xmlPr mapId="1" xpath="/TFI-IZD-POD/IPK-GFI-IZD-POD_1000380/P1078220" xmlDataType="decimal"/>
    </xmlCellPr>
  </singleXmlCell>
  <singleXmlCell id="905" xr6:uid="{00000000-000C-0000-FFFF-FFFF60030000}" r="P10" connectionId="0">
    <xmlCellPr id="1" xr6:uid="{00000000-0010-0000-6003-000001000000}" uniqueName="P1081542">
      <xmlPr mapId="1" xpath="/TFI-IZD-POD/IPK-GFI-IZD-POD_1000380/P1081542" xmlDataType="decimal"/>
    </xmlCellPr>
  </singleXmlCell>
  <singleXmlCell id="906" xr6:uid="{00000000-000C-0000-FFFF-FFFF61030000}" r="Q10" connectionId="0">
    <xmlCellPr id="1" xr6:uid="{00000000-0010-0000-6103-000001000000}" uniqueName="P1081646">
      <xmlPr mapId="1" xpath="/TFI-IZD-POD/IPK-GFI-IZD-POD_1000380/P1081646" xmlDataType="decimal"/>
    </xmlCellPr>
  </singleXmlCell>
  <singleXmlCell id="907" xr6:uid="{00000000-000C-0000-FFFF-FFFF62030000}" r="R10" connectionId="0">
    <xmlCellPr id="1" xr6:uid="{00000000-0010-0000-6203-000001000000}" uniqueName="P1081674">
      <xmlPr mapId="1" xpath="/TFI-IZD-POD/IPK-GFI-IZD-POD_1000380/P1081674" xmlDataType="decimal"/>
    </xmlCellPr>
  </singleXmlCell>
  <singleXmlCell id="908" xr6:uid="{00000000-000C-0000-FFFF-FFFF63030000}" r="U10" connectionId="0">
    <xmlCellPr id="1" xr6:uid="{00000000-0010-0000-6303-000001000000}" uniqueName="P1081676">
      <xmlPr mapId="1" xpath="/TFI-IZD-POD/IPK-GFI-IZD-POD_1000380/P1081676" xmlDataType="decimal"/>
    </xmlCellPr>
  </singleXmlCell>
  <singleXmlCell id="909" xr6:uid="{00000000-000C-0000-FFFF-FFFF64030000}" r="V10" connectionId="0">
    <xmlCellPr id="1" xr6:uid="{00000000-0010-0000-6403-000001000000}" uniqueName="P1081678">
      <xmlPr mapId="1" xpath="/TFI-IZD-POD/IPK-GFI-IZD-POD_1000380/P1081678" xmlDataType="decimal"/>
    </xmlCellPr>
  </singleXmlCell>
  <singleXmlCell id="910" xr6:uid="{00000000-000C-0000-FFFF-FFFF65030000}" r="W10" connectionId="0">
    <xmlCellPr id="1" xr6:uid="{00000000-0010-0000-6503-000001000000}" uniqueName="P1081680">
      <xmlPr mapId="1" xpath="/TFI-IZD-POD/IPK-GFI-IZD-POD_1000380/P1081680" xmlDataType="decimal"/>
    </xmlCellPr>
  </singleXmlCell>
  <singleXmlCell id="911" xr6:uid="{00000000-000C-0000-FFFF-FFFF66030000}" r="X10" connectionId="0">
    <xmlCellPr id="1" xr6:uid="{00000000-0010-0000-6603-000001000000}" uniqueName="P1081682">
      <xmlPr mapId="1" xpath="/TFI-IZD-POD/IPK-GFI-IZD-POD_1000380/P1081682" xmlDataType="decimal"/>
    </xmlCellPr>
  </singleXmlCell>
  <singleXmlCell id="912" xr6:uid="{00000000-000C-0000-FFFF-FFFF67030000}" r="Y10" connectionId="0">
    <xmlCellPr id="1" xr6:uid="{00000000-0010-0000-6703-000001000000}" uniqueName="P1081684">
      <xmlPr mapId="1" xpath="/TFI-IZD-POD/IPK-GFI-IZD-POD_1000380/P1081684" xmlDataType="decimal"/>
    </xmlCellPr>
  </singleXmlCell>
  <singleXmlCell id="913" xr6:uid="{00000000-000C-0000-FFFF-FFFF68030000}" r="H11" connectionId="0">
    <xmlCellPr id="1" xr6:uid="{00000000-0010-0000-6803-000001000000}" uniqueName="P1078222">
      <xmlPr mapId="1" xpath="/TFI-IZD-POD/IPK-GFI-IZD-POD_1000380/P1078222" xmlDataType="decimal"/>
    </xmlCellPr>
  </singleXmlCell>
  <singleXmlCell id="914" xr6:uid="{00000000-000C-0000-FFFF-FFFF69030000}" r="I11" connectionId="0">
    <xmlCellPr id="1" xr6:uid="{00000000-0010-0000-6903-000001000000}" uniqueName="P1078224">
      <xmlPr mapId="1" xpath="/TFI-IZD-POD/IPK-GFI-IZD-POD_1000380/P1078224" xmlDataType="decimal"/>
    </xmlCellPr>
  </singleXmlCell>
  <singleXmlCell id="915" xr6:uid="{00000000-000C-0000-FFFF-FFFF6A030000}" r="J11" connectionId="0">
    <xmlCellPr id="1" xr6:uid="{00000000-0010-0000-6A03-000001000000}" uniqueName="P1078226">
      <xmlPr mapId="1" xpath="/TFI-IZD-POD/IPK-GFI-IZD-POD_1000380/P1078226" xmlDataType="decimal"/>
    </xmlCellPr>
  </singleXmlCell>
  <singleXmlCell id="916" xr6:uid="{00000000-000C-0000-FFFF-FFFF6B030000}" r="K11" connectionId="0">
    <xmlCellPr id="1" xr6:uid="{00000000-0010-0000-6B03-000001000000}" uniqueName="P1078229">
      <xmlPr mapId="1" xpath="/TFI-IZD-POD/IPK-GFI-IZD-POD_1000380/P1078229" xmlDataType="decimal"/>
    </xmlCellPr>
  </singleXmlCell>
  <singleXmlCell id="917" xr6:uid="{00000000-000C-0000-FFFF-FFFF6C030000}" r="L11" connectionId="0">
    <xmlCellPr id="1" xr6:uid="{00000000-0010-0000-6C03-000001000000}" uniqueName="P1078231">
      <xmlPr mapId="1" xpath="/TFI-IZD-POD/IPK-GFI-IZD-POD_1000380/P1078231" xmlDataType="decimal"/>
    </xmlCellPr>
  </singleXmlCell>
  <singleXmlCell id="918" xr6:uid="{00000000-000C-0000-FFFF-FFFF6D030000}" r="M11" connectionId="0">
    <xmlCellPr id="1" xr6:uid="{00000000-0010-0000-6D03-000001000000}" uniqueName="P1078233">
      <xmlPr mapId="1" xpath="/TFI-IZD-POD/IPK-GFI-IZD-POD_1000380/P1078233" xmlDataType="decimal"/>
    </xmlCellPr>
  </singleXmlCell>
  <singleXmlCell id="919" xr6:uid="{00000000-000C-0000-FFFF-FFFF6E030000}" r="N11" connectionId="0">
    <xmlCellPr id="1" xr6:uid="{00000000-0010-0000-6E03-000001000000}" uniqueName="P1078236">
      <xmlPr mapId="1" xpath="/TFI-IZD-POD/IPK-GFI-IZD-POD_1000380/P1078236" xmlDataType="decimal"/>
    </xmlCellPr>
  </singleXmlCell>
  <singleXmlCell id="920" xr6:uid="{00000000-000C-0000-FFFF-FFFF6F030000}" r="O11" connectionId="0">
    <xmlCellPr id="1" xr6:uid="{00000000-0010-0000-6F03-000001000000}" uniqueName="P1078237">
      <xmlPr mapId="1" xpath="/TFI-IZD-POD/IPK-GFI-IZD-POD_1000380/P1078237" xmlDataType="decimal"/>
    </xmlCellPr>
  </singleXmlCell>
  <singleXmlCell id="921" xr6:uid="{00000000-000C-0000-FFFF-FFFF70030000}" r="P11" connectionId="0">
    <xmlCellPr id="1" xr6:uid="{00000000-0010-0000-7003-000001000000}" uniqueName="P1081543">
      <xmlPr mapId="1" xpath="/TFI-IZD-POD/IPK-GFI-IZD-POD_1000380/P1081543" xmlDataType="decimal"/>
    </xmlCellPr>
  </singleXmlCell>
  <singleXmlCell id="922" xr6:uid="{00000000-000C-0000-FFFF-FFFF71030000}" r="Q11" connectionId="0">
    <xmlCellPr id="1" xr6:uid="{00000000-0010-0000-7103-000001000000}" uniqueName="P1081685">
      <xmlPr mapId="1" xpath="/TFI-IZD-POD/IPK-GFI-IZD-POD_1000380/P1081685" xmlDataType="decimal"/>
    </xmlCellPr>
  </singleXmlCell>
  <singleXmlCell id="923" xr6:uid="{00000000-000C-0000-FFFF-FFFF72030000}" r="R11" connectionId="0">
    <xmlCellPr id="1" xr6:uid="{00000000-0010-0000-7203-000001000000}" uniqueName="P1081686">
      <xmlPr mapId="1" xpath="/TFI-IZD-POD/IPK-GFI-IZD-POD_1000380/P1081686" xmlDataType="decimal"/>
    </xmlCellPr>
  </singleXmlCell>
  <singleXmlCell id="924" xr6:uid="{00000000-000C-0000-FFFF-FFFF73030000}" r="U11" connectionId="0">
    <xmlCellPr id="1" xr6:uid="{00000000-0010-0000-7303-000001000000}" uniqueName="P1081687">
      <xmlPr mapId="1" xpath="/TFI-IZD-POD/IPK-GFI-IZD-POD_1000380/P1081687" xmlDataType="decimal"/>
    </xmlCellPr>
  </singleXmlCell>
  <singleXmlCell id="925" xr6:uid="{00000000-000C-0000-FFFF-FFFF74030000}" r="V11" connectionId="0">
    <xmlCellPr id="1" xr6:uid="{00000000-0010-0000-7403-000001000000}" uniqueName="P1081688">
      <xmlPr mapId="1" xpath="/TFI-IZD-POD/IPK-GFI-IZD-POD_1000380/P1081688" xmlDataType="decimal"/>
    </xmlCellPr>
  </singleXmlCell>
  <singleXmlCell id="926" xr6:uid="{00000000-000C-0000-FFFF-FFFF75030000}" r="W11" connectionId="0">
    <xmlCellPr id="1" xr6:uid="{00000000-0010-0000-7503-000001000000}" uniqueName="P1081689">
      <xmlPr mapId="1" xpath="/TFI-IZD-POD/IPK-GFI-IZD-POD_1000380/P1081689" xmlDataType="decimal"/>
    </xmlCellPr>
  </singleXmlCell>
  <singleXmlCell id="927" xr6:uid="{00000000-000C-0000-FFFF-FFFF76030000}" r="X11" connectionId="0">
    <xmlCellPr id="1" xr6:uid="{00000000-0010-0000-7603-000001000000}" uniqueName="P1081690">
      <xmlPr mapId="1" xpath="/TFI-IZD-POD/IPK-GFI-IZD-POD_1000380/P1081690" xmlDataType="decimal"/>
    </xmlCellPr>
  </singleXmlCell>
  <singleXmlCell id="928" xr6:uid="{00000000-000C-0000-FFFF-FFFF77030000}" r="Y11" connectionId="0">
    <xmlCellPr id="1" xr6:uid="{00000000-0010-0000-7703-000001000000}" uniqueName="P1081696">
      <xmlPr mapId="1" xpath="/TFI-IZD-POD/IPK-GFI-IZD-POD_1000380/P1081696" xmlDataType="decimal"/>
    </xmlCellPr>
  </singleXmlCell>
  <singleXmlCell id="929" xr6:uid="{00000000-000C-0000-FFFF-FFFF78030000}" r="H12" connectionId="0">
    <xmlCellPr id="1" xr6:uid="{00000000-0010-0000-7803-000001000000}" uniqueName="P1078238">
      <xmlPr mapId="1" xpath="/TFI-IZD-POD/IPK-GFI-IZD-POD_1000380/P1078238" xmlDataType="decimal"/>
    </xmlCellPr>
  </singleXmlCell>
  <singleXmlCell id="930" xr6:uid="{00000000-000C-0000-FFFF-FFFF79030000}" r="I12" connectionId="0">
    <xmlCellPr id="1" xr6:uid="{00000000-0010-0000-7903-000001000000}" uniqueName="P1078239">
      <xmlPr mapId="1" xpath="/TFI-IZD-POD/IPK-GFI-IZD-POD_1000380/P1078239" xmlDataType="decimal"/>
    </xmlCellPr>
  </singleXmlCell>
  <singleXmlCell id="931" xr6:uid="{00000000-000C-0000-FFFF-FFFF7A030000}" r="J12" connectionId="0">
    <xmlCellPr id="1" xr6:uid="{00000000-0010-0000-7A03-000001000000}" uniqueName="P1078240">
      <xmlPr mapId="1" xpath="/TFI-IZD-POD/IPK-GFI-IZD-POD_1000380/P1078240" xmlDataType="decimal"/>
    </xmlCellPr>
  </singleXmlCell>
  <singleXmlCell id="932" xr6:uid="{00000000-000C-0000-FFFF-FFFF7B030000}" r="K12" connectionId="0">
    <xmlCellPr id="1" xr6:uid="{00000000-0010-0000-7B03-000001000000}" uniqueName="P1078241">
      <xmlPr mapId="1" xpath="/TFI-IZD-POD/IPK-GFI-IZD-POD_1000380/P1078241" xmlDataType="decimal"/>
    </xmlCellPr>
  </singleXmlCell>
  <singleXmlCell id="933" xr6:uid="{00000000-000C-0000-FFFF-FFFF7C030000}" r="L12" connectionId="0">
    <xmlCellPr id="1" xr6:uid="{00000000-0010-0000-7C03-000001000000}" uniqueName="P1078242">
      <xmlPr mapId="1" xpath="/TFI-IZD-POD/IPK-GFI-IZD-POD_1000380/P1078242" xmlDataType="decimal"/>
    </xmlCellPr>
  </singleXmlCell>
  <singleXmlCell id="934" xr6:uid="{00000000-000C-0000-FFFF-FFFF7D030000}" r="M12" connectionId="0">
    <xmlCellPr id="1" xr6:uid="{00000000-0010-0000-7D03-000001000000}" uniqueName="P1078243">
      <xmlPr mapId="1" xpath="/TFI-IZD-POD/IPK-GFI-IZD-POD_1000380/P1078243" xmlDataType="decimal"/>
    </xmlCellPr>
  </singleXmlCell>
  <singleXmlCell id="935" xr6:uid="{00000000-000C-0000-FFFF-FFFF7E030000}" r="N12" connectionId="0">
    <xmlCellPr id="1" xr6:uid="{00000000-0010-0000-7E03-000001000000}" uniqueName="P1078946">
      <xmlPr mapId="1" xpath="/TFI-IZD-POD/IPK-GFI-IZD-POD_1000380/P1078946" xmlDataType="decimal"/>
    </xmlCellPr>
  </singleXmlCell>
  <singleXmlCell id="936" xr6:uid="{00000000-000C-0000-FFFF-FFFF7F030000}" r="O12" connectionId="0">
    <xmlCellPr id="1" xr6:uid="{00000000-0010-0000-7F03-000001000000}" uniqueName="P1078947">
      <xmlPr mapId="1" xpath="/TFI-IZD-POD/IPK-GFI-IZD-POD_1000380/P1078947" xmlDataType="decimal"/>
    </xmlCellPr>
  </singleXmlCell>
  <singleXmlCell id="937" xr6:uid="{00000000-000C-0000-FFFF-FFFF80030000}" r="P12" connectionId="0">
    <xmlCellPr id="1" xr6:uid="{00000000-0010-0000-8003-000001000000}" uniqueName="P1081544">
      <xmlPr mapId="1" xpath="/TFI-IZD-POD/IPK-GFI-IZD-POD_1000380/P1081544" xmlDataType="decimal"/>
    </xmlCellPr>
  </singleXmlCell>
  <singleXmlCell id="938" xr6:uid="{00000000-000C-0000-FFFF-FFFF81030000}" r="Q12" connectionId="0">
    <xmlCellPr id="1" xr6:uid="{00000000-0010-0000-8103-000001000000}" uniqueName="P1081697">
      <xmlPr mapId="1" xpath="/TFI-IZD-POD/IPK-GFI-IZD-POD_1000380/P1081697" xmlDataType="decimal"/>
    </xmlCellPr>
  </singleXmlCell>
  <singleXmlCell id="939" xr6:uid="{00000000-000C-0000-FFFF-FFFF82030000}" r="R12" connectionId="0">
    <xmlCellPr id="1" xr6:uid="{00000000-0010-0000-8203-000001000000}" uniqueName="P1081698">
      <xmlPr mapId="1" xpath="/TFI-IZD-POD/IPK-GFI-IZD-POD_1000380/P1081698" xmlDataType="decimal"/>
    </xmlCellPr>
  </singleXmlCell>
  <singleXmlCell id="940" xr6:uid="{00000000-000C-0000-FFFF-FFFF83030000}" r="U12" connectionId="0">
    <xmlCellPr id="1" xr6:uid="{00000000-0010-0000-8303-000001000000}" uniqueName="P1081699">
      <xmlPr mapId="1" xpath="/TFI-IZD-POD/IPK-GFI-IZD-POD_1000380/P1081699" xmlDataType="decimal"/>
    </xmlCellPr>
  </singleXmlCell>
  <singleXmlCell id="941" xr6:uid="{00000000-000C-0000-FFFF-FFFF84030000}" r="V12" connectionId="0">
    <xmlCellPr id="1" xr6:uid="{00000000-0010-0000-8403-000001000000}" uniqueName="P1081700">
      <xmlPr mapId="1" xpath="/TFI-IZD-POD/IPK-GFI-IZD-POD_1000380/P1081700" xmlDataType="decimal"/>
    </xmlCellPr>
  </singleXmlCell>
  <singleXmlCell id="942" xr6:uid="{00000000-000C-0000-FFFF-FFFF85030000}" r="W12" connectionId="0">
    <xmlCellPr id="1" xr6:uid="{00000000-0010-0000-8503-000001000000}" uniqueName="P1081701">
      <xmlPr mapId="1" xpath="/TFI-IZD-POD/IPK-GFI-IZD-POD_1000380/P1081701" xmlDataType="decimal"/>
    </xmlCellPr>
  </singleXmlCell>
  <singleXmlCell id="943" xr6:uid="{00000000-000C-0000-FFFF-FFFF86030000}" r="X12" connectionId="0">
    <xmlCellPr id="1" xr6:uid="{00000000-0010-0000-8603-000001000000}" uniqueName="P1081702">
      <xmlPr mapId="1" xpath="/TFI-IZD-POD/IPK-GFI-IZD-POD_1000380/P1081702" xmlDataType="decimal"/>
    </xmlCellPr>
  </singleXmlCell>
  <singleXmlCell id="944" xr6:uid="{00000000-000C-0000-FFFF-FFFF87030000}" r="Y12" connectionId="0">
    <xmlCellPr id="1" xr6:uid="{00000000-0010-0000-8703-000001000000}" uniqueName="P1081703">
      <xmlPr mapId="1" xpath="/TFI-IZD-POD/IPK-GFI-IZD-POD_1000380/P1081703" xmlDataType="decimal"/>
    </xmlCellPr>
  </singleXmlCell>
  <singleXmlCell id="945" xr6:uid="{00000000-000C-0000-FFFF-FFFF88030000}" r="H13" connectionId="0">
    <xmlCellPr id="1" xr6:uid="{00000000-0010-0000-8803-000001000000}" uniqueName="P1078948">
      <xmlPr mapId="1" xpath="/TFI-IZD-POD/IPK-GFI-IZD-POD_1000380/P1078948" xmlDataType="decimal"/>
    </xmlCellPr>
  </singleXmlCell>
  <singleXmlCell id="946" xr6:uid="{00000000-000C-0000-FFFF-FFFF89030000}" r="I13" connectionId="0">
    <xmlCellPr id="1" xr6:uid="{00000000-0010-0000-8903-000001000000}" uniqueName="P1078949">
      <xmlPr mapId="1" xpath="/TFI-IZD-POD/IPK-GFI-IZD-POD_1000380/P1078949" xmlDataType="decimal"/>
    </xmlCellPr>
  </singleXmlCell>
  <singleXmlCell id="947" xr6:uid="{00000000-000C-0000-FFFF-FFFF8A030000}" r="J13" connectionId="0">
    <xmlCellPr id="1" xr6:uid="{00000000-0010-0000-8A03-000001000000}" uniqueName="P1079430">
      <xmlPr mapId="1" xpath="/TFI-IZD-POD/IPK-GFI-IZD-POD_1000380/P1079430" xmlDataType="decimal"/>
    </xmlCellPr>
  </singleXmlCell>
  <singleXmlCell id="948" xr6:uid="{00000000-000C-0000-FFFF-FFFF8B030000}" r="K13" connectionId="0">
    <xmlCellPr id="1" xr6:uid="{00000000-0010-0000-8B03-000001000000}" uniqueName="P1079851">
      <xmlPr mapId="1" xpath="/TFI-IZD-POD/IPK-GFI-IZD-POD_1000380/P1079851" xmlDataType="decimal"/>
    </xmlCellPr>
  </singleXmlCell>
  <singleXmlCell id="949" xr6:uid="{00000000-000C-0000-FFFF-FFFF8C030000}" r="L13" connectionId="0">
    <xmlCellPr id="1" xr6:uid="{00000000-0010-0000-8C03-000001000000}" uniqueName="P1079852">
      <xmlPr mapId="1" xpath="/TFI-IZD-POD/IPK-GFI-IZD-POD_1000380/P1079852" xmlDataType="decimal"/>
    </xmlCellPr>
  </singleXmlCell>
  <singleXmlCell id="950" xr6:uid="{00000000-000C-0000-FFFF-FFFF8D030000}" r="M13" connectionId="0">
    <xmlCellPr id="1" xr6:uid="{00000000-0010-0000-8D03-000001000000}" uniqueName="P1079853">
      <xmlPr mapId="1" xpath="/TFI-IZD-POD/IPK-GFI-IZD-POD_1000380/P1079853" xmlDataType="decimal"/>
    </xmlCellPr>
  </singleXmlCell>
  <singleXmlCell id="951" xr6:uid="{00000000-000C-0000-FFFF-FFFF8E030000}" r="N13" connectionId="0">
    <xmlCellPr id="1" xr6:uid="{00000000-0010-0000-8E03-000001000000}" uniqueName="P1079854">
      <xmlPr mapId="1" xpath="/TFI-IZD-POD/IPK-GFI-IZD-POD_1000380/P1079854" xmlDataType="decimal"/>
    </xmlCellPr>
  </singleXmlCell>
  <singleXmlCell id="952" xr6:uid="{00000000-000C-0000-FFFF-FFFF8F030000}" r="O13" connectionId="0">
    <xmlCellPr id="1" xr6:uid="{00000000-0010-0000-8F03-000001000000}" uniqueName="P1079855">
      <xmlPr mapId="1" xpath="/TFI-IZD-POD/IPK-GFI-IZD-POD_1000380/P1079855" xmlDataType="decimal"/>
    </xmlCellPr>
  </singleXmlCell>
  <singleXmlCell id="953" xr6:uid="{00000000-000C-0000-FFFF-FFFF90030000}" r="P13" connectionId="0">
    <xmlCellPr id="1" xr6:uid="{00000000-0010-0000-9003-000001000000}" uniqueName="P1081545">
      <xmlPr mapId="1" xpath="/TFI-IZD-POD/IPK-GFI-IZD-POD_1000380/P1081545" xmlDataType="decimal"/>
    </xmlCellPr>
  </singleXmlCell>
  <singleXmlCell id="954" xr6:uid="{00000000-000C-0000-FFFF-FFFF91030000}" r="Q13" connectionId="0">
    <xmlCellPr id="1" xr6:uid="{00000000-0010-0000-9103-000001000000}" uniqueName="P1081704">
      <xmlPr mapId="1" xpath="/TFI-IZD-POD/IPK-GFI-IZD-POD_1000380/P1081704" xmlDataType="decimal"/>
    </xmlCellPr>
  </singleXmlCell>
  <singleXmlCell id="955" xr6:uid="{00000000-000C-0000-FFFF-FFFF92030000}" r="R13" connectionId="0">
    <xmlCellPr id="1" xr6:uid="{00000000-0010-0000-9203-000001000000}" uniqueName="P1081705">
      <xmlPr mapId="1" xpath="/TFI-IZD-POD/IPK-GFI-IZD-POD_1000380/P1081705" xmlDataType="decimal"/>
    </xmlCellPr>
  </singleXmlCell>
  <singleXmlCell id="956" xr6:uid="{00000000-000C-0000-FFFF-FFFF93030000}" r="U13" connectionId="0">
    <xmlCellPr id="1" xr6:uid="{00000000-0010-0000-9303-000001000000}" uniqueName="P1081706">
      <xmlPr mapId="1" xpath="/TFI-IZD-POD/IPK-GFI-IZD-POD_1000380/P1081706" xmlDataType="decimal"/>
    </xmlCellPr>
  </singleXmlCell>
  <singleXmlCell id="957" xr6:uid="{00000000-000C-0000-FFFF-FFFF94030000}" r="V13" connectionId="0">
    <xmlCellPr id="1" xr6:uid="{00000000-0010-0000-9403-000001000000}" uniqueName="P1081707">
      <xmlPr mapId="1" xpath="/TFI-IZD-POD/IPK-GFI-IZD-POD_1000380/P1081707" xmlDataType="decimal"/>
    </xmlCellPr>
  </singleXmlCell>
  <singleXmlCell id="958" xr6:uid="{00000000-000C-0000-FFFF-FFFF95030000}" r="W13" connectionId="0">
    <xmlCellPr id="1" xr6:uid="{00000000-0010-0000-9503-000001000000}" uniqueName="P1081708">
      <xmlPr mapId="1" xpath="/TFI-IZD-POD/IPK-GFI-IZD-POD_1000380/P1081708" xmlDataType="decimal"/>
    </xmlCellPr>
  </singleXmlCell>
  <singleXmlCell id="959" xr6:uid="{00000000-000C-0000-FFFF-FFFF96030000}" r="X13" connectionId="0">
    <xmlCellPr id="1" xr6:uid="{00000000-0010-0000-9603-000001000000}" uniqueName="P1081709">
      <xmlPr mapId="1" xpath="/TFI-IZD-POD/IPK-GFI-IZD-POD_1000380/P1081709" xmlDataType="decimal"/>
    </xmlCellPr>
  </singleXmlCell>
  <singleXmlCell id="960" xr6:uid="{00000000-000C-0000-FFFF-FFFF97030000}" r="Y13" connectionId="0">
    <xmlCellPr id="1" xr6:uid="{00000000-0010-0000-9703-000001000000}" uniqueName="P1081710">
      <xmlPr mapId="1" xpath="/TFI-IZD-POD/IPK-GFI-IZD-POD_1000380/P1081710" xmlDataType="decimal"/>
    </xmlCellPr>
  </singleXmlCell>
  <singleXmlCell id="961" xr6:uid="{00000000-000C-0000-FFFF-FFFF98030000}" r="H14" connectionId="0">
    <xmlCellPr id="1" xr6:uid="{00000000-0010-0000-9803-000001000000}" uniqueName="P1079856">
      <xmlPr mapId="1" xpath="/TFI-IZD-POD/IPK-GFI-IZD-POD_1000380/P1079856" xmlDataType="decimal"/>
    </xmlCellPr>
  </singleXmlCell>
  <singleXmlCell id="962" xr6:uid="{00000000-000C-0000-FFFF-FFFF99030000}" r="I14" connectionId="0">
    <xmlCellPr id="1" xr6:uid="{00000000-0010-0000-9903-000001000000}" uniqueName="P1079857">
      <xmlPr mapId="1" xpath="/TFI-IZD-POD/IPK-GFI-IZD-POD_1000380/P1079857" xmlDataType="decimal"/>
    </xmlCellPr>
  </singleXmlCell>
  <singleXmlCell id="963" xr6:uid="{00000000-000C-0000-FFFF-FFFF9A030000}" r="J14" connectionId="0">
    <xmlCellPr id="1" xr6:uid="{00000000-0010-0000-9A03-000001000000}" uniqueName="P1079858">
      <xmlPr mapId="1" xpath="/TFI-IZD-POD/IPK-GFI-IZD-POD_1000380/P1079858" xmlDataType="decimal"/>
    </xmlCellPr>
  </singleXmlCell>
  <singleXmlCell id="964" xr6:uid="{00000000-000C-0000-FFFF-FFFF9B030000}" r="K14" connectionId="0">
    <xmlCellPr id="1" xr6:uid="{00000000-0010-0000-9B03-000001000000}" uniqueName="P1079859">
      <xmlPr mapId="1" xpath="/TFI-IZD-POD/IPK-GFI-IZD-POD_1000380/P1079859" xmlDataType="decimal"/>
    </xmlCellPr>
  </singleXmlCell>
  <singleXmlCell id="965" xr6:uid="{00000000-000C-0000-FFFF-FFFF9C030000}" r="L14" connectionId="0">
    <xmlCellPr id="1" xr6:uid="{00000000-0010-0000-9C03-000001000000}" uniqueName="P1079860">
      <xmlPr mapId="1" xpath="/TFI-IZD-POD/IPK-GFI-IZD-POD_1000380/P1079860" xmlDataType="decimal"/>
    </xmlCellPr>
  </singleXmlCell>
  <singleXmlCell id="966" xr6:uid="{00000000-000C-0000-FFFF-FFFF9D030000}" r="M14" connectionId="0">
    <xmlCellPr id="1" xr6:uid="{00000000-0010-0000-9D03-000001000000}" uniqueName="P1079861">
      <xmlPr mapId="1" xpath="/TFI-IZD-POD/IPK-GFI-IZD-POD_1000380/P1079861" xmlDataType="decimal"/>
    </xmlCellPr>
  </singleXmlCell>
  <singleXmlCell id="967" xr6:uid="{00000000-000C-0000-FFFF-FFFF9E030000}" r="N14" connectionId="0">
    <xmlCellPr id="1" xr6:uid="{00000000-0010-0000-9E03-000001000000}" uniqueName="P1079862">
      <xmlPr mapId="1" xpath="/TFI-IZD-POD/IPK-GFI-IZD-POD_1000380/P1079862" xmlDataType="decimal"/>
    </xmlCellPr>
  </singleXmlCell>
  <singleXmlCell id="968" xr6:uid="{00000000-000C-0000-FFFF-FFFF9F030000}" r="O14" connectionId="0">
    <xmlCellPr id="1" xr6:uid="{00000000-0010-0000-9F03-000001000000}" uniqueName="P1079863">
      <xmlPr mapId="1" xpath="/TFI-IZD-POD/IPK-GFI-IZD-POD_1000380/P1079863" xmlDataType="decimal"/>
    </xmlCellPr>
  </singleXmlCell>
  <singleXmlCell id="969" xr6:uid="{00000000-000C-0000-FFFF-FFFFA0030000}" r="P14" connectionId="0">
    <xmlCellPr id="1" xr6:uid="{00000000-0010-0000-A003-000001000000}" uniqueName="P1081711">
      <xmlPr mapId="1" xpath="/TFI-IZD-POD/IPK-GFI-IZD-POD_1000380/P1081711" xmlDataType="decimal"/>
    </xmlCellPr>
  </singleXmlCell>
  <singleXmlCell id="970" xr6:uid="{00000000-000C-0000-FFFF-FFFFA1030000}" r="Q14" connectionId="0">
    <xmlCellPr id="1" xr6:uid="{00000000-0010-0000-A103-000001000000}" uniqueName="P1081712">
      <xmlPr mapId="1" xpath="/TFI-IZD-POD/IPK-GFI-IZD-POD_1000380/P1081712" xmlDataType="decimal"/>
    </xmlCellPr>
  </singleXmlCell>
  <singleXmlCell id="971" xr6:uid="{00000000-000C-0000-FFFF-FFFFA2030000}" r="R14" connectionId="0">
    <xmlCellPr id="1" xr6:uid="{00000000-0010-0000-A203-000001000000}" uniqueName="P1081713">
      <xmlPr mapId="1" xpath="/TFI-IZD-POD/IPK-GFI-IZD-POD_1000380/P1081713" xmlDataType="decimal"/>
    </xmlCellPr>
  </singleXmlCell>
  <singleXmlCell id="972" xr6:uid="{00000000-000C-0000-FFFF-FFFFA3030000}" r="U14" connectionId="0">
    <xmlCellPr id="1" xr6:uid="{00000000-0010-0000-A303-000001000000}" uniqueName="P1081714">
      <xmlPr mapId="1" xpath="/TFI-IZD-POD/IPK-GFI-IZD-POD_1000380/P1081714" xmlDataType="decimal"/>
    </xmlCellPr>
  </singleXmlCell>
  <singleXmlCell id="973" xr6:uid="{00000000-000C-0000-FFFF-FFFFA4030000}" r="V14" connectionId="0">
    <xmlCellPr id="1" xr6:uid="{00000000-0010-0000-A403-000001000000}" uniqueName="P1081715">
      <xmlPr mapId="1" xpath="/TFI-IZD-POD/IPK-GFI-IZD-POD_1000380/P1081715" xmlDataType="decimal"/>
    </xmlCellPr>
  </singleXmlCell>
  <singleXmlCell id="974" xr6:uid="{00000000-000C-0000-FFFF-FFFFA5030000}" r="W14" connectionId="0">
    <xmlCellPr id="1" xr6:uid="{00000000-0010-0000-A503-000001000000}" uniqueName="P1081716">
      <xmlPr mapId="1" xpath="/TFI-IZD-POD/IPK-GFI-IZD-POD_1000380/P1081716" xmlDataType="decimal"/>
    </xmlCellPr>
  </singleXmlCell>
  <singleXmlCell id="975" xr6:uid="{00000000-000C-0000-FFFF-FFFFA6030000}" r="X14" connectionId="0">
    <xmlCellPr id="1" xr6:uid="{00000000-0010-0000-A603-000001000000}" uniqueName="P1081717">
      <xmlPr mapId="1" xpath="/TFI-IZD-POD/IPK-GFI-IZD-POD_1000380/P1081717" xmlDataType="decimal"/>
    </xmlCellPr>
  </singleXmlCell>
  <singleXmlCell id="976" xr6:uid="{00000000-000C-0000-FFFF-FFFFA7030000}" r="Y14" connectionId="0">
    <xmlCellPr id="1" xr6:uid="{00000000-0010-0000-A703-000001000000}" uniqueName="P1081718">
      <xmlPr mapId="1" xpath="/TFI-IZD-POD/IPK-GFI-IZD-POD_1000380/P1081718" xmlDataType="decimal"/>
    </xmlCellPr>
  </singleXmlCell>
  <singleXmlCell id="977" xr6:uid="{00000000-000C-0000-FFFF-FFFFA8030000}" r="H15" connectionId="0">
    <xmlCellPr id="1" xr6:uid="{00000000-0010-0000-A803-000001000000}" uniqueName="P1079864">
      <xmlPr mapId="1" xpath="/TFI-IZD-POD/IPK-GFI-IZD-POD_1000380/P1079864" xmlDataType="decimal"/>
    </xmlCellPr>
  </singleXmlCell>
  <singleXmlCell id="978" xr6:uid="{00000000-000C-0000-FFFF-FFFFA9030000}" r="I15" connectionId="0">
    <xmlCellPr id="1" xr6:uid="{00000000-0010-0000-A903-000001000000}" uniqueName="P1079865">
      <xmlPr mapId="1" xpath="/TFI-IZD-POD/IPK-GFI-IZD-POD_1000380/P1079865" xmlDataType="decimal"/>
    </xmlCellPr>
  </singleXmlCell>
  <singleXmlCell id="979" xr6:uid="{00000000-000C-0000-FFFF-FFFFAA030000}" r="J15" connectionId="0">
    <xmlCellPr id="1" xr6:uid="{00000000-0010-0000-AA03-000001000000}" uniqueName="P1079866">
      <xmlPr mapId="1" xpath="/TFI-IZD-POD/IPK-GFI-IZD-POD_1000380/P1079866" xmlDataType="decimal"/>
    </xmlCellPr>
  </singleXmlCell>
  <singleXmlCell id="980" xr6:uid="{00000000-000C-0000-FFFF-FFFFAB030000}" r="K15" connectionId="0">
    <xmlCellPr id="1" xr6:uid="{00000000-0010-0000-AB03-000001000000}" uniqueName="P1079867">
      <xmlPr mapId="1" xpath="/TFI-IZD-POD/IPK-GFI-IZD-POD_1000380/P1079867" xmlDataType="decimal"/>
    </xmlCellPr>
  </singleXmlCell>
  <singleXmlCell id="981" xr6:uid="{00000000-000C-0000-FFFF-FFFFAC030000}" r="L15" connectionId="0">
    <xmlCellPr id="1" xr6:uid="{00000000-0010-0000-AC03-000001000000}" uniqueName="P1079868">
      <xmlPr mapId="1" xpath="/TFI-IZD-POD/IPK-GFI-IZD-POD_1000380/P1079868" xmlDataType="decimal"/>
    </xmlCellPr>
  </singleXmlCell>
  <singleXmlCell id="982" xr6:uid="{00000000-000C-0000-FFFF-FFFFAD030000}" r="M15" connectionId="0">
    <xmlCellPr id="1" xr6:uid="{00000000-0010-0000-AD03-000001000000}" uniqueName="P1079869">
      <xmlPr mapId="1" xpath="/TFI-IZD-POD/IPK-GFI-IZD-POD_1000380/P1079869" xmlDataType="decimal"/>
    </xmlCellPr>
  </singleXmlCell>
  <singleXmlCell id="983" xr6:uid="{00000000-000C-0000-FFFF-FFFFAE030000}" r="N15" connectionId="0">
    <xmlCellPr id="1" xr6:uid="{00000000-0010-0000-AE03-000001000000}" uniqueName="P1079870">
      <xmlPr mapId="1" xpath="/TFI-IZD-POD/IPK-GFI-IZD-POD_1000380/P1079870" xmlDataType="decimal"/>
    </xmlCellPr>
  </singleXmlCell>
  <singleXmlCell id="984" xr6:uid="{00000000-000C-0000-FFFF-FFFFAF030000}" r="O15" connectionId="0">
    <xmlCellPr id="1" xr6:uid="{00000000-0010-0000-AF03-000001000000}" uniqueName="P1079871">
      <xmlPr mapId="1" xpath="/TFI-IZD-POD/IPK-GFI-IZD-POD_1000380/P1079871" xmlDataType="decimal"/>
    </xmlCellPr>
  </singleXmlCell>
  <singleXmlCell id="985" xr6:uid="{00000000-000C-0000-FFFF-FFFFB0030000}" r="P15" connectionId="0">
    <xmlCellPr id="1" xr6:uid="{00000000-0010-0000-B003-000001000000}" uniqueName="P1081874">
      <xmlPr mapId="1" xpath="/TFI-IZD-POD/IPK-GFI-IZD-POD_1000380/P1081874" xmlDataType="decimal"/>
    </xmlCellPr>
  </singleXmlCell>
  <singleXmlCell id="986" xr6:uid="{00000000-000C-0000-FFFF-FFFFB1030000}" r="Q15" connectionId="0">
    <xmlCellPr id="1" xr6:uid="{00000000-0010-0000-B103-000001000000}" uniqueName="P1081877">
      <xmlPr mapId="1" xpath="/TFI-IZD-POD/IPK-GFI-IZD-POD_1000380/P1081877" xmlDataType="decimal"/>
    </xmlCellPr>
  </singleXmlCell>
  <singleXmlCell id="987" xr6:uid="{00000000-000C-0000-FFFF-FFFFB2030000}" r="R15" connectionId="0">
    <xmlCellPr id="1" xr6:uid="{00000000-0010-0000-B203-000001000000}" uniqueName="P1081880">
      <xmlPr mapId="1" xpath="/TFI-IZD-POD/IPK-GFI-IZD-POD_1000380/P1081880" xmlDataType="decimal"/>
    </xmlCellPr>
  </singleXmlCell>
  <singleXmlCell id="988" xr6:uid="{00000000-000C-0000-FFFF-FFFFB3030000}" r="U15" connectionId="0">
    <xmlCellPr id="1" xr6:uid="{00000000-0010-0000-B303-000001000000}" uniqueName="P1081882">
      <xmlPr mapId="1" xpath="/TFI-IZD-POD/IPK-GFI-IZD-POD_1000380/P1081882" xmlDataType="decimal"/>
    </xmlCellPr>
  </singleXmlCell>
  <singleXmlCell id="989" xr6:uid="{00000000-000C-0000-FFFF-FFFFB4030000}" r="V15" connectionId="0">
    <xmlCellPr id="1" xr6:uid="{00000000-0010-0000-B403-000001000000}" uniqueName="P1081888">
      <xmlPr mapId="1" xpath="/TFI-IZD-POD/IPK-GFI-IZD-POD_1000380/P1081888" xmlDataType="decimal"/>
    </xmlCellPr>
  </singleXmlCell>
  <singleXmlCell id="990" xr6:uid="{00000000-000C-0000-FFFF-FFFFB5030000}" r="W15" connectionId="0">
    <xmlCellPr id="1" xr6:uid="{00000000-0010-0000-B503-000001000000}" uniqueName="P1081891">
      <xmlPr mapId="1" xpath="/TFI-IZD-POD/IPK-GFI-IZD-POD_1000380/P1081891" xmlDataType="decimal"/>
    </xmlCellPr>
  </singleXmlCell>
  <singleXmlCell id="991" xr6:uid="{00000000-000C-0000-FFFF-FFFFB6030000}" r="X15" connectionId="0">
    <xmlCellPr id="1" xr6:uid="{00000000-0010-0000-B603-000001000000}" uniqueName="P1081893">
      <xmlPr mapId="1" xpath="/TFI-IZD-POD/IPK-GFI-IZD-POD_1000380/P1081893" xmlDataType="decimal"/>
    </xmlCellPr>
  </singleXmlCell>
  <singleXmlCell id="992" xr6:uid="{00000000-000C-0000-FFFF-FFFFB7030000}" r="Y15" connectionId="0">
    <xmlCellPr id="1" xr6:uid="{00000000-0010-0000-B703-000001000000}" uniqueName="P1081895">
      <xmlPr mapId="1" xpath="/TFI-IZD-POD/IPK-GFI-IZD-POD_1000380/P1081895" xmlDataType="decimal"/>
    </xmlCellPr>
  </singleXmlCell>
  <singleXmlCell id="993" xr6:uid="{00000000-000C-0000-FFFF-FFFFB8030000}" r="H16" connectionId="0">
    <xmlCellPr id="1" xr6:uid="{00000000-0010-0000-B803-000001000000}" uniqueName="P1079872">
      <xmlPr mapId="1" xpath="/TFI-IZD-POD/IPK-GFI-IZD-POD_1000380/P1079872" xmlDataType="decimal"/>
    </xmlCellPr>
  </singleXmlCell>
  <singleXmlCell id="994" xr6:uid="{00000000-000C-0000-FFFF-FFFFB9030000}" r="I16" connectionId="0">
    <xmlCellPr id="1" xr6:uid="{00000000-0010-0000-B903-000001000000}" uniqueName="P1079873">
      <xmlPr mapId="1" xpath="/TFI-IZD-POD/IPK-GFI-IZD-POD_1000380/P1079873" xmlDataType="decimal"/>
    </xmlCellPr>
  </singleXmlCell>
  <singleXmlCell id="995" xr6:uid="{00000000-000C-0000-FFFF-FFFFBA030000}" r="J16" connectionId="0">
    <xmlCellPr id="1" xr6:uid="{00000000-0010-0000-BA03-000001000000}" uniqueName="P1079874">
      <xmlPr mapId="1" xpath="/TFI-IZD-POD/IPK-GFI-IZD-POD_1000380/P1079874" xmlDataType="decimal"/>
    </xmlCellPr>
  </singleXmlCell>
  <singleXmlCell id="996" xr6:uid="{00000000-000C-0000-FFFF-FFFFBB030000}" r="K16" connectionId="0">
    <xmlCellPr id="1" xr6:uid="{00000000-0010-0000-BB03-000001000000}" uniqueName="P1079875">
      <xmlPr mapId="1" xpath="/TFI-IZD-POD/IPK-GFI-IZD-POD_1000380/P1079875" xmlDataType="decimal"/>
    </xmlCellPr>
  </singleXmlCell>
  <singleXmlCell id="997" xr6:uid="{00000000-000C-0000-FFFF-FFFFBC030000}" r="L16" connectionId="0">
    <xmlCellPr id="1" xr6:uid="{00000000-0010-0000-BC03-000001000000}" uniqueName="P1079876">
      <xmlPr mapId="1" xpath="/TFI-IZD-POD/IPK-GFI-IZD-POD_1000380/P1079876" xmlDataType="decimal"/>
    </xmlCellPr>
  </singleXmlCell>
  <singleXmlCell id="998" xr6:uid="{00000000-000C-0000-FFFF-FFFFBD030000}" r="M16" connectionId="0">
    <xmlCellPr id="1" xr6:uid="{00000000-0010-0000-BD03-000001000000}" uniqueName="P1079877">
      <xmlPr mapId="1" xpath="/TFI-IZD-POD/IPK-GFI-IZD-POD_1000380/P1079877" xmlDataType="decimal"/>
    </xmlCellPr>
  </singleXmlCell>
  <singleXmlCell id="999" xr6:uid="{00000000-000C-0000-FFFF-FFFFBE030000}" r="N16" connectionId="0">
    <xmlCellPr id="1" xr6:uid="{00000000-0010-0000-BE03-000001000000}" uniqueName="P1079878">
      <xmlPr mapId="1" xpath="/TFI-IZD-POD/IPK-GFI-IZD-POD_1000380/P1079878" xmlDataType="decimal"/>
    </xmlCellPr>
  </singleXmlCell>
  <singleXmlCell id="1000" xr6:uid="{00000000-000C-0000-FFFF-FFFFBF030000}" r="O16" connectionId="0">
    <xmlCellPr id="1" xr6:uid="{00000000-0010-0000-BF03-000001000000}" uniqueName="P1079879">
      <xmlPr mapId="1" xpath="/TFI-IZD-POD/IPK-GFI-IZD-POD_1000380/P1079879" xmlDataType="decimal"/>
    </xmlCellPr>
  </singleXmlCell>
  <singleXmlCell id="1001" xr6:uid="{00000000-000C-0000-FFFF-FFFFC0030000}" r="P16" connectionId="0">
    <xmlCellPr id="1" xr6:uid="{00000000-0010-0000-C003-000001000000}" uniqueName="P1081898">
      <xmlPr mapId="1" xpath="/TFI-IZD-POD/IPK-GFI-IZD-POD_1000380/P1081898" xmlDataType="decimal"/>
    </xmlCellPr>
  </singleXmlCell>
  <singleXmlCell id="1002" xr6:uid="{00000000-000C-0000-FFFF-FFFFC1030000}" r="Q16" connectionId="0">
    <xmlCellPr id="1" xr6:uid="{00000000-0010-0000-C103-000001000000}" uniqueName="P1081900">
      <xmlPr mapId="1" xpath="/TFI-IZD-POD/IPK-GFI-IZD-POD_1000380/P1081900" xmlDataType="decimal"/>
    </xmlCellPr>
  </singleXmlCell>
  <singleXmlCell id="1003" xr6:uid="{00000000-000C-0000-FFFF-FFFFC2030000}" r="R16" connectionId="0">
    <xmlCellPr id="1" xr6:uid="{00000000-0010-0000-C203-000001000000}" uniqueName="P1081902">
      <xmlPr mapId="1" xpath="/TFI-IZD-POD/IPK-GFI-IZD-POD_1000380/P1081902" xmlDataType="decimal"/>
    </xmlCellPr>
  </singleXmlCell>
  <singleXmlCell id="1004" xr6:uid="{00000000-000C-0000-FFFF-FFFFC3030000}" r="U16" connectionId="0">
    <xmlCellPr id="1" xr6:uid="{00000000-0010-0000-C303-000001000000}" uniqueName="P1081903">
      <xmlPr mapId="1" xpath="/TFI-IZD-POD/IPK-GFI-IZD-POD_1000380/P1081903" xmlDataType="decimal"/>
    </xmlCellPr>
  </singleXmlCell>
  <singleXmlCell id="1005" xr6:uid="{00000000-000C-0000-FFFF-FFFFC4030000}" r="V16" connectionId="0">
    <xmlCellPr id="1" xr6:uid="{00000000-0010-0000-C403-000001000000}" uniqueName="P1081906">
      <xmlPr mapId="1" xpath="/TFI-IZD-POD/IPK-GFI-IZD-POD_1000380/P1081906" xmlDataType="decimal"/>
    </xmlCellPr>
  </singleXmlCell>
  <singleXmlCell id="1006" xr6:uid="{00000000-000C-0000-FFFF-FFFFC5030000}" r="W16" connectionId="0">
    <xmlCellPr id="1" xr6:uid="{00000000-0010-0000-C503-000001000000}" uniqueName="P1081908">
      <xmlPr mapId="1" xpath="/TFI-IZD-POD/IPK-GFI-IZD-POD_1000380/P1081908" xmlDataType="decimal"/>
    </xmlCellPr>
  </singleXmlCell>
  <singleXmlCell id="1007" xr6:uid="{00000000-000C-0000-FFFF-FFFFC6030000}" r="X16" connectionId="0">
    <xmlCellPr id="1" xr6:uid="{00000000-0010-0000-C603-000001000000}" uniqueName="P1081915">
      <xmlPr mapId="1" xpath="/TFI-IZD-POD/IPK-GFI-IZD-POD_1000380/P1081915" xmlDataType="decimal"/>
    </xmlCellPr>
  </singleXmlCell>
  <singleXmlCell id="1008" xr6:uid="{00000000-000C-0000-FFFF-FFFFC7030000}" r="Y16" connectionId="0">
    <xmlCellPr id="1" xr6:uid="{00000000-0010-0000-C703-000001000000}" uniqueName="P1081918">
      <xmlPr mapId="1" xpath="/TFI-IZD-POD/IPK-GFI-IZD-POD_1000380/P1081918" xmlDataType="decimal"/>
    </xmlCellPr>
  </singleXmlCell>
  <singleXmlCell id="1009" xr6:uid="{00000000-000C-0000-FFFF-FFFFC8030000}" r="H17" connectionId="0">
    <xmlCellPr id="1" xr6:uid="{00000000-0010-0000-C803-000001000000}" uniqueName="P1079880">
      <xmlPr mapId="1" xpath="/TFI-IZD-POD/IPK-GFI-IZD-POD_1000380/P1079880" xmlDataType="decimal"/>
    </xmlCellPr>
  </singleXmlCell>
  <singleXmlCell id="1010" xr6:uid="{00000000-000C-0000-FFFF-FFFFC9030000}" r="I17" connectionId="0">
    <xmlCellPr id="1" xr6:uid="{00000000-0010-0000-C903-000001000000}" uniqueName="P1079881">
      <xmlPr mapId="1" xpath="/TFI-IZD-POD/IPK-GFI-IZD-POD_1000380/P1079881" xmlDataType="decimal"/>
    </xmlCellPr>
  </singleXmlCell>
  <singleXmlCell id="1011" xr6:uid="{00000000-000C-0000-FFFF-FFFFCA030000}" r="J17" connectionId="0">
    <xmlCellPr id="1" xr6:uid="{00000000-0010-0000-CA03-000001000000}" uniqueName="P1079882">
      <xmlPr mapId="1" xpath="/TFI-IZD-POD/IPK-GFI-IZD-POD_1000380/P1079882" xmlDataType="decimal"/>
    </xmlCellPr>
  </singleXmlCell>
  <singleXmlCell id="1012" xr6:uid="{00000000-000C-0000-FFFF-FFFFCB030000}" r="K17" connectionId="0">
    <xmlCellPr id="1" xr6:uid="{00000000-0010-0000-CB03-000001000000}" uniqueName="P1079883">
      <xmlPr mapId="1" xpath="/TFI-IZD-POD/IPK-GFI-IZD-POD_1000380/P1079883" xmlDataType="decimal"/>
    </xmlCellPr>
  </singleXmlCell>
  <singleXmlCell id="1013" xr6:uid="{00000000-000C-0000-FFFF-FFFFCC030000}" r="L17" connectionId="0">
    <xmlCellPr id="1" xr6:uid="{00000000-0010-0000-CC03-000001000000}" uniqueName="P1079884">
      <xmlPr mapId="1" xpath="/TFI-IZD-POD/IPK-GFI-IZD-POD_1000380/P1079884" xmlDataType="decimal"/>
    </xmlCellPr>
  </singleXmlCell>
  <singleXmlCell id="1014" xr6:uid="{00000000-000C-0000-FFFF-FFFFCD030000}" r="M17" connectionId="0">
    <xmlCellPr id="1" xr6:uid="{00000000-0010-0000-CD03-000001000000}" uniqueName="P1079885">
      <xmlPr mapId="1" xpath="/TFI-IZD-POD/IPK-GFI-IZD-POD_1000380/P1079885" xmlDataType="decimal"/>
    </xmlCellPr>
  </singleXmlCell>
  <singleXmlCell id="1015" xr6:uid="{00000000-000C-0000-FFFF-FFFFCE030000}" r="N17" connectionId="0">
    <xmlCellPr id="1" xr6:uid="{00000000-0010-0000-CE03-000001000000}" uniqueName="P1079886">
      <xmlPr mapId="1" xpath="/TFI-IZD-POD/IPK-GFI-IZD-POD_1000380/P1079886" xmlDataType="decimal"/>
    </xmlCellPr>
  </singleXmlCell>
  <singleXmlCell id="1016" xr6:uid="{00000000-000C-0000-FFFF-FFFFCF030000}" r="O17" connectionId="0">
    <xmlCellPr id="1" xr6:uid="{00000000-0010-0000-CF03-000001000000}" uniqueName="P1079887">
      <xmlPr mapId="1" xpath="/TFI-IZD-POD/IPK-GFI-IZD-POD_1000380/P1079887" xmlDataType="decimal"/>
    </xmlCellPr>
  </singleXmlCell>
  <singleXmlCell id="1017" xr6:uid="{00000000-000C-0000-FFFF-FFFFD0030000}" r="P17" connectionId="0">
    <xmlCellPr id="1" xr6:uid="{00000000-0010-0000-D003-000001000000}" uniqueName="P1081920">
      <xmlPr mapId="1" xpath="/TFI-IZD-POD/IPK-GFI-IZD-POD_1000380/P1081920" xmlDataType="decimal"/>
    </xmlCellPr>
  </singleXmlCell>
  <singleXmlCell id="1018" xr6:uid="{00000000-000C-0000-FFFF-FFFFD1030000}" r="Q17" connectionId="0">
    <xmlCellPr id="1" xr6:uid="{00000000-0010-0000-D103-000001000000}" uniqueName="P1081922">
      <xmlPr mapId="1" xpath="/TFI-IZD-POD/IPK-GFI-IZD-POD_1000380/P1081922" xmlDataType="decimal"/>
    </xmlCellPr>
  </singleXmlCell>
  <singleXmlCell id="1019" xr6:uid="{00000000-000C-0000-FFFF-FFFFD2030000}" r="R17" connectionId="0">
    <xmlCellPr id="1" xr6:uid="{00000000-0010-0000-D203-000001000000}" uniqueName="P1081925">
      <xmlPr mapId="1" xpath="/TFI-IZD-POD/IPK-GFI-IZD-POD_1000380/P1081925" xmlDataType="decimal"/>
    </xmlCellPr>
  </singleXmlCell>
  <singleXmlCell id="1020" xr6:uid="{00000000-000C-0000-FFFF-FFFFD3030000}" r="U17" connectionId="0">
    <xmlCellPr id="1" xr6:uid="{00000000-0010-0000-D303-000001000000}" uniqueName="P1081927">
      <xmlPr mapId="1" xpath="/TFI-IZD-POD/IPK-GFI-IZD-POD_1000380/P1081927" xmlDataType="decimal"/>
    </xmlCellPr>
  </singleXmlCell>
  <singleXmlCell id="1021" xr6:uid="{00000000-000C-0000-FFFF-FFFFD4030000}" r="V17" connectionId="0">
    <xmlCellPr id="1" xr6:uid="{00000000-0010-0000-D403-000001000000}" uniqueName="P1081929">
      <xmlPr mapId="1" xpath="/TFI-IZD-POD/IPK-GFI-IZD-POD_1000380/P1081929" xmlDataType="decimal"/>
    </xmlCellPr>
  </singleXmlCell>
  <singleXmlCell id="1022" xr6:uid="{00000000-000C-0000-FFFF-FFFFD5030000}" r="W17" connectionId="0">
    <xmlCellPr id="1" xr6:uid="{00000000-0010-0000-D503-000001000000}" uniqueName="P1081930">
      <xmlPr mapId="1" xpath="/TFI-IZD-POD/IPK-GFI-IZD-POD_1000380/P1081930" xmlDataType="decimal"/>
    </xmlCellPr>
  </singleXmlCell>
  <singleXmlCell id="1023" xr6:uid="{00000000-000C-0000-FFFF-FFFFD6030000}" r="X17" connectionId="0">
    <xmlCellPr id="1" xr6:uid="{00000000-0010-0000-D603-000001000000}" uniqueName="P1081932">
      <xmlPr mapId="1" xpath="/TFI-IZD-POD/IPK-GFI-IZD-POD_1000380/P1081932" xmlDataType="decimal"/>
    </xmlCellPr>
  </singleXmlCell>
  <singleXmlCell id="1024" xr6:uid="{00000000-000C-0000-FFFF-FFFFD7030000}" r="Y17" connectionId="0">
    <xmlCellPr id="1" xr6:uid="{00000000-0010-0000-D703-000001000000}" uniqueName="P1081934">
      <xmlPr mapId="1" xpath="/TFI-IZD-POD/IPK-GFI-IZD-POD_1000380/P1081934" xmlDataType="decimal"/>
    </xmlCellPr>
  </singleXmlCell>
  <singleXmlCell id="1025" xr6:uid="{00000000-000C-0000-FFFF-FFFFD8030000}" r="H18" connectionId="0">
    <xmlCellPr id="1" xr6:uid="{00000000-0010-0000-D803-000001000000}" uniqueName="P1079888">
      <xmlPr mapId="1" xpath="/TFI-IZD-POD/IPK-GFI-IZD-POD_1000380/P1079888" xmlDataType="decimal"/>
    </xmlCellPr>
  </singleXmlCell>
  <singleXmlCell id="1026" xr6:uid="{00000000-000C-0000-FFFF-FFFFD9030000}" r="I18" connectionId="0">
    <xmlCellPr id="1" xr6:uid="{00000000-0010-0000-D903-000001000000}" uniqueName="P1079889">
      <xmlPr mapId="1" xpath="/TFI-IZD-POD/IPK-GFI-IZD-POD_1000380/P1079889" xmlDataType="decimal"/>
    </xmlCellPr>
  </singleXmlCell>
  <singleXmlCell id="1027" xr6:uid="{00000000-000C-0000-FFFF-FFFFDA030000}" r="J18" connectionId="0">
    <xmlCellPr id="1" xr6:uid="{00000000-0010-0000-DA03-000001000000}" uniqueName="P1079890">
      <xmlPr mapId="1" xpath="/TFI-IZD-POD/IPK-GFI-IZD-POD_1000380/P1079890" xmlDataType="decimal"/>
    </xmlCellPr>
  </singleXmlCell>
  <singleXmlCell id="1028" xr6:uid="{00000000-000C-0000-FFFF-FFFFDB030000}" r="K18" connectionId="0">
    <xmlCellPr id="1" xr6:uid="{00000000-0010-0000-DB03-000001000000}" uniqueName="P1079891">
      <xmlPr mapId="1" xpath="/TFI-IZD-POD/IPK-GFI-IZD-POD_1000380/P1079891" xmlDataType="decimal"/>
    </xmlCellPr>
  </singleXmlCell>
  <singleXmlCell id="1029" xr6:uid="{00000000-000C-0000-FFFF-FFFFDC030000}" r="L18" connectionId="0">
    <xmlCellPr id="1" xr6:uid="{00000000-0010-0000-DC03-000001000000}" uniqueName="P1079892">
      <xmlPr mapId="1" xpath="/TFI-IZD-POD/IPK-GFI-IZD-POD_1000380/P1079892" xmlDataType="decimal"/>
    </xmlCellPr>
  </singleXmlCell>
  <singleXmlCell id="1030" xr6:uid="{00000000-000C-0000-FFFF-FFFFDD030000}" r="M18" connectionId="0">
    <xmlCellPr id="1" xr6:uid="{00000000-0010-0000-DD03-000001000000}" uniqueName="P1079893">
      <xmlPr mapId="1" xpath="/TFI-IZD-POD/IPK-GFI-IZD-POD_1000380/P1079893" xmlDataType="decimal"/>
    </xmlCellPr>
  </singleXmlCell>
  <singleXmlCell id="1031" xr6:uid="{00000000-000C-0000-FFFF-FFFFDE030000}" r="N18" connectionId="0">
    <xmlCellPr id="1" xr6:uid="{00000000-0010-0000-DE03-000001000000}" uniqueName="P1079894">
      <xmlPr mapId="1" xpath="/TFI-IZD-POD/IPK-GFI-IZD-POD_1000380/P1079894" xmlDataType="decimal"/>
    </xmlCellPr>
  </singleXmlCell>
  <singleXmlCell id="1032" xr6:uid="{00000000-000C-0000-FFFF-FFFFDF030000}" r="O18" connectionId="0">
    <xmlCellPr id="1" xr6:uid="{00000000-0010-0000-DF03-000001000000}" uniqueName="P1079895">
      <xmlPr mapId="1" xpath="/TFI-IZD-POD/IPK-GFI-IZD-POD_1000380/P1079895" xmlDataType="decimal"/>
    </xmlCellPr>
  </singleXmlCell>
  <singleXmlCell id="1033" xr6:uid="{00000000-000C-0000-FFFF-FFFFE0030000}" r="P18" connectionId="0">
    <xmlCellPr id="1" xr6:uid="{00000000-0010-0000-E003-000001000000}" uniqueName="P1081936">
      <xmlPr mapId="1" xpath="/TFI-IZD-POD/IPK-GFI-IZD-POD_1000380/P1081936" xmlDataType="decimal"/>
    </xmlCellPr>
  </singleXmlCell>
  <singleXmlCell id="1034" xr6:uid="{00000000-000C-0000-FFFF-FFFFE1030000}" r="Q18" connectionId="0">
    <xmlCellPr id="1" xr6:uid="{00000000-0010-0000-E103-000001000000}" uniqueName="P1081938">
      <xmlPr mapId="1" xpath="/TFI-IZD-POD/IPK-GFI-IZD-POD_1000380/P1081938" xmlDataType="decimal"/>
    </xmlCellPr>
  </singleXmlCell>
  <singleXmlCell id="1035" xr6:uid="{00000000-000C-0000-FFFF-FFFFE2030000}" r="R18" connectionId="0">
    <xmlCellPr id="1" xr6:uid="{00000000-0010-0000-E203-000001000000}" uniqueName="P1081940">
      <xmlPr mapId="1" xpath="/TFI-IZD-POD/IPK-GFI-IZD-POD_1000380/P1081940" xmlDataType="decimal"/>
    </xmlCellPr>
  </singleXmlCell>
  <singleXmlCell id="1036" xr6:uid="{00000000-000C-0000-FFFF-FFFFE3030000}" r="U18" connectionId="0">
    <xmlCellPr id="1" xr6:uid="{00000000-0010-0000-E303-000001000000}" uniqueName="P1081942">
      <xmlPr mapId="1" xpath="/TFI-IZD-POD/IPK-GFI-IZD-POD_1000380/P1081942" xmlDataType="decimal"/>
    </xmlCellPr>
  </singleXmlCell>
  <singleXmlCell id="1037" xr6:uid="{00000000-000C-0000-FFFF-FFFFE4030000}" r="V18" connectionId="0">
    <xmlCellPr id="1" xr6:uid="{00000000-0010-0000-E403-000001000000}" uniqueName="P1081944">
      <xmlPr mapId="1" xpath="/TFI-IZD-POD/IPK-GFI-IZD-POD_1000380/P1081944" xmlDataType="decimal"/>
    </xmlCellPr>
  </singleXmlCell>
  <singleXmlCell id="1038" xr6:uid="{00000000-000C-0000-FFFF-FFFFE5030000}" r="W18" connectionId="0">
    <xmlCellPr id="1" xr6:uid="{00000000-0010-0000-E503-000001000000}" uniqueName="P1081946">
      <xmlPr mapId="1" xpath="/TFI-IZD-POD/IPK-GFI-IZD-POD_1000380/P1081946" xmlDataType="decimal"/>
    </xmlCellPr>
  </singleXmlCell>
  <singleXmlCell id="1039" xr6:uid="{00000000-000C-0000-FFFF-FFFFE6030000}" r="X18" connectionId="0">
    <xmlCellPr id="1" xr6:uid="{00000000-0010-0000-E603-000001000000}" uniqueName="P1081948">
      <xmlPr mapId="1" xpath="/TFI-IZD-POD/IPK-GFI-IZD-POD_1000380/P1081948" xmlDataType="decimal"/>
    </xmlCellPr>
  </singleXmlCell>
  <singleXmlCell id="1040" xr6:uid="{00000000-000C-0000-FFFF-FFFFE7030000}" r="Y18" connectionId="0">
    <xmlCellPr id="1" xr6:uid="{00000000-0010-0000-E703-000001000000}" uniqueName="P1081950">
      <xmlPr mapId="1" xpath="/TFI-IZD-POD/IPK-GFI-IZD-POD_1000380/P1081950" xmlDataType="decimal"/>
    </xmlCellPr>
  </singleXmlCell>
  <singleXmlCell id="1041" xr6:uid="{00000000-000C-0000-FFFF-FFFFE8030000}" r="H19" connectionId="0">
    <xmlCellPr id="1" xr6:uid="{00000000-0010-0000-E803-000001000000}" uniqueName="P1079896">
      <xmlPr mapId="1" xpath="/TFI-IZD-POD/IPK-GFI-IZD-POD_1000380/P1079896" xmlDataType="decimal"/>
    </xmlCellPr>
  </singleXmlCell>
  <singleXmlCell id="1042" xr6:uid="{00000000-000C-0000-FFFF-FFFFE9030000}" r="I19" connectionId="0">
    <xmlCellPr id="1" xr6:uid="{00000000-0010-0000-E903-000001000000}" uniqueName="P1079897">
      <xmlPr mapId="1" xpath="/TFI-IZD-POD/IPK-GFI-IZD-POD_1000380/P1079897" xmlDataType="decimal"/>
    </xmlCellPr>
  </singleXmlCell>
  <singleXmlCell id="1043" xr6:uid="{00000000-000C-0000-FFFF-FFFFEA030000}" r="J19" connectionId="0">
    <xmlCellPr id="1" xr6:uid="{00000000-0010-0000-EA03-000001000000}" uniqueName="P1079898">
      <xmlPr mapId="1" xpath="/TFI-IZD-POD/IPK-GFI-IZD-POD_1000380/P1079898" xmlDataType="decimal"/>
    </xmlCellPr>
  </singleXmlCell>
  <singleXmlCell id="1044" xr6:uid="{00000000-000C-0000-FFFF-FFFFEB030000}" r="K19" connectionId="0">
    <xmlCellPr id="1" xr6:uid="{00000000-0010-0000-EB03-000001000000}" uniqueName="P1079899">
      <xmlPr mapId="1" xpath="/TFI-IZD-POD/IPK-GFI-IZD-POD_1000380/P1079899" xmlDataType="decimal"/>
    </xmlCellPr>
  </singleXmlCell>
  <singleXmlCell id="1045" xr6:uid="{00000000-000C-0000-FFFF-FFFFEC030000}" r="L19" connectionId="0">
    <xmlCellPr id="1" xr6:uid="{00000000-0010-0000-EC03-000001000000}" uniqueName="P1079900">
      <xmlPr mapId="1" xpath="/TFI-IZD-POD/IPK-GFI-IZD-POD_1000380/P1079900" xmlDataType="decimal"/>
    </xmlCellPr>
  </singleXmlCell>
  <singleXmlCell id="1046" xr6:uid="{00000000-000C-0000-FFFF-FFFFED030000}" r="M19" connectionId="0">
    <xmlCellPr id="1" xr6:uid="{00000000-0010-0000-ED03-000001000000}" uniqueName="P1079901">
      <xmlPr mapId="1" xpath="/TFI-IZD-POD/IPK-GFI-IZD-POD_1000380/P1079901" xmlDataType="decimal"/>
    </xmlCellPr>
  </singleXmlCell>
  <singleXmlCell id="1047" xr6:uid="{00000000-000C-0000-FFFF-FFFFEE030000}" r="N19" connectionId="0">
    <xmlCellPr id="1" xr6:uid="{00000000-0010-0000-EE03-000001000000}" uniqueName="P1079902">
      <xmlPr mapId="1" xpath="/TFI-IZD-POD/IPK-GFI-IZD-POD_1000380/P1079902" xmlDataType="decimal"/>
    </xmlCellPr>
  </singleXmlCell>
  <singleXmlCell id="1048" xr6:uid="{00000000-000C-0000-FFFF-FFFFEF030000}" r="O19" connectionId="0">
    <xmlCellPr id="1" xr6:uid="{00000000-0010-0000-EF03-000001000000}" uniqueName="P1079903">
      <xmlPr mapId="1" xpath="/TFI-IZD-POD/IPK-GFI-IZD-POD_1000380/P1079903" xmlDataType="decimal"/>
    </xmlCellPr>
  </singleXmlCell>
  <singleXmlCell id="1049" xr6:uid="{00000000-000C-0000-FFFF-FFFFF0030000}" r="P19" connectionId="0">
    <xmlCellPr id="1" xr6:uid="{00000000-0010-0000-F003-000001000000}" uniqueName="P1081953">
      <xmlPr mapId="1" xpath="/TFI-IZD-POD/IPK-GFI-IZD-POD_1000380/P1081953" xmlDataType="decimal"/>
    </xmlCellPr>
  </singleXmlCell>
  <singleXmlCell id="1050" xr6:uid="{00000000-000C-0000-FFFF-FFFFF1030000}" r="Q19" connectionId="0">
    <xmlCellPr id="1" xr6:uid="{00000000-0010-0000-F103-000001000000}" uniqueName="P1081958">
      <xmlPr mapId="1" xpath="/TFI-IZD-POD/IPK-GFI-IZD-POD_1000380/P1081958" xmlDataType="decimal"/>
    </xmlCellPr>
  </singleXmlCell>
  <singleXmlCell id="1051" xr6:uid="{00000000-000C-0000-FFFF-FFFFF2030000}" r="R19" connectionId="0">
    <xmlCellPr id="1" xr6:uid="{00000000-0010-0000-F203-000001000000}" uniqueName="P1081960">
      <xmlPr mapId="1" xpath="/TFI-IZD-POD/IPK-GFI-IZD-POD_1000380/P1081960" xmlDataType="decimal"/>
    </xmlCellPr>
  </singleXmlCell>
  <singleXmlCell id="1052" xr6:uid="{00000000-000C-0000-FFFF-FFFFF3030000}" r="U19" connectionId="0">
    <xmlCellPr id="1" xr6:uid="{00000000-0010-0000-F303-000001000000}" uniqueName="P1081962">
      <xmlPr mapId="1" xpath="/TFI-IZD-POD/IPK-GFI-IZD-POD_1000380/P1081962" xmlDataType="decimal"/>
    </xmlCellPr>
  </singleXmlCell>
  <singleXmlCell id="1053" xr6:uid="{00000000-000C-0000-FFFF-FFFFF4030000}" r="V19" connectionId="0">
    <xmlCellPr id="1" xr6:uid="{00000000-0010-0000-F403-000001000000}" uniqueName="P1081964">
      <xmlPr mapId="1" xpath="/TFI-IZD-POD/IPK-GFI-IZD-POD_1000380/P1081964" xmlDataType="decimal"/>
    </xmlCellPr>
  </singleXmlCell>
  <singleXmlCell id="1054" xr6:uid="{00000000-000C-0000-FFFF-FFFFF5030000}" r="W19" connectionId="0">
    <xmlCellPr id="1" xr6:uid="{00000000-0010-0000-F503-000001000000}" uniqueName="P1081966">
      <xmlPr mapId="1" xpath="/TFI-IZD-POD/IPK-GFI-IZD-POD_1000380/P1081966" xmlDataType="decimal"/>
    </xmlCellPr>
  </singleXmlCell>
  <singleXmlCell id="1055" xr6:uid="{00000000-000C-0000-FFFF-FFFFF6030000}" r="X19" connectionId="0">
    <xmlCellPr id="1" xr6:uid="{00000000-0010-0000-F603-000001000000}" uniqueName="P1081968">
      <xmlPr mapId="1" xpath="/TFI-IZD-POD/IPK-GFI-IZD-POD_1000380/P1081968" xmlDataType="decimal"/>
    </xmlCellPr>
  </singleXmlCell>
  <singleXmlCell id="1056" xr6:uid="{00000000-000C-0000-FFFF-FFFFF7030000}" r="Y19" connectionId="0">
    <xmlCellPr id="1" xr6:uid="{00000000-0010-0000-F703-000001000000}" uniqueName="P1081970">
      <xmlPr mapId="1" xpath="/TFI-IZD-POD/IPK-GFI-IZD-POD_1000380/P1081970" xmlDataType="decimal"/>
    </xmlCellPr>
  </singleXmlCell>
  <singleXmlCell id="1057" xr6:uid="{00000000-000C-0000-FFFF-FFFFF8030000}" r="H20" connectionId="0">
    <xmlCellPr id="1" xr6:uid="{00000000-0010-0000-F803-000001000000}" uniqueName="P1079904">
      <xmlPr mapId="1" xpath="/TFI-IZD-POD/IPK-GFI-IZD-POD_1000380/P1079904" xmlDataType="decimal"/>
    </xmlCellPr>
  </singleXmlCell>
  <singleXmlCell id="1058" xr6:uid="{00000000-000C-0000-FFFF-FFFFF9030000}" r="I20" connectionId="0">
    <xmlCellPr id="1" xr6:uid="{00000000-0010-0000-F903-000001000000}" uniqueName="P1079905">
      <xmlPr mapId="1" xpath="/TFI-IZD-POD/IPK-GFI-IZD-POD_1000380/P1079905" xmlDataType="decimal"/>
    </xmlCellPr>
  </singleXmlCell>
  <singleXmlCell id="1059" xr6:uid="{00000000-000C-0000-FFFF-FFFFFA030000}" r="J20" connectionId="0">
    <xmlCellPr id="1" xr6:uid="{00000000-0010-0000-FA03-000001000000}" uniqueName="P1079906">
      <xmlPr mapId="1" xpath="/TFI-IZD-POD/IPK-GFI-IZD-POD_1000380/P1079906" xmlDataType="decimal"/>
    </xmlCellPr>
  </singleXmlCell>
  <singleXmlCell id="1060" xr6:uid="{00000000-000C-0000-FFFF-FFFFFB030000}" r="K20" connectionId="0">
    <xmlCellPr id="1" xr6:uid="{00000000-0010-0000-FB03-000001000000}" uniqueName="P1079907">
      <xmlPr mapId="1" xpath="/TFI-IZD-POD/IPK-GFI-IZD-POD_1000380/P1079907" xmlDataType="decimal"/>
    </xmlCellPr>
  </singleXmlCell>
  <singleXmlCell id="1061" xr6:uid="{00000000-000C-0000-FFFF-FFFFFC030000}" r="L20" connectionId="0">
    <xmlCellPr id="1" xr6:uid="{00000000-0010-0000-FC03-000001000000}" uniqueName="P1079908">
      <xmlPr mapId="1" xpath="/TFI-IZD-POD/IPK-GFI-IZD-POD_1000380/P1079908" xmlDataType="decimal"/>
    </xmlCellPr>
  </singleXmlCell>
  <singleXmlCell id="1062" xr6:uid="{00000000-000C-0000-FFFF-FFFFFD030000}" r="M20" connectionId="0">
    <xmlCellPr id="1" xr6:uid="{00000000-0010-0000-FD03-000001000000}" uniqueName="P1079909">
      <xmlPr mapId="1" xpath="/TFI-IZD-POD/IPK-GFI-IZD-POD_1000380/P1079909" xmlDataType="decimal"/>
    </xmlCellPr>
  </singleXmlCell>
  <singleXmlCell id="1063" xr6:uid="{00000000-000C-0000-FFFF-FFFFFE030000}" r="N20" connectionId="0">
    <xmlCellPr id="1" xr6:uid="{00000000-0010-0000-FE03-000001000000}" uniqueName="P1079910">
      <xmlPr mapId="1" xpath="/TFI-IZD-POD/IPK-GFI-IZD-POD_1000380/P1079910" xmlDataType="decimal"/>
    </xmlCellPr>
  </singleXmlCell>
  <singleXmlCell id="1064" xr6:uid="{00000000-000C-0000-FFFF-FFFFFF030000}" r="O20" connectionId="0">
    <xmlCellPr id="1" xr6:uid="{00000000-0010-0000-FF03-000001000000}" uniqueName="P1079912">
      <xmlPr mapId="1" xpath="/TFI-IZD-POD/IPK-GFI-IZD-POD_1000380/P1079912" xmlDataType="decimal"/>
    </xmlCellPr>
  </singleXmlCell>
  <singleXmlCell id="1065" xr6:uid="{00000000-000C-0000-FFFF-FFFF00040000}" r="P20" connectionId="0">
    <xmlCellPr id="1" xr6:uid="{00000000-0010-0000-0004-000001000000}" uniqueName="P1081972">
      <xmlPr mapId="1" xpath="/TFI-IZD-POD/IPK-GFI-IZD-POD_1000380/P1081972" xmlDataType="decimal"/>
    </xmlCellPr>
  </singleXmlCell>
  <singleXmlCell id="1066" xr6:uid="{00000000-000C-0000-FFFF-FFFF01040000}" r="Q20" connectionId="0">
    <xmlCellPr id="1" xr6:uid="{00000000-0010-0000-0104-000001000000}" uniqueName="P1081973">
      <xmlPr mapId="1" xpath="/TFI-IZD-POD/IPK-GFI-IZD-POD_1000380/P1081973" xmlDataType="decimal"/>
    </xmlCellPr>
  </singleXmlCell>
  <singleXmlCell id="1067" xr6:uid="{00000000-000C-0000-FFFF-FFFF02040000}" r="R20" connectionId="0">
    <xmlCellPr id="1" xr6:uid="{00000000-0010-0000-0204-000001000000}" uniqueName="P1081975">
      <xmlPr mapId="1" xpath="/TFI-IZD-POD/IPK-GFI-IZD-POD_1000380/P1081975" xmlDataType="decimal"/>
    </xmlCellPr>
  </singleXmlCell>
  <singleXmlCell id="1068" xr6:uid="{00000000-000C-0000-FFFF-FFFF03040000}" r="U20" connectionId="0">
    <xmlCellPr id="1" xr6:uid="{00000000-0010-0000-0304-000001000000}" uniqueName="P1081977">
      <xmlPr mapId="1" xpath="/TFI-IZD-POD/IPK-GFI-IZD-POD_1000380/P1081977" xmlDataType="decimal"/>
    </xmlCellPr>
  </singleXmlCell>
  <singleXmlCell id="1069" xr6:uid="{00000000-000C-0000-FFFF-FFFF04040000}" r="V20" connectionId="0">
    <xmlCellPr id="1" xr6:uid="{00000000-0010-0000-0404-000001000000}" uniqueName="P1081978">
      <xmlPr mapId="1" xpath="/TFI-IZD-POD/IPK-GFI-IZD-POD_1000380/P1081978" xmlDataType="decimal"/>
    </xmlCellPr>
  </singleXmlCell>
  <singleXmlCell id="1070" xr6:uid="{00000000-000C-0000-FFFF-FFFF05040000}" r="W20" connectionId="0">
    <xmlCellPr id="1" xr6:uid="{00000000-0010-0000-0504-000001000000}" uniqueName="P1081980">
      <xmlPr mapId="1" xpath="/TFI-IZD-POD/IPK-GFI-IZD-POD_1000380/P1081980" xmlDataType="decimal"/>
    </xmlCellPr>
  </singleXmlCell>
  <singleXmlCell id="1071" xr6:uid="{00000000-000C-0000-FFFF-FFFF06040000}" r="X20" connectionId="0">
    <xmlCellPr id="1" xr6:uid="{00000000-0010-0000-0604-000001000000}" uniqueName="P1081982">
      <xmlPr mapId="1" xpath="/TFI-IZD-POD/IPK-GFI-IZD-POD_1000380/P1081982" xmlDataType="decimal"/>
    </xmlCellPr>
  </singleXmlCell>
  <singleXmlCell id="1072" xr6:uid="{00000000-000C-0000-FFFF-FFFF07040000}" r="Y20" connectionId="0">
    <xmlCellPr id="1" xr6:uid="{00000000-0010-0000-0704-000001000000}" uniqueName="P1081984">
      <xmlPr mapId="1" xpath="/TFI-IZD-POD/IPK-GFI-IZD-POD_1000380/P1081984" xmlDataType="decimal"/>
    </xmlCellPr>
  </singleXmlCell>
  <singleXmlCell id="1073" xr6:uid="{00000000-000C-0000-FFFF-FFFF08040000}" r="H21" connectionId="0">
    <xmlCellPr id="1" xr6:uid="{00000000-0010-0000-0804-000001000000}" uniqueName="P1079911">
      <xmlPr mapId="1" xpath="/TFI-IZD-POD/IPK-GFI-IZD-POD_1000380/P1079911" xmlDataType="decimal"/>
    </xmlCellPr>
  </singleXmlCell>
  <singleXmlCell id="1074" xr6:uid="{00000000-000C-0000-FFFF-FFFF09040000}" r="I21" connectionId="0">
    <xmlCellPr id="1" xr6:uid="{00000000-0010-0000-0904-000001000000}" uniqueName="P1079913">
      <xmlPr mapId="1" xpath="/TFI-IZD-POD/IPK-GFI-IZD-POD_1000380/P1079913" xmlDataType="decimal"/>
    </xmlCellPr>
  </singleXmlCell>
  <singleXmlCell id="1075" xr6:uid="{00000000-000C-0000-FFFF-FFFF0A040000}" r="J21" connectionId="0">
    <xmlCellPr id="1" xr6:uid="{00000000-0010-0000-0A04-000001000000}" uniqueName="P1079914">
      <xmlPr mapId="1" xpath="/TFI-IZD-POD/IPK-GFI-IZD-POD_1000380/P1079914" xmlDataType="decimal"/>
    </xmlCellPr>
  </singleXmlCell>
  <singleXmlCell id="1076" xr6:uid="{00000000-000C-0000-FFFF-FFFF0B040000}" r="K21" connectionId="0">
    <xmlCellPr id="1" xr6:uid="{00000000-0010-0000-0B04-000001000000}" uniqueName="P1079915">
      <xmlPr mapId="1" xpath="/TFI-IZD-POD/IPK-GFI-IZD-POD_1000380/P1079915" xmlDataType="decimal"/>
    </xmlCellPr>
  </singleXmlCell>
  <singleXmlCell id="1077" xr6:uid="{00000000-000C-0000-FFFF-FFFF0C040000}" r="L21" connectionId="0">
    <xmlCellPr id="1" xr6:uid="{00000000-0010-0000-0C04-000001000000}" uniqueName="P1079916">
      <xmlPr mapId="1" xpath="/TFI-IZD-POD/IPK-GFI-IZD-POD_1000380/P1079916" xmlDataType="decimal"/>
    </xmlCellPr>
  </singleXmlCell>
  <singleXmlCell id="1078" xr6:uid="{00000000-000C-0000-FFFF-FFFF0D040000}" r="M21" connectionId="0">
    <xmlCellPr id="1" xr6:uid="{00000000-0010-0000-0D04-000001000000}" uniqueName="P1079917">
      <xmlPr mapId="1" xpath="/TFI-IZD-POD/IPK-GFI-IZD-POD_1000380/P1079917" xmlDataType="decimal"/>
    </xmlCellPr>
  </singleXmlCell>
  <singleXmlCell id="1079" xr6:uid="{00000000-000C-0000-FFFF-FFFF0E040000}" r="N21" connectionId="0">
    <xmlCellPr id="1" xr6:uid="{00000000-0010-0000-0E04-000001000000}" uniqueName="P1079918">
      <xmlPr mapId="1" xpath="/TFI-IZD-POD/IPK-GFI-IZD-POD_1000380/P1079918" xmlDataType="decimal"/>
    </xmlCellPr>
  </singleXmlCell>
  <singleXmlCell id="1080" xr6:uid="{00000000-000C-0000-FFFF-FFFF0F040000}" r="O21" connectionId="0">
    <xmlCellPr id="1" xr6:uid="{00000000-0010-0000-0F04-000001000000}" uniqueName="P1079919">
      <xmlPr mapId="1" xpath="/TFI-IZD-POD/IPK-GFI-IZD-POD_1000380/P1079919" xmlDataType="decimal"/>
    </xmlCellPr>
  </singleXmlCell>
  <singleXmlCell id="1081" xr6:uid="{00000000-000C-0000-FFFF-FFFF10040000}" r="P21" connectionId="0">
    <xmlCellPr id="1" xr6:uid="{00000000-0010-0000-1004-000001000000}" uniqueName="P1081986">
      <xmlPr mapId="1" xpath="/TFI-IZD-POD/IPK-GFI-IZD-POD_1000380/P1081986" xmlDataType="decimal"/>
    </xmlCellPr>
  </singleXmlCell>
  <singleXmlCell id="1082" xr6:uid="{00000000-000C-0000-FFFF-FFFF11040000}" r="Q21" connectionId="0">
    <xmlCellPr id="1" xr6:uid="{00000000-0010-0000-1104-000001000000}" uniqueName="P1081988">
      <xmlPr mapId="1" xpath="/TFI-IZD-POD/IPK-GFI-IZD-POD_1000380/P1081988" xmlDataType="decimal"/>
    </xmlCellPr>
  </singleXmlCell>
  <singleXmlCell id="1083" xr6:uid="{00000000-000C-0000-FFFF-FFFF12040000}" r="R21" connectionId="0">
    <xmlCellPr id="1" xr6:uid="{00000000-0010-0000-1204-000001000000}" uniqueName="P1081990">
      <xmlPr mapId="1" xpath="/TFI-IZD-POD/IPK-GFI-IZD-POD_1000380/P1081990" xmlDataType="decimal"/>
    </xmlCellPr>
  </singleXmlCell>
  <singleXmlCell id="1084" xr6:uid="{00000000-000C-0000-FFFF-FFFF13040000}" r="U21" connectionId="0">
    <xmlCellPr id="1" xr6:uid="{00000000-0010-0000-1304-000001000000}" uniqueName="P1081993">
      <xmlPr mapId="1" xpath="/TFI-IZD-POD/IPK-GFI-IZD-POD_1000380/P1081993" xmlDataType="decimal"/>
    </xmlCellPr>
  </singleXmlCell>
  <singleXmlCell id="1085" xr6:uid="{00000000-000C-0000-FFFF-FFFF14040000}" r="V21" connectionId="0">
    <xmlCellPr id="1" xr6:uid="{00000000-0010-0000-1404-000001000000}" uniqueName="P1081995">
      <xmlPr mapId="1" xpath="/TFI-IZD-POD/IPK-GFI-IZD-POD_1000380/P1081995" xmlDataType="decimal"/>
    </xmlCellPr>
  </singleXmlCell>
  <singleXmlCell id="1086" xr6:uid="{00000000-000C-0000-FFFF-FFFF15040000}" r="W21" connectionId="0">
    <xmlCellPr id="1" xr6:uid="{00000000-0010-0000-1504-000001000000}" uniqueName="P1081997">
      <xmlPr mapId="1" xpath="/TFI-IZD-POD/IPK-GFI-IZD-POD_1000380/P1081997" xmlDataType="decimal"/>
    </xmlCellPr>
  </singleXmlCell>
  <singleXmlCell id="1087" xr6:uid="{00000000-000C-0000-FFFF-FFFF16040000}" r="X21" connectionId="0">
    <xmlCellPr id="1" xr6:uid="{00000000-0010-0000-1604-000001000000}" uniqueName="P1081999">
      <xmlPr mapId="1" xpath="/TFI-IZD-POD/IPK-GFI-IZD-POD_1000380/P1081999" xmlDataType="decimal"/>
    </xmlCellPr>
  </singleXmlCell>
  <singleXmlCell id="1088" xr6:uid="{00000000-000C-0000-FFFF-FFFF17040000}" r="Y21" connectionId="0">
    <xmlCellPr id="1" xr6:uid="{00000000-0010-0000-1704-000001000000}" uniqueName="P1082001">
      <xmlPr mapId="1" xpath="/TFI-IZD-POD/IPK-GFI-IZD-POD_1000380/P1082001" xmlDataType="decimal"/>
    </xmlCellPr>
  </singleXmlCell>
  <singleXmlCell id="1089" xr6:uid="{00000000-000C-0000-FFFF-FFFF18040000}" r="H22" connectionId="0">
    <xmlCellPr id="1" xr6:uid="{00000000-0010-0000-1804-000001000000}" uniqueName="P1079920">
      <xmlPr mapId="1" xpath="/TFI-IZD-POD/IPK-GFI-IZD-POD_1000380/P1079920" xmlDataType="decimal"/>
    </xmlCellPr>
  </singleXmlCell>
  <singleXmlCell id="1090" xr6:uid="{00000000-000C-0000-FFFF-FFFF19040000}" r="I22" connectionId="0">
    <xmlCellPr id="1" xr6:uid="{00000000-0010-0000-1904-000001000000}" uniqueName="P1079921">
      <xmlPr mapId="1" xpath="/TFI-IZD-POD/IPK-GFI-IZD-POD_1000380/P1079921" xmlDataType="decimal"/>
    </xmlCellPr>
  </singleXmlCell>
  <singleXmlCell id="1091" xr6:uid="{00000000-000C-0000-FFFF-FFFF1A040000}" r="J22" connectionId="0">
    <xmlCellPr id="1" xr6:uid="{00000000-0010-0000-1A04-000001000000}" uniqueName="P1079922">
      <xmlPr mapId="1" xpath="/TFI-IZD-POD/IPK-GFI-IZD-POD_1000380/P1079922" xmlDataType="decimal"/>
    </xmlCellPr>
  </singleXmlCell>
  <singleXmlCell id="1092" xr6:uid="{00000000-000C-0000-FFFF-FFFF1B040000}" r="K22" connectionId="0">
    <xmlCellPr id="1" xr6:uid="{00000000-0010-0000-1B04-000001000000}" uniqueName="P1079923">
      <xmlPr mapId="1" xpath="/TFI-IZD-POD/IPK-GFI-IZD-POD_1000380/P1079923" xmlDataType="decimal"/>
    </xmlCellPr>
  </singleXmlCell>
  <singleXmlCell id="1093" xr6:uid="{00000000-000C-0000-FFFF-FFFF1C040000}" r="L22" connectionId="0">
    <xmlCellPr id="1" xr6:uid="{00000000-0010-0000-1C04-000001000000}" uniqueName="P1079924">
      <xmlPr mapId="1" xpath="/TFI-IZD-POD/IPK-GFI-IZD-POD_1000380/P1079924" xmlDataType="decimal"/>
    </xmlCellPr>
  </singleXmlCell>
  <singleXmlCell id="1094" xr6:uid="{00000000-000C-0000-FFFF-FFFF1D040000}" r="M22" connectionId="0">
    <xmlCellPr id="1" xr6:uid="{00000000-0010-0000-1D04-000001000000}" uniqueName="P1079925">
      <xmlPr mapId="1" xpath="/TFI-IZD-POD/IPK-GFI-IZD-POD_1000380/P1079925" xmlDataType="decimal"/>
    </xmlCellPr>
  </singleXmlCell>
  <singleXmlCell id="1095" xr6:uid="{00000000-000C-0000-FFFF-FFFF1E040000}" r="N22" connectionId="0">
    <xmlCellPr id="1" xr6:uid="{00000000-0010-0000-1E04-000001000000}" uniqueName="P1079926">
      <xmlPr mapId="1" xpath="/TFI-IZD-POD/IPK-GFI-IZD-POD_1000380/P1079926" xmlDataType="decimal"/>
    </xmlCellPr>
  </singleXmlCell>
  <singleXmlCell id="1096" xr6:uid="{00000000-000C-0000-FFFF-FFFF1F040000}" r="O22" connectionId="0">
    <xmlCellPr id="1" xr6:uid="{00000000-0010-0000-1F04-000001000000}" uniqueName="P1079927">
      <xmlPr mapId="1" xpath="/TFI-IZD-POD/IPK-GFI-IZD-POD_1000380/P1079927" xmlDataType="decimal"/>
    </xmlCellPr>
  </singleXmlCell>
  <singleXmlCell id="1097" xr6:uid="{00000000-000C-0000-FFFF-FFFF20040000}" r="P22" connectionId="0">
    <xmlCellPr id="1" xr6:uid="{00000000-0010-0000-2004-000001000000}" uniqueName="P1082003">
      <xmlPr mapId="1" xpath="/TFI-IZD-POD/IPK-GFI-IZD-POD_1000380/P1082003" xmlDataType="decimal"/>
    </xmlCellPr>
  </singleXmlCell>
  <singleXmlCell id="1098" xr6:uid="{00000000-000C-0000-FFFF-FFFF21040000}" r="Q22" connectionId="0">
    <xmlCellPr id="1" xr6:uid="{00000000-0010-0000-2104-000001000000}" uniqueName="P1082004">
      <xmlPr mapId="1" xpath="/TFI-IZD-POD/IPK-GFI-IZD-POD_1000380/P1082004" xmlDataType="decimal"/>
    </xmlCellPr>
  </singleXmlCell>
  <singleXmlCell id="1099" xr6:uid="{00000000-000C-0000-FFFF-FFFF22040000}" r="R22" connectionId="0">
    <xmlCellPr id="1" xr6:uid="{00000000-0010-0000-2204-000001000000}" uniqueName="P1082005">
      <xmlPr mapId="1" xpath="/TFI-IZD-POD/IPK-GFI-IZD-POD_1000380/P1082005" xmlDataType="decimal"/>
    </xmlCellPr>
  </singleXmlCell>
  <singleXmlCell id="1100" xr6:uid="{00000000-000C-0000-FFFF-FFFF23040000}" r="U22" connectionId="0">
    <xmlCellPr id="1" xr6:uid="{00000000-0010-0000-2304-000001000000}" uniqueName="P1082007">
      <xmlPr mapId="1" xpath="/TFI-IZD-POD/IPK-GFI-IZD-POD_1000380/P1082007" xmlDataType="decimal"/>
    </xmlCellPr>
  </singleXmlCell>
  <singleXmlCell id="1101" xr6:uid="{00000000-000C-0000-FFFF-FFFF24040000}" r="V22" connectionId="0">
    <xmlCellPr id="1" xr6:uid="{00000000-0010-0000-2404-000001000000}" uniqueName="P1082008">
      <xmlPr mapId="1" xpath="/TFI-IZD-POD/IPK-GFI-IZD-POD_1000380/P1082008" xmlDataType="decimal"/>
    </xmlCellPr>
  </singleXmlCell>
  <singleXmlCell id="1102" xr6:uid="{00000000-000C-0000-FFFF-FFFF25040000}" r="W22" connectionId="0">
    <xmlCellPr id="1" xr6:uid="{00000000-0010-0000-2504-000001000000}" uniqueName="P1082010">
      <xmlPr mapId="1" xpath="/TFI-IZD-POD/IPK-GFI-IZD-POD_1000380/P1082010" xmlDataType="decimal"/>
    </xmlCellPr>
  </singleXmlCell>
  <singleXmlCell id="1103" xr6:uid="{00000000-000C-0000-FFFF-FFFF26040000}" r="X22" connectionId="0">
    <xmlCellPr id="1" xr6:uid="{00000000-0010-0000-2604-000001000000}" uniqueName="P1082011">
      <xmlPr mapId="1" xpath="/TFI-IZD-POD/IPK-GFI-IZD-POD_1000380/P1082011" xmlDataType="decimal"/>
    </xmlCellPr>
  </singleXmlCell>
  <singleXmlCell id="1104" xr6:uid="{00000000-000C-0000-FFFF-FFFF27040000}" r="Y22" connectionId="0">
    <xmlCellPr id="1" xr6:uid="{00000000-0010-0000-2704-000001000000}" uniqueName="P1082013">
      <xmlPr mapId="1" xpath="/TFI-IZD-POD/IPK-GFI-IZD-POD_1000380/P1082013" xmlDataType="decimal"/>
    </xmlCellPr>
  </singleXmlCell>
  <singleXmlCell id="1105" xr6:uid="{00000000-000C-0000-FFFF-FFFF28040000}" r="H23" connectionId="0">
    <xmlCellPr id="1" xr6:uid="{00000000-0010-0000-2804-000001000000}" uniqueName="P1079928">
      <xmlPr mapId="1" xpath="/TFI-IZD-POD/IPK-GFI-IZD-POD_1000380/P1079928" xmlDataType="decimal"/>
    </xmlCellPr>
  </singleXmlCell>
  <singleXmlCell id="1106" xr6:uid="{00000000-000C-0000-FFFF-FFFF29040000}" r="I23" connectionId="0">
    <xmlCellPr id="1" xr6:uid="{00000000-0010-0000-2904-000001000000}" uniqueName="P1079929">
      <xmlPr mapId="1" xpath="/TFI-IZD-POD/IPK-GFI-IZD-POD_1000380/P1079929" xmlDataType="decimal"/>
    </xmlCellPr>
  </singleXmlCell>
  <singleXmlCell id="1107" xr6:uid="{00000000-000C-0000-FFFF-FFFF2A040000}" r="J23" connectionId="0">
    <xmlCellPr id="1" xr6:uid="{00000000-0010-0000-2A04-000001000000}" uniqueName="P1079930">
      <xmlPr mapId="1" xpath="/TFI-IZD-POD/IPK-GFI-IZD-POD_1000380/P1079930" xmlDataType="decimal"/>
    </xmlCellPr>
  </singleXmlCell>
  <singleXmlCell id="1108" xr6:uid="{00000000-000C-0000-FFFF-FFFF2B040000}" r="K23" connectionId="0">
    <xmlCellPr id="1" xr6:uid="{00000000-0010-0000-2B04-000001000000}" uniqueName="P1079931">
      <xmlPr mapId="1" xpath="/TFI-IZD-POD/IPK-GFI-IZD-POD_1000380/P1079931" xmlDataType="decimal"/>
    </xmlCellPr>
  </singleXmlCell>
  <singleXmlCell id="1109" xr6:uid="{00000000-000C-0000-FFFF-FFFF2C040000}" r="L23" connectionId="0">
    <xmlCellPr id="1" xr6:uid="{00000000-0010-0000-2C04-000001000000}" uniqueName="P1079932">
      <xmlPr mapId="1" xpath="/TFI-IZD-POD/IPK-GFI-IZD-POD_1000380/P1079932" xmlDataType="decimal"/>
    </xmlCellPr>
  </singleXmlCell>
  <singleXmlCell id="1110" xr6:uid="{00000000-000C-0000-FFFF-FFFF2D040000}" r="M23" connectionId="0">
    <xmlCellPr id="1" xr6:uid="{00000000-0010-0000-2D04-000001000000}" uniqueName="P1079933">
      <xmlPr mapId="1" xpath="/TFI-IZD-POD/IPK-GFI-IZD-POD_1000380/P1079933" xmlDataType="decimal"/>
    </xmlCellPr>
  </singleXmlCell>
  <singleXmlCell id="1111" xr6:uid="{00000000-000C-0000-FFFF-FFFF2E040000}" r="N23" connectionId="0">
    <xmlCellPr id="1" xr6:uid="{00000000-0010-0000-2E04-000001000000}" uniqueName="P1079934">
      <xmlPr mapId="1" xpath="/TFI-IZD-POD/IPK-GFI-IZD-POD_1000380/P1079934" xmlDataType="decimal"/>
    </xmlCellPr>
  </singleXmlCell>
  <singleXmlCell id="1112" xr6:uid="{00000000-000C-0000-FFFF-FFFF2F040000}" r="O23" connectionId="0">
    <xmlCellPr id="1" xr6:uid="{00000000-0010-0000-2F04-000001000000}" uniqueName="P1079935">
      <xmlPr mapId="1" xpath="/TFI-IZD-POD/IPK-GFI-IZD-POD_1000380/P1079935" xmlDataType="decimal"/>
    </xmlCellPr>
  </singleXmlCell>
  <singleXmlCell id="1113" xr6:uid="{00000000-000C-0000-FFFF-FFFF30040000}" r="P23" connectionId="0">
    <xmlCellPr id="1" xr6:uid="{00000000-0010-0000-3004-000001000000}" uniqueName="P1082014">
      <xmlPr mapId="1" xpath="/TFI-IZD-POD/IPK-GFI-IZD-POD_1000380/P1082014" xmlDataType="decimal"/>
    </xmlCellPr>
  </singleXmlCell>
  <singleXmlCell id="1114" xr6:uid="{00000000-000C-0000-FFFF-FFFF31040000}" r="Q23" connectionId="0">
    <xmlCellPr id="1" xr6:uid="{00000000-0010-0000-3104-000001000000}" uniqueName="P1082016">
      <xmlPr mapId="1" xpath="/TFI-IZD-POD/IPK-GFI-IZD-POD_1000380/P1082016" xmlDataType="decimal"/>
    </xmlCellPr>
  </singleXmlCell>
  <singleXmlCell id="1115" xr6:uid="{00000000-000C-0000-FFFF-FFFF32040000}" r="R23" connectionId="0">
    <xmlCellPr id="1" xr6:uid="{00000000-0010-0000-3204-000001000000}" uniqueName="P1082018">
      <xmlPr mapId="1" xpath="/TFI-IZD-POD/IPK-GFI-IZD-POD_1000380/P1082018" xmlDataType="decimal"/>
    </xmlCellPr>
  </singleXmlCell>
  <singleXmlCell id="1116" xr6:uid="{00000000-000C-0000-FFFF-FFFF33040000}" r="U23" connectionId="0">
    <xmlCellPr id="1" xr6:uid="{00000000-0010-0000-3304-000001000000}" uniqueName="P1082019">
      <xmlPr mapId="1" xpath="/TFI-IZD-POD/IPK-GFI-IZD-POD_1000380/P1082019" xmlDataType="decimal"/>
    </xmlCellPr>
  </singleXmlCell>
  <singleXmlCell id="1117" xr6:uid="{00000000-000C-0000-FFFF-FFFF34040000}" r="V23" connectionId="0">
    <xmlCellPr id="1" xr6:uid="{00000000-0010-0000-3404-000001000000}" uniqueName="P1082029">
      <xmlPr mapId="1" xpath="/TFI-IZD-POD/IPK-GFI-IZD-POD_1000380/P1082029" xmlDataType="decimal"/>
    </xmlCellPr>
  </singleXmlCell>
  <singleXmlCell id="1118" xr6:uid="{00000000-000C-0000-FFFF-FFFF35040000}" r="W23" connectionId="0">
    <xmlCellPr id="1" xr6:uid="{00000000-0010-0000-3504-000001000000}" uniqueName="P1082032">
      <xmlPr mapId="1" xpath="/TFI-IZD-POD/IPK-GFI-IZD-POD_1000380/P1082032" xmlDataType="decimal"/>
    </xmlCellPr>
  </singleXmlCell>
  <singleXmlCell id="1119" xr6:uid="{00000000-000C-0000-FFFF-FFFF36040000}" r="X23" connectionId="0">
    <xmlCellPr id="1" xr6:uid="{00000000-0010-0000-3604-000001000000}" uniqueName="P1082034">
      <xmlPr mapId="1" xpath="/TFI-IZD-POD/IPK-GFI-IZD-POD_1000380/P1082034" xmlDataType="decimal"/>
    </xmlCellPr>
  </singleXmlCell>
  <singleXmlCell id="1120" xr6:uid="{00000000-000C-0000-FFFF-FFFF37040000}" r="Y23" connectionId="0">
    <xmlCellPr id="1" xr6:uid="{00000000-0010-0000-3704-000001000000}" uniqueName="P1082035">
      <xmlPr mapId="1" xpath="/TFI-IZD-POD/IPK-GFI-IZD-POD_1000380/P1082035" xmlDataType="decimal"/>
    </xmlCellPr>
  </singleXmlCell>
  <singleXmlCell id="1121" xr6:uid="{00000000-000C-0000-FFFF-FFFF38040000}" r="H24" connectionId="0">
    <xmlCellPr id="1" xr6:uid="{00000000-0010-0000-3804-000001000000}" uniqueName="P1079936">
      <xmlPr mapId="1" xpath="/TFI-IZD-POD/IPK-GFI-IZD-POD_1000380/P1079936" xmlDataType="decimal"/>
    </xmlCellPr>
  </singleXmlCell>
  <singleXmlCell id="1122" xr6:uid="{00000000-000C-0000-FFFF-FFFF39040000}" r="I24" connectionId="0">
    <xmlCellPr id="1" xr6:uid="{00000000-0010-0000-3904-000001000000}" uniqueName="P1079937">
      <xmlPr mapId="1" xpath="/TFI-IZD-POD/IPK-GFI-IZD-POD_1000380/P1079937" xmlDataType="decimal"/>
    </xmlCellPr>
  </singleXmlCell>
  <singleXmlCell id="1123" xr6:uid="{00000000-000C-0000-FFFF-FFFF3A040000}" r="J24" connectionId="0">
    <xmlCellPr id="1" xr6:uid="{00000000-0010-0000-3A04-000001000000}" uniqueName="P1079938">
      <xmlPr mapId="1" xpath="/TFI-IZD-POD/IPK-GFI-IZD-POD_1000380/P1079938" xmlDataType="decimal"/>
    </xmlCellPr>
  </singleXmlCell>
  <singleXmlCell id="1124" xr6:uid="{00000000-000C-0000-FFFF-FFFF3B040000}" r="K24" connectionId="0">
    <xmlCellPr id="1" xr6:uid="{00000000-0010-0000-3B04-000001000000}" uniqueName="P1079939">
      <xmlPr mapId="1" xpath="/TFI-IZD-POD/IPK-GFI-IZD-POD_1000380/P1079939" xmlDataType="decimal"/>
    </xmlCellPr>
  </singleXmlCell>
  <singleXmlCell id="1125" xr6:uid="{00000000-000C-0000-FFFF-FFFF3C040000}" r="L24" connectionId="0">
    <xmlCellPr id="1" xr6:uid="{00000000-0010-0000-3C04-000001000000}" uniqueName="P1079940">
      <xmlPr mapId="1" xpath="/TFI-IZD-POD/IPK-GFI-IZD-POD_1000380/P1079940" xmlDataType="decimal"/>
    </xmlCellPr>
  </singleXmlCell>
  <singleXmlCell id="1126" xr6:uid="{00000000-000C-0000-FFFF-FFFF3D040000}" r="M24" connectionId="0">
    <xmlCellPr id="1" xr6:uid="{00000000-0010-0000-3D04-000001000000}" uniqueName="P1079941">
      <xmlPr mapId="1" xpath="/TFI-IZD-POD/IPK-GFI-IZD-POD_1000380/P1079941" xmlDataType="decimal"/>
    </xmlCellPr>
  </singleXmlCell>
  <singleXmlCell id="1127" xr6:uid="{00000000-000C-0000-FFFF-FFFF3E040000}" r="N24" connectionId="0">
    <xmlCellPr id="1" xr6:uid="{00000000-0010-0000-3E04-000001000000}" uniqueName="P1079942">
      <xmlPr mapId="1" xpath="/TFI-IZD-POD/IPK-GFI-IZD-POD_1000380/P1079942" xmlDataType="decimal"/>
    </xmlCellPr>
  </singleXmlCell>
  <singleXmlCell id="1128" xr6:uid="{00000000-000C-0000-FFFF-FFFF3F040000}" r="O24" connectionId="0">
    <xmlCellPr id="1" xr6:uid="{00000000-0010-0000-3F04-000001000000}" uniqueName="P1079943">
      <xmlPr mapId="1" xpath="/TFI-IZD-POD/IPK-GFI-IZD-POD_1000380/P1079943" xmlDataType="decimal"/>
    </xmlCellPr>
  </singleXmlCell>
  <singleXmlCell id="1129" xr6:uid="{00000000-000C-0000-FFFF-FFFF40040000}" r="P24" connectionId="0">
    <xmlCellPr id="1" xr6:uid="{00000000-0010-0000-4004-000001000000}" uniqueName="P1082038">
      <xmlPr mapId="1" xpath="/TFI-IZD-POD/IPK-GFI-IZD-POD_1000380/P1082038" xmlDataType="decimal"/>
    </xmlCellPr>
  </singleXmlCell>
  <singleXmlCell id="1130" xr6:uid="{00000000-000C-0000-FFFF-FFFF41040000}" r="Q24" connectionId="0">
    <xmlCellPr id="1" xr6:uid="{00000000-0010-0000-4104-000001000000}" uniqueName="P1082045">
      <xmlPr mapId="1" xpath="/TFI-IZD-POD/IPK-GFI-IZD-POD_1000380/P1082045" xmlDataType="decimal"/>
    </xmlCellPr>
  </singleXmlCell>
  <singleXmlCell id="1131" xr6:uid="{00000000-000C-0000-FFFF-FFFF42040000}" r="R24" connectionId="0">
    <xmlCellPr id="1" xr6:uid="{00000000-0010-0000-4204-000001000000}" uniqueName="P1082047">
      <xmlPr mapId="1" xpath="/TFI-IZD-POD/IPK-GFI-IZD-POD_1000380/P1082047" xmlDataType="decimal"/>
    </xmlCellPr>
  </singleXmlCell>
  <singleXmlCell id="1132" xr6:uid="{00000000-000C-0000-FFFF-FFFF43040000}" r="U24" connectionId="0">
    <xmlCellPr id="1" xr6:uid="{00000000-0010-0000-4304-000001000000}" uniqueName="P1082048">
      <xmlPr mapId="1" xpath="/TFI-IZD-POD/IPK-GFI-IZD-POD_1000380/P1082048" xmlDataType="decimal"/>
    </xmlCellPr>
  </singleXmlCell>
  <singleXmlCell id="1133" xr6:uid="{00000000-000C-0000-FFFF-FFFF44040000}" r="V24" connectionId="0">
    <xmlCellPr id="1" xr6:uid="{00000000-0010-0000-4404-000001000000}" uniqueName="P1082075">
      <xmlPr mapId="1" xpath="/TFI-IZD-POD/IPK-GFI-IZD-POD_1000380/P1082075" xmlDataType="decimal"/>
    </xmlCellPr>
  </singleXmlCell>
  <singleXmlCell id="1134" xr6:uid="{00000000-000C-0000-FFFF-FFFF45040000}" r="W24" connectionId="0">
    <xmlCellPr id="1" xr6:uid="{00000000-0010-0000-4504-000001000000}" uniqueName="P1082077">
      <xmlPr mapId="1" xpath="/TFI-IZD-POD/IPK-GFI-IZD-POD_1000380/P1082077" xmlDataType="decimal"/>
    </xmlCellPr>
  </singleXmlCell>
  <singleXmlCell id="1135" xr6:uid="{00000000-000C-0000-FFFF-FFFF46040000}" r="X24" connectionId="0">
    <xmlCellPr id="1" xr6:uid="{00000000-0010-0000-4604-000001000000}" uniqueName="P1082092">
      <xmlPr mapId="1" xpath="/TFI-IZD-POD/IPK-GFI-IZD-POD_1000380/P1082092" xmlDataType="decimal"/>
    </xmlCellPr>
  </singleXmlCell>
  <singleXmlCell id="1136" xr6:uid="{00000000-000C-0000-FFFF-FFFF47040000}" r="Y24" connectionId="0">
    <xmlCellPr id="1" xr6:uid="{00000000-0010-0000-4704-000001000000}" uniqueName="P1082094">
      <xmlPr mapId="1" xpath="/TFI-IZD-POD/IPK-GFI-IZD-POD_1000380/P1082094" xmlDataType="decimal"/>
    </xmlCellPr>
  </singleXmlCell>
  <singleXmlCell id="1137" xr6:uid="{00000000-000C-0000-FFFF-FFFF48040000}" r="H26" connectionId="0">
    <xmlCellPr id="1" xr6:uid="{00000000-0010-0000-4804-000001000000}" uniqueName="P1079944">
      <xmlPr mapId="1" xpath="/TFI-IZD-POD/IPK-GFI-IZD-POD_1000380/P1079944" xmlDataType="decimal"/>
    </xmlCellPr>
  </singleXmlCell>
  <singleXmlCell id="1138" xr6:uid="{00000000-000C-0000-FFFF-FFFF49040000}" r="I26" connectionId="0">
    <xmlCellPr id="1" xr6:uid="{00000000-0010-0000-4904-000001000000}" uniqueName="P1079945">
      <xmlPr mapId="1" xpath="/TFI-IZD-POD/IPK-GFI-IZD-POD_1000380/P1079945" xmlDataType="decimal"/>
    </xmlCellPr>
  </singleXmlCell>
  <singleXmlCell id="1139" xr6:uid="{00000000-000C-0000-FFFF-FFFF4A040000}" r="J26" connectionId="0">
    <xmlCellPr id="1" xr6:uid="{00000000-0010-0000-4A04-000001000000}" uniqueName="P1079946">
      <xmlPr mapId="1" xpath="/TFI-IZD-POD/IPK-GFI-IZD-POD_1000380/P1079946" xmlDataType="decimal"/>
    </xmlCellPr>
  </singleXmlCell>
  <singleXmlCell id="1140" xr6:uid="{00000000-000C-0000-FFFF-FFFF4B040000}" r="K26" connectionId="0">
    <xmlCellPr id="1" xr6:uid="{00000000-0010-0000-4B04-000001000000}" uniqueName="P1079947">
      <xmlPr mapId="1" xpath="/TFI-IZD-POD/IPK-GFI-IZD-POD_1000380/P1079947" xmlDataType="decimal"/>
    </xmlCellPr>
  </singleXmlCell>
  <singleXmlCell id="1141" xr6:uid="{00000000-000C-0000-FFFF-FFFF4C040000}" r="L26" connectionId="0">
    <xmlCellPr id="1" xr6:uid="{00000000-0010-0000-4C04-000001000000}" uniqueName="P1079948">
      <xmlPr mapId="1" xpath="/TFI-IZD-POD/IPK-GFI-IZD-POD_1000380/P1079948" xmlDataType="decimal"/>
    </xmlCellPr>
  </singleXmlCell>
  <singleXmlCell id="1142" xr6:uid="{00000000-000C-0000-FFFF-FFFF4D040000}" r="M26" connectionId="0">
    <xmlCellPr id="1" xr6:uid="{00000000-0010-0000-4D04-000001000000}" uniqueName="P1079949">
      <xmlPr mapId="1" xpath="/TFI-IZD-POD/IPK-GFI-IZD-POD_1000380/P1079949" xmlDataType="decimal"/>
    </xmlCellPr>
  </singleXmlCell>
  <singleXmlCell id="1143" xr6:uid="{00000000-000C-0000-FFFF-FFFF4E040000}" r="N26" connectionId="0">
    <xmlCellPr id="1" xr6:uid="{00000000-0010-0000-4E04-000001000000}" uniqueName="P1079950">
      <xmlPr mapId="1" xpath="/TFI-IZD-POD/IPK-GFI-IZD-POD_1000380/P1079950" xmlDataType="decimal"/>
    </xmlCellPr>
  </singleXmlCell>
  <singleXmlCell id="1144" xr6:uid="{00000000-000C-0000-FFFF-FFFF4F040000}" r="O26" connectionId="0">
    <xmlCellPr id="1" xr6:uid="{00000000-0010-0000-4F04-000001000000}" uniqueName="P1079951">
      <xmlPr mapId="1" xpath="/TFI-IZD-POD/IPK-GFI-IZD-POD_1000380/P1079951" xmlDataType="decimal"/>
    </xmlCellPr>
  </singleXmlCell>
  <singleXmlCell id="1145" xr6:uid="{00000000-000C-0000-FFFF-FFFF50040000}" r="P26" connectionId="0">
    <xmlCellPr id="1" xr6:uid="{00000000-0010-0000-5004-000001000000}" uniqueName="P1082096">
      <xmlPr mapId="1" xpath="/TFI-IZD-POD/IPK-GFI-IZD-POD_1000380/P1082096" xmlDataType="decimal"/>
    </xmlCellPr>
  </singleXmlCell>
  <singleXmlCell id="1146" xr6:uid="{00000000-000C-0000-FFFF-FFFF51040000}" r="Q26" connectionId="0">
    <xmlCellPr id="1" xr6:uid="{00000000-0010-0000-5104-000001000000}" uniqueName="P1082098">
      <xmlPr mapId="1" xpath="/TFI-IZD-POD/IPK-GFI-IZD-POD_1000380/P1082098" xmlDataType="decimal"/>
    </xmlCellPr>
  </singleXmlCell>
  <singleXmlCell id="1147" xr6:uid="{00000000-000C-0000-FFFF-FFFF52040000}" r="R26" connectionId="0">
    <xmlCellPr id="1" xr6:uid="{00000000-0010-0000-5204-000001000000}" uniqueName="P1082100">
      <xmlPr mapId="1" xpath="/TFI-IZD-POD/IPK-GFI-IZD-POD_1000380/P1082100" xmlDataType="decimal"/>
    </xmlCellPr>
  </singleXmlCell>
  <singleXmlCell id="1148" xr6:uid="{00000000-000C-0000-FFFF-FFFF53040000}" r="U26" connectionId="0">
    <xmlCellPr id="1" xr6:uid="{00000000-0010-0000-5304-000001000000}" uniqueName="P1082102">
      <xmlPr mapId="1" xpath="/TFI-IZD-POD/IPK-GFI-IZD-POD_1000380/P1082102" xmlDataType="decimal"/>
    </xmlCellPr>
  </singleXmlCell>
  <singleXmlCell id="1149" xr6:uid="{00000000-000C-0000-FFFF-FFFF54040000}" r="V26" connectionId="0">
    <xmlCellPr id="1" xr6:uid="{00000000-0010-0000-5404-000001000000}" uniqueName="P1082104">
      <xmlPr mapId="1" xpath="/TFI-IZD-POD/IPK-GFI-IZD-POD_1000380/P1082104" xmlDataType="decimal"/>
    </xmlCellPr>
  </singleXmlCell>
  <singleXmlCell id="1150" xr6:uid="{00000000-000C-0000-FFFF-FFFF55040000}" r="W26" connectionId="0">
    <xmlCellPr id="1" xr6:uid="{00000000-0010-0000-5504-000001000000}" uniqueName="P1082105">
      <xmlPr mapId="1" xpath="/TFI-IZD-POD/IPK-GFI-IZD-POD_1000380/P1082105" xmlDataType="decimal"/>
    </xmlCellPr>
  </singleXmlCell>
  <singleXmlCell id="1151" xr6:uid="{00000000-000C-0000-FFFF-FFFF56040000}" r="X26" connectionId="0">
    <xmlCellPr id="1" xr6:uid="{00000000-0010-0000-5604-000001000000}" uniqueName="P1082106">
      <xmlPr mapId="1" xpath="/TFI-IZD-POD/IPK-GFI-IZD-POD_1000380/P1082106" xmlDataType="decimal"/>
    </xmlCellPr>
  </singleXmlCell>
  <singleXmlCell id="1152" xr6:uid="{00000000-000C-0000-FFFF-FFFF57040000}" r="Y26" connectionId="0">
    <xmlCellPr id="1" xr6:uid="{00000000-0010-0000-5704-000001000000}" uniqueName="P1082108">
      <xmlPr mapId="1" xpath="/TFI-IZD-POD/IPK-GFI-IZD-POD_1000380/P1082108" xmlDataType="decimal"/>
    </xmlCellPr>
  </singleXmlCell>
  <singleXmlCell id="1153" xr6:uid="{00000000-000C-0000-FFFF-FFFF58040000}" r="H27" connectionId="0">
    <xmlCellPr id="1" xr6:uid="{00000000-0010-0000-5804-000001000000}" uniqueName="P1079952">
      <xmlPr mapId="1" xpath="/TFI-IZD-POD/IPK-GFI-IZD-POD_1000380/P1079952" xmlDataType="decimal"/>
    </xmlCellPr>
  </singleXmlCell>
  <singleXmlCell id="1154" xr6:uid="{00000000-000C-0000-FFFF-FFFF59040000}" r="I27" connectionId="0">
    <xmlCellPr id="1" xr6:uid="{00000000-0010-0000-5904-000001000000}" uniqueName="P1079953">
      <xmlPr mapId="1" xpath="/TFI-IZD-POD/IPK-GFI-IZD-POD_1000380/P1079953" xmlDataType="decimal"/>
    </xmlCellPr>
  </singleXmlCell>
  <singleXmlCell id="1155" xr6:uid="{00000000-000C-0000-FFFF-FFFF5A040000}" r="J27" connectionId="0">
    <xmlCellPr id="1" xr6:uid="{00000000-0010-0000-5A04-000001000000}" uniqueName="P1079954">
      <xmlPr mapId="1" xpath="/TFI-IZD-POD/IPK-GFI-IZD-POD_1000380/P1079954" xmlDataType="decimal"/>
    </xmlCellPr>
  </singleXmlCell>
  <singleXmlCell id="1156" xr6:uid="{00000000-000C-0000-FFFF-FFFF5B040000}" r="K27" connectionId="0">
    <xmlCellPr id="1" xr6:uid="{00000000-0010-0000-5B04-000001000000}" uniqueName="P1079955">
      <xmlPr mapId="1" xpath="/TFI-IZD-POD/IPK-GFI-IZD-POD_1000380/P1079955" xmlDataType="decimal"/>
    </xmlCellPr>
  </singleXmlCell>
  <singleXmlCell id="1157" xr6:uid="{00000000-000C-0000-FFFF-FFFF5C040000}" r="L27" connectionId="0">
    <xmlCellPr id="1" xr6:uid="{00000000-0010-0000-5C04-000001000000}" uniqueName="P1079956">
      <xmlPr mapId="1" xpath="/TFI-IZD-POD/IPK-GFI-IZD-POD_1000380/P1079956" xmlDataType="decimal"/>
    </xmlCellPr>
  </singleXmlCell>
  <singleXmlCell id="1158" xr6:uid="{00000000-000C-0000-FFFF-FFFF5D040000}" r="M27" connectionId="0">
    <xmlCellPr id="1" xr6:uid="{00000000-0010-0000-5D04-000001000000}" uniqueName="P1079957">
      <xmlPr mapId="1" xpath="/TFI-IZD-POD/IPK-GFI-IZD-POD_1000380/P1079957" xmlDataType="decimal"/>
    </xmlCellPr>
  </singleXmlCell>
  <singleXmlCell id="1159" xr6:uid="{00000000-000C-0000-FFFF-FFFF5E040000}" r="N27" connectionId="0">
    <xmlCellPr id="1" xr6:uid="{00000000-0010-0000-5E04-000001000000}" uniqueName="P1079958">
      <xmlPr mapId="1" xpath="/TFI-IZD-POD/IPK-GFI-IZD-POD_1000380/P1079958" xmlDataType="decimal"/>
    </xmlCellPr>
  </singleXmlCell>
  <singleXmlCell id="1160" xr6:uid="{00000000-000C-0000-FFFF-FFFF5F040000}" r="O27" connectionId="0">
    <xmlCellPr id="1" xr6:uid="{00000000-0010-0000-5F04-000001000000}" uniqueName="P1079959">
      <xmlPr mapId="1" xpath="/TFI-IZD-POD/IPK-GFI-IZD-POD_1000380/P1079959" xmlDataType="decimal"/>
    </xmlCellPr>
  </singleXmlCell>
  <singleXmlCell id="1161" xr6:uid="{00000000-000C-0000-FFFF-FFFF60040000}" r="P27" connectionId="0">
    <xmlCellPr id="1" xr6:uid="{00000000-0010-0000-6004-000001000000}" uniqueName="P1082110">
      <xmlPr mapId="1" xpath="/TFI-IZD-POD/IPK-GFI-IZD-POD_1000380/P1082110" xmlDataType="decimal"/>
    </xmlCellPr>
  </singleXmlCell>
  <singleXmlCell id="1162" xr6:uid="{00000000-000C-0000-FFFF-FFFF61040000}" r="Q27" connectionId="0">
    <xmlCellPr id="1" xr6:uid="{00000000-0010-0000-6104-000001000000}" uniqueName="P1082112">
      <xmlPr mapId="1" xpath="/TFI-IZD-POD/IPK-GFI-IZD-POD_1000380/P1082112" xmlDataType="decimal"/>
    </xmlCellPr>
  </singleXmlCell>
  <singleXmlCell id="1163" xr6:uid="{00000000-000C-0000-FFFF-FFFF62040000}" r="R27" connectionId="0">
    <xmlCellPr id="1" xr6:uid="{00000000-0010-0000-6204-000001000000}" uniqueName="P1082115">
      <xmlPr mapId="1" xpath="/TFI-IZD-POD/IPK-GFI-IZD-POD_1000380/P1082115" xmlDataType="decimal"/>
    </xmlCellPr>
  </singleXmlCell>
  <singleXmlCell id="1164" xr6:uid="{00000000-000C-0000-FFFF-FFFF63040000}" r="U27" connectionId="0">
    <xmlCellPr id="1" xr6:uid="{00000000-0010-0000-6304-000001000000}" uniqueName="P1082118">
      <xmlPr mapId="1" xpath="/TFI-IZD-POD/IPK-GFI-IZD-POD_1000380/P1082118" xmlDataType="decimal"/>
    </xmlCellPr>
  </singleXmlCell>
  <singleXmlCell id="1165" xr6:uid="{00000000-000C-0000-FFFF-FFFF64040000}" r="V27" connectionId="0">
    <xmlCellPr id="1" xr6:uid="{00000000-0010-0000-6404-000001000000}" uniqueName="P1082121">
      <xmlPr mapId="1" xpath="/TFI-IZD-POD/IPK-GFI-IZD-POD_1000380/P1082121" xmlDataType="decimal"/>
    </xmlCellPr>
  </singleXmlCell>
  <singleXmlCell id="1166" xr6:uid="{00000000-000C-0000-FFFF-FFFF65040000}" r="W27" connectionId="0">
    <xmlCellPr id="1" xr6:uid="{00000000-0010-0000-6504-000001000000}" uniqueName="P1082125">
      <xmlPr mapId="1" xpath="/TFI-IZD-POD/IPK-GFI-IZD-POD_1000380/P1082125" xmlDataType="decimal"/>
    </xmlCellPr>
  </singleXmlCell>
  <singleXmlCell id="1167" xr6:uid="{00000000-000C-0000-FFFF-FFFF66040000}" r="X27" connectionId="0">
    <xmlCellPr id="1" xr6:uid="{00000000-0010-0000-6604-000001000000}" uniqueName="P1082133">
      <xmlPr mapId="1" xpath="/TFI-IZD-POD/IPK-GFI-IZD-POD_1000380/P1082133" xmlDataType="decimal"/>
    </xmlCellPr>
  </singleXmlCell>
  <singleXmlCell id="1168" xr6:uid="{00000000-000C-0000-FFFF-FFFF67040000}" r="Y27" connectionId="0">
    <xmlCellPr id="1" xr6:uid="{00000000-0010-0000-6704-000001000000}" uniqueName="P1082135">
      <xmlPr mapId="1" xpath="/TFI-IZD-POD/IPK-GFI-IZD-POD_1000380/P1082135" xmlDataType="decimal"/>
    </xmlCellPr>
  </singleXmlCell>
  <singleXmlCell id="1169" xr6:uid="{00000000-000C-0000-FFFF-FFFF68040000}" r="H28" connectionId="0">
    <xmlCellPr id="1" xr6:uid="{00000000-0010-0000-6804-000001000000}" uniqueName="P1079960">
      <xmlPr mapId="1" xpath="/TFI-IZD-POD/IPK-GFI-IZD-POD_1000380/P1079960" xmlDataType="decimal"/>
    </xmlCellPr>
  </singleXmlCell>
  <singleXmlCell id="1170" xr6:uid="{00000000-000C-0000-FFFF-FFFF69040000}" r="I28" connectionId="0">
    <xmlCellPr id="1" xr6:uid="{00000000-0010-0000-6904-000001000000}" uniqueName="P1079961">
      <xmlPr mapId="1" xpath="/TFI-IZD-POD/IPK-GFI-IZD-POD_1000380/P1079961" xmlDataType="decimal"/>
    </xmlCellPr>
  </singleXmlCell>
  <singleXmlCell id="1171" xr6:uid="{00000000-000C-0000-FFFF-FFFF6A040000}" r="J28" connectionId="0">
    <xmlCellPr id="1" xr6:uid="{00000000-0010-0000-6A04-000001000000}" uniqueName="P1079962">
      <xmlPr mapId="1" xpath="/TFI-IZD-POD/IPK-GFI-IZD-POD_1000380/P1079962" xmlDataType="decimal"/>
    </xmlCellPr>
  </singleXmlCell>
  <singleXmlCell id="1172" xr6:uid="{00000000-000C-0000-FFFF-FFFF6B040000}" r="K28" connectionId="0">
    <xmlCellPr id="1" xr6:uid="{00000000-0010-0000-6B04-000001000000}" uniqueName="P1079963">
      <xmlPr mapId="1" xpath="/TFI-IZD-POD/IPK-GFI-IZD-POD_1000380/P1079963" xmlDataType="decimal"/>
    </xmlCellPr>
  </singleXmlCell>
  <singleXmlCell id="1173" xr6:uid="{00000000-000C-0000-FFFF-FFFF6C040000}" r="L28" connectionId="0">
    <xmlCellPr id="1" xr6:uid="{00000000-0010-0000-6C04-000001000000}" uniqueName="P1079964">
      <xmlPr mapId="1" xpath="/TFI-IZD-POD/IPK-GFI-IZD-POD_1000380/P1079964" xmlDataType="decimal"/>
    </xmlCellPr>
  </singleXmlCell>
  <singleXmlCell id="1174" xr6:uid="{00000000-000C-0000-FFFF-FFFF6D040000}" r="M28" connectionId="0">
    <xmlCellPr id="1" xr6:uid="{00000000-0010-0000-6D04-000001000000}" uniqueName="P1079965">
      <xmlPr mapId="1" xpath="/TFI-IZD-POD/IPK-GFI-IZD-POD_1000380/P1079965" xmlDataType="decimal"/>
    </xmlCellPr>
  </singleXmlCell>
  <singleXmlCell id="1175" xr6:uid="{00000000-000C-0000-FFFF-FFFF6E040000}" r="N28" connectionId="0">
    <xmlCellPr id="1" xr6:uid="{00000000-0010-0000-6E04-000001000000}" uniqueName="P1079966">
      <xmlPr mapId="1" xpath="/TFI-IZD-POD/IPK-GFI-IZD-POD_1000380/P1079966" xmlDataType="decimal"/>
    </xmlCellPr>
  </singleXmlCell>
  <singleXmlCell id="1176" xr6:uid="{00000000-000C-0000-FFFF-FFFF6F040000}" r="O28" connectionId="0">
    <xmlCellPr id="1" xr6:uid="{00000000-0010-0000-6F04-000001000000}" uniqueName="P1079967">
      <xmlPr mapId="1" xpath="/TFI-IZD-POD/IPK-GFI-IZD-POD_1000380/P1079967" xmlDataType="decimal"/>
    </xmlCellPr>
  </singleXmlCell>
  <singleXmlCell id="1177" xr6:uid="{00000000-000C-0000-FFFF-FFFF70040000}" r="P28" connectionId="0">
    <xmlCellPr id="1" xr6:uid="{00000000-0010-0000-7004-000001000000}" uniqueName="P1082136">
      <xmlPr mapId="1" xpath="/TFI-IZD-POD/IPK-GFI-IZD-POD_1000380/P1082136" xmlDataType="decimal"/>
    </xmlCellPr>
  </singleXmlCell>
  <singleXmlCell id="1178" xr6:uid="{00000000-000C-0000-FFFF-FFFF71040000}" r="Q28" connectionId="0">
    <xmlCellPr id="1" xr6:uid="{00000000-0010-0000-7104-000001000000}" uniqueName="P1082139">
      <xmlPr mapId="1" xpath="/TFI-IZD-POD/IPK-GFI-IZD-POD_1000380/P1082139" xmlDataType="decimal"/>
    </xmlCellPr>
  </singleXmlCell>
  <singleXmlCell id="1179" xr6:uid="{00000000-000C-0000-FFFF-FFFF72040000}" r="R28" connectionId="0">
    <xmlCellPr id="1" xr6:uid="{00000000-0010-0000-7204-000001000000}" uniqueName="P1082147">
      <xmlPr mapId="1" xpath="/TFI-IZD-POD/IPK-GFI-IZD-POD_1000380/P1082147" xmlDataType="decimal"/>
    </xmlCellPr>
  </singleXmlCell>
  <singleXmlCell id="1180" xr6:uid="{00000000-000C-0000-FFFF-FFFF73040000}" r="U28" connectionId="0">
    <xmlCellPr id="1" xr6:uid="{00000000-0010-0000-7304-000001000000}" uniqueName="P1082148">
      <xmlPr mapId="1" xpath="/TFI-IZD-POD/IPK-GFI-IZD-POD_1000380/P1082148" xmlDataType="decimal"/>
    </xmlCellPr>
  </singleXmlCell>
  <singleXmlCell id="1181" xr6:uid="{00000000-000C-0000-FFFF-FFFF74040000}" r="V28" connectionId="0">
    <xmlCellPr id="1" xr6:uid="{00000000-0010-0000-7404-000001000000}" uniqueName="P1082149">
      <xmlPr mapId="1" xpath="/TFI-IZD-POD/IPK-GFI-IZD-POD_1000380/P1082149" xmlDataType="decimal"/>
    </xmlCellPr>
  </singleXmlCell>
  <singleXmlCell id="1182" xr6:uid="{00000000-000C-0000-FFFF-FFFF75040000}" r="W28" connectionId="0">
    <xmlCellPr id="1" xr6:uid="{00000000-0010-0000-7504-000001000000}" uniqueName="P1082150">
      <xmlPr mapId="1" xpath="/TFI-IZD-POD/IPK-GFI-IZD-POD_1000380/P1082150" xmlDataType="decimal"/>
    </xmlCellPr>
  </singleXmlCell>
  <singleXmlCell id="1183" xr6:uid="{00000000-000C-0000-FFFF-FFFF76040000}" r="X28" connectionId="0">
    <xmlCellPr id="1" xr6:uid="{00000000-0010-0000-7604-000001000000}" uniqueName="P1082151">
      <xmlPr mapId="1" xpath="/TFI-IZD-POD/IPK-GFI-IZD-POD_1000380/P1082151" xmlDataType="decimal"/>
    </xmlCellPr>
  </singleXmlCell>
  <singleXmlCell id="1184" xr6:uid="{00000000-000C-0000-FFFF-FFFF77040000}" r="Y28" connectionId="0">
    <xmlCellPr id="1" xr6:uid="{00000000-0010-0000-7704-000001000000}" uniqueName="P1082152">
      <xmlPr mapId="1" xpath="/TFI-IZD-POD/IPK-GFI-IZD-POD_1000380/P1082152" xmlDataType="decimal"/>
    </xmlCellPr>
  </singleXmlCell>
  <singleXmlCell id="1185" xr6:uid="{00000000-000C-0000-FFFF-FFFF78040000}" r="H29" connectionId="0">
    <xmlCellPr id="1" xr6:uid="{00000000-0010-0000-7804-000001000000}" uniqueName="P1079968">
      <xmlPr mapId="1" xpath="/TFI-IZD-POD/IPK-GFI-IZD-POD_1000380/P1079968" xmlDataType="decimal"/>
    </xmlCellPr>
  </singleXmlCell>
  <singleXmlCell id="1186" xr6:uid="{00000000-000C-0000-FFFF-FFFF79040000}" r="I29" connectionId="0">
    <xmlCellPr id="1" xr6:uid="{00000000-0010-0000-7904-000001000000}" uniqueName="P1079969">
      <xmlPr mapId="1" xpath="/TFI-IZD-POD/IPK-GFI-IZD-POD_1000380/P1079969" xmlDataType="decimal"/>
    </xmlCellPr>
  </singleXmlCell>
  <singleXmlCell id="1187" xr6:uid="{00000000-000C-0000-FFFF-FFFF7A040000}" r="J29" connectionId="0">
    <xmlCellPr id="1" xr6:uid="{00000000-0010-0000-7A04-000001000000}" uniqueName="P1079970">
      <xmlPr mapId="1" xpath="/TFI-IZD-POD/IPK-GFI-IZD-POD_1000380/P1079970" xmlDataType="decimal"/>
    </xmlCellPr>
  </singleXmlCell>
  <singleXmlCell id="1188" xr6:uid="{00000000-000C-0000-FFFF-FFFF7B040000}" r="K29" connectionId="0">
    <xmlCellPr id="1" xr6:uid="{00000000-0010-0000-7B04-000001000000}" uniqueName="P1079971">
      <xmlPr mapId="1" xpath="/TFI-IZD-POD/IPK-GFI-IZD-POD_1000380/P1079971" xmlDataType="decimal"/>
    </xmlCellPr>
  </singleXmlCell>
  <singleXmlCell id="1189" xr6:uid="{00000000-000C-0000-FFFF-FFFF7C040000}" r="L29" connectionId="0">
    <xmlCellPr id="1" xr6:uid="{00000000-0010-0000-7C04-000001000000}" uniqueName="P1079972">
      <xmlPr mapId="1" xpath="/TFI-IZD-POD/IPK-GFI-IZD-POD_1000380/P1079972" xmlDataType="decimal"/>
    </xmlCellPr>
  </singleXmlCell>
  <singleXmlCell id="1190" xr6:uid="{00000000-000C-0000-FFFF-FFFF7D040000}" r="M29" connectionId="0">
    <xmlCellPr id="1" xr6:uid="{00000000-0010-0000-7D04-000001000000}" uniqueName="P1079973">
      <xmlPr mapId="1" xpath="/TFI-IZD-POD/IPK-GFI-IZD-POD_1000380/P1079973" xmlDataType="decimal"/>
    </xmlCellPr>
  </singleXmlCell>
  <singleXmlCell id="1191" xr6:uid="{00000000-000C-0000-FFFF-FFFF7E040000}" r="N29" connectionId="0">
    <xmlCellPr id="1" xr6:uid="{00000000-0010-0000-7E04-000001000000}" uniqueName="P1079974">
      <xmlPr mapId="1" xpath="/TFI-IZD-POD/IPK-GFI-IZD-POD_1000380/P1079974" xmlDataType="decimal"/>
    </xmlCellPr>
  </singleXmlCell>
  <singleXmlCell id="1192" xr6:uid="{00000000-000C-0000-FFFF-FFFF7F040000}" r="O29" connectionId="0">
    <xmlCellPr id="1" xr6:uid="{00000000-0010-0000-7F04-000001000000}" uniqueName="P1079975">
      <xmlPr mapId="1" xpath="/TFI-IZD-POD/IPK-GFI-IZD-POD_1000380/P1079975" xmlDataType="decimal"/>
    </xmlCellPr>
  </singleXmlCell>
  <singleXmlCell id="1193" xr6:uid="{00000000-000C-0000-FFFF-FFFF80040000}" r="P29" connectionId="0">
    <xmlCellPr id="1" xr6:uid="{00000000-0010-0000-8004-000001000000}" uniqueName="P1082153">
      <xmlPr mapId="1" xpath="/TFI-IZD-POD/IPK-GFI-IZD-POD_1000380/P1082153" xmlDataType="decimal"/>
    </xmlCellPr>
  </singleXmlCell>
  <singleXmlCell id="1194" xr6:uid="{00000000-000C-0000-FFFF-FFFF81040000}" r="Q29" connectionId="0">
    <xmlCellPr id="1" xr6:uid="{00000000-0010-0000-8104-000001000000}" uniqueName="P1082155">
      <xmlPr mapId="1" xpath="/TFI-IZD-POD/IPK-GFI-IZD-POD_1000380/P1082155" xmlDataType="decimal"/>
    </xmlCellPr>
  </singleXmlCell>
  <singleXmlCell id="1195" xr6:uid="{00000000-000C-0000-FFFF-FFFF82040000}" r="R29" connectionId="0">
    <xmlCellPr id="1" xr6:uid="{00000000-0010-0000-8204-000001000000}" uniqueName="P1082156">
      <xmlPr mapId="1" xpath="/TFI-IZD-POD/IPK-GFI-IZD-POD_1000380/P1082156" xmlDataType="decimal"/>
    </xmlCellPr>
  </singleXmlCell>
  <singleXmlCell id="1196" xr6:uid="{00000000-000C-0000-FFFF-FFFF83040000}" r="U29" connectionId="0">
    <xmlCellPr id="1" xr6:uid="{00000000-0010-0000-8304-000001000000}" uniqueName="P1082157">
      <xmlPr mapId="1" xpath="/TFI-IZD-POD/IPK-GFI-IZD-POD_1000380/P1082157" xmlDataType="decimal"/>
    </xmlCellPr>
  </singleXmlCell>
  <singleXmlCell id="1197" xr6:uid="{00000000-000C-0000-FFFF-FFFF84040000}" r="V29" connectionId="0">
    <xmlCellPr id="1" xr6:uid="{00000000-0010-0000-8404-000001000000}" uniqueName="P1082158">
      <xmlPr mapId="1" xpath="/TFI-IZD-POD/IPK-GFI-IZD-POD_1000380/P1082158" xmlDataType="decimal"/>
    </xmlCellPr>
  </singleXmlCell>
  <singleXmlCell id="1198" xr6:uid="{00000000-000C-0000-FFFF-FFFF85040000}" r="W29" connectionId="0">
    <xmlCellPr id="1" xr6:uid="{00000000-0010-0000-8504-000001000000}" uniqueName="P1082159">
      <xmlPr mapId="1" xpath="/TFI-IZD-POD/IPK-GFI-IZD-POD_1000380/P1082159" xmlDataType="decimal"/>
    </xmlCellPr>
  </singleXmlCell>
  <singleXmlCell id="1199" xr6:uid="{00000000-000C-0000-FFFF-FFFF86040000}" r="X29" connectionId="0">
    <xmlCellPr id="1" xr6:uid="{00000000-0010-0000-8604-000001000000}" uniqueName="P1082160">
      <xmlPr mapId="1" xpath="/TFI-IZD-POD/IPK-GFI-IZD-POD_1000380/P1082160" xmlDataType="decimal"/>
    </xmlCellPr>
  </singleXmlCell>
  <singleXmlCell id="1200" xr6:uid="{00000000-000C-0000-FFFF-FFFF87040000}" r="Y29" connectionId="0">
    <xmlCellPr id="1" xr6:uid="{00000000-0010-0000-8704-000001000000}" uniqueName="P1082161">
      <xmlPr mapId="1" xpath="/TFI-IZD-POD/IPK-GFI-IZD-POD_1000380/P1082161" xmlDataType="decimal"/>
    </xmlCellPr>
  </singleXmlCell>
  <singleXmlCell id="1201" xr6:uid="{00000000-000C-0000-FFFF-FFFF88040000}" r="H30" connectionId="0">
    <xmlCellPr id="1" xr6:uid="{00000000-0010-0000-8804-000001000000}" uniqueName="P1079976">
      <xmlPr mapId="1" xpath="/TFI-IZD-POD/IPK-GFI-IZD-POD_1000380/P1079976" xmlDataType="decimal"/>
    </xmlCellPr>
  </singleXmlCell>
  <singleXmlCell id="1202" xr6:uid="{00000000-000C-0000-FFFF-FFFF89040000}" r="I30" connectionId="0">
    <xmlCellPr id="1" xr6:uid="{00000000-0010-0000-8904-000001000000}" uniqueName="P1079977">
      <xmlPr mapId="1" xpath="/TFI-IZD-POD/IPK-GFI-IZD-POD_1000380/P1079977" xmlDataType="decimal"/>
    </xmlCellPr>
  </singleXmlCell>
  <singleXmlCell id="1203" xr6:uid="{00000000-000C-0000-FFFF-FFFF8A040000}" r="J30" connectionId="0">
    <xmlCellPr id="1" xr6:uid="{00000000-0010-0000-8A04-000001000000}" uniqueName="P1079978">
      <xmlPr mapId="1" xpath="/TFI-IZD-POD/IPK-GFI-IZD-POD_1000380/P1079978" xmlDataType="decimal"/>
    </xmlCellPr>
  </singleXmlCell>
  <singleXmlCell id="1204" xr6:uid="{00000000-000C-0000-FFFF-FFFF8B040000}" r="K30" connectionId="0">
    <xmlCellPr id="1" xr6:uid="{00000000-0010-0000-8B04-000001000000}" uniqueName="P1079979">
      <xmlPr mapId="1" xpath="/TFI-IZD-POD/IPK-GFI-IZD-POD_1000380/P1079979" xmlDataType="decimal"/>
    </xmlCellPr>
  </singleXmlCell>
  <singleXmlCell id="1205" xr6:uid="{00000000-000C-0000-FFFF-FFFF8C040000}" r="L30" connectionId="0">
    <xmlCellPr id="1" xr6:uid="{00000000-0010-0000-8C04-000001000000}" uniqueName="P1079980">
      <xmlPr mapId="1" xpath="/TFI-IZD-POD/IPK-GFI-IZD-POD_1000380/P1079980" xmlDataType="decimal"/>
    </xmlCellPr>
  </singleXmlCell>
  <singleXmlCell id="1206" xr6:uid="{00000000-000C-0000-FFFF-FFFF8D040000}" r="M30" connectionId="0">
    <xmlCellPr id="1" xr6:uid="{00000000-0010-0000-8D04-000001000000}" uniqueName="P1079981">
      <xmlPr mapId="1" xpath="/TFI-IZD-POD/IPK-GFI-IZD-POD_1000380/P1079981" xmlDataType="decimal"/>
    </xmlCellPr>
  </singleXmlCell>
  <singleXmlCell id="1207" xr6:uid="{00000000-000C-0000-FFFF-FFFF8E040000}" r="N30" connectionId="0">
    <xmlCellPr id="1" xr6:uid="{00000000-0010-0000-8E04-000001000000}" uniqueName="P1079982">
      <xmlPr mapId="1" xpath="/TFI-IZD-POD/IPK-GFI-IZD-POD_1000380/P1079982" xmlDataType="decimal"/>
    </xmlCellPr>
  </singleXmlCell>
  <singleXmlCell id="1208" xr6:uid="{00000000-000C-0000-FFFF-FFFF8F040000}" r="O30" connectionId="0">
    <xmlCellPr id="1" xr6:uid="{00000000-0010-0000-8F04-000001000000}" uniqueName="P1079983">
      <xmlPr mapId="1" xpath="/TFI-IZD-POD/IPK-GFI-IZD-POD_1000380/P1079983" xmlDataType="decimal"/>
    </xmlCellPr>
  </singleXmlCell>
  <singleXmlCell id="1209" xr6:uid="{00000000-000C-0000-FFFF-FFFF90040000}" r="P30" connectionId="0">
    <xmlCellPr id="1" xr6:uid="{00000000-0010-0000-9004-000001000000}" uniqueName="P1082162">
      <xmlPr mapId="1" xpath="/TFI-IZD-POD/IPK-GFI-IZD-POD_1000380/P1082162" xmlDataType="decimal"/>
    </xmlCellPr>
  </singleXmlCell>
  <singleXmlCell id="1210" xr6:uid="{00000000-000C-0000-FFFF-FFFF91040000}" r="Q30" connectionId="0">
    <xmlCellPr id="1" xr6:uid="{00000000-0010-0000-9104-000001000000}" uniqueName="P1082163">
      <xmlPr mapId="1" xpath="/TFI-IZD-POD/IPK-GFI-IZD-POD_1000380/P1082163" xmlDataType="decimal"/>
    </xmlCellPr>
  </singleXmlCell>
  <singleXmlCell id="1211" xr6:uid="{00000000-000C-0000-FFFF-FFFF92040000}" r="R30" connectionId="0">
    <xmlCellPr id="1" xr6:uid="{00000000-0010-0000-9204-000001000000}" uniqueName="P1082164">
      <xmlPr mapId="1" xpath="/TFI-IZD-POD/IPK-GFI-IZD-POD_1000380/P1082164" xmlDataType="decimal"/>
    </xmlCellPr>
  </singleXmlCell>
  <singleXmlCell id="1212" xr6:uid="{00000000-000C-0000-FFFF-FFFF93040000}" r="U30" connectionId="0">
    <xmlCellPr id="1" xr6:uid="{00000000-0010-0000-9304-000001000000}" uniqueName="P1082165">
      <xmlPr mapId="1" xpath="/TFI-IZD-POD/IPK-GFI-IZD-POD_1000380/P1082165" xmlDataType="decimal"/>
    </xmlCellPr>
  </singleXmlCell>
  <singleXmlCell id="1213" xr6:uid="{00000000-000C-0000-FFFF-FFFF94040000}" r="V30" connectionId="0">
    <xmlCellPr id="1" xr6:uid="{00000000-0010-0000-9404-000001000000}" uniqueName="P1082166">
      <xmlPr mapId="1" xpath="/TFI-IZD-POD/IPK-GFI-IZD-POD_1000380/P1082166" xmlDataType="decimal"/>
    </xmlCellPr>
  </singleXmlCell>
  <singleXmlCell id="1214" xr6:uid="{00000000-000C-0000-FFFF-FFFF95040000}" r="W30" connectionId="0">
    <xmlCellPr id="1" xr6:uid="{00000000-0010-0000-9504-000001000000}" uniqueName="P1082167">
      <xmlPr mapId="1" xpath="/TFI-IZD-POD/IPK-GFI-IZD-POD_1000380/P1082167" xmlDataType="decimal"/>
    </xmlCellPr>
  </singleXmlCell>
  <singleXmlCell id="1215" xr6:uid="{00000000-000C-0000-FFFF-FFFF96040000}" r="X30" connectionId="0">
    <xmlCellPr id="1" xr6:uid="{00000000-0010-0000-9604-000001000000}" uniqueName="P1082168">
      <xmlPr mapId="1" xpath="/TFI-IZD-POD/IPK-GFI-IZD-POD_1000380/P1082168" xmlDataType="decimal"/>
    </xmlCellPr>
  </singleXmlCell>
  <singleXmlCell id="1216" xr6:uid="{00000000-000C-0000-FFFF-FFFF97040000}" r="Y30" connectionId="0">
    <xmlCellPr id="1" xr6:uid="{00000000-0010-0000-9704-000001000000}" uniqueName="P1082169">
      <xmlPr mapId="1" xpath="/TFI-IZD-POD/IPK-GFI-IZD-POD_1000380/P1082169" xmlDataType="decimal"/>
    </xmlCellPr>
  </singleXmlCell>
  <singleXmlCell id="1217" xr6:uid="{00000000-000C-0000-FFFF-FFFF98040000}" r="H32" connectionId="0">
    <xmlCellPr id="1" xr6:uid="{00000000-0010-0000-9804-000001000000}" uniqueName="P1079984">
      <xmlPr mapId="1" xpath="/TFI-IZD-POD/IPK-GFI-IZD-POD_1000380/P1079984" xmlDataType="decimal"/>
    </xmlCellPr>
  </singleXmlCell>
  <singleXmlCell id="1218" xr6:uid="{00000000-000C-0000-FFFF-FFFF99040000}" r="I32" connectionId="0">
    <xmlCellPr id="1" xr6:uid="{00000000-0010-0000-9904-000001000000}" uniqueName="P1079985">
      <xmlPr mapId="1" xpath="/TFI-IZD-POD/IPK-GFI-IZD-POD_1000380/P1079985" xmlDataType="decimal"/>
    </xmlCellPr>
  </singleXmlCell>
  <singleXmlCell id="1219" xr6:uid="{00000000-000C-0000-FFFF-FFFF9A040000}" r="J32" connectionId="0">
    <xmlCellPr id="1" xr6:uid="{00000000-0010-0000-9A04-000001000000}" uniqueName="P1079986">
      <xmlPr mapId="1" xpath="/TFI-IZD-POD/IPK-GFI-IZD-POD_1000380/P1079986" xmlDataType="decimal"/>
    </xmlCellPr>
  </singleXmlCell>
  <singleXmlCell id="1220" xr6:uid="{00000000-000C-0000-FFFF-FFFF9B040000}" r="K32" connectionId="0">
    <xmlCellPr id="1" xr6:uid="{00000000-0010-0000-9B04-000001000000}" uniqueName="P1079987">
      <xmlPr mapId="1" xpath="/TFI-IZD-POD/IPK-GFI-IZD-POD_1000380/P1079987" xmlDataType="decimal"/>
    </xmlCellPr>
  </singleXmlCell>
  <singleXmlCell id="1221" xr6:uid="{00000000-000C-0000-FFFF-FFFF9C040000}" r="L32" connectionId="0">
    <xmlCellPr id="1" xr6:uid="{00000000-0010-0000-9C04-000001000000}" uniqueName="P1079988">
      <xmlPr mapId="1" xpath="/TFI-IZD-POD/IPK-GFI-IZD-POD_1000380/P1079988" xmlDataType="decimal"/>
    </xmlCellPr>
  </singleXmlCell>
  <singleXmlCell id="1222" xr6:uid="{00000000-000C-0000-FFFF-FFFF9D040000}" r="M32" connectionId="0">
    <xmlCellPr id="1" xr6:uid="{00000000-0010-0000-9D04-000001000000}" uniqueName="P1079989">
      <xmlPr mapId="1" xpath="/TFI-IZD-POD/IPK-GFI-IZD-POD_1000380/P1079989" xmlDataType="decimal"/>
    </xmlCellPr>
  </singleXmlCell>
  <singleXmlCell id="1223" xr6:uid="{00000000-000C-0000-FFFF-FFFF9E040000}" r="N32" connectionId="0">
    <xmlCellPr id="1" xr6:uid="{00000000-0010-0000-9E04-000001000000}" uniqueName="P1079990">
      <xmlPr mapId="1" xpath="/TFI-IZD-POD/IPK-GFI-IZD-POD_1000380/P1079990" xmlDataType="decimal"/>
    </xmlCellPr>
  </singleXmlCell>
  <singleXmlCell id="1224" xr6:uid="{00000000-000C-0000-FFFF-FFFF9F040000}" r="O32" connectionId="0">
    <xmlCellPr id="1" xr6:uid="{00000000-0010-0000-9F04-000001000000}" uniqueName="P1079991">
      <xmlPr mapId="1" xpath="/TFI-IZD-POD/IPK-GFI-IZD-POD_1000380/P1079991" xmlDataType="decimal"/>
    </xmlCellPr>
  </singleXmlCell>
  <singleXmlCell id="1225" xr6:uid="{00000000-000C-0000-FFFF-FFFFA0040000}" r="P32" connectionId="0">
    <xmlCellPr id="1" xr6:uid="{00000000-0010-0000-A004-000001000000}" uniqueName="P1082170">
      <xmlPr mapId="1" xpath="/TFI-IZD-POD/IPK-GFI-IZD-POD_1000380/P1082170" xmlDataType="decimal"/>
    </xmlCellPr>
  </singleXmlCell>
  <singleXmlCell id="1226" xr6:uid="{00000000-000C-0000-FFFF-FFFFA1040000}" r="Q32" connectionId="0">
    <xmlCellPr id="1" xr6:uid="{00000000-0010-0000-A104-000001000000}" uniqueName="P1082171">
      <xmlPr mapId="1" xpath="/TFI-IZD-POD/IPK-GFI-IZD-POD_1000380/P1082171" xmlDataType="decimal"/>
    </xmlCellPr>
  </singleXmlCell>
  <singleXmlCell id="1227" xr6:uid="{00000000-000C-0000-FFFF-FFFFA2040000}" r="R32" connectionId="0">
    <xmlCellPr id="1" xr6:uid="{00000000-0010-0000-A204-000001000000}" uniqueName="P1082172">
      <xmlPr mapId="1" xpath="/TFI-IZD-POD/IPK-GFI-IZD-POD_1000380/P1082172" xmlDataType="decimal"/>
    </xmlCellPr>
  </singleXmlCell>
  <singleXmlCell id="1228" xr6:uid="{00000000-000C-0000-FFFF-FFFFA3040000}" r="U32" connectionId="0">
    <xmlCellPr id="1" xr6:uid="{00000000-0010-0000-A304-000001000000}" uniqueName="P1082173">
      <xmlPr mapId="1" xpath="/TFI-IZD-POD/IPK-GFI-IZD-POD_1000380/P1082173" xmlDataType="decimal"/>
    </xmlCellPr>
  </singleXmlCell>
  <singleXmlCell id="1229" xr6:uid="{00000000-000C-0000-FFFF-FFFFA4040000}" r="V32" connectionId="0">
    <xmlCellPr id="1" xr6:uid="{00000000-0010-0000-A404-000001000000}" uniqueName="P1082174">
      <xmlPr mapId="1" xpath="/TFI-IZD-POD/IPK-GFI-IZD-POD_1000380/P1082174" xmlDataType="decimal"/>
    </xmlCellPr>
  </singleXmlCell>
  <singleXmlCell id="1230" xr6:uid="{00000000-000C-0000-FFFF-FFFFA5040000}" r="W32" connectionId="0">
    <xmlCellPr id="1" xr6:uid="{00000000-0010-0000-A504-000001000000}" uniqueName="P1082175">
      <xmlPr mapId="1" xpath="/TFI-IZD-POD/IPK-GFI-IZD-POD_1000380/P1082175" xmlDataType="decimal"/>
    </xmlCellPr>
  </singleXmlCell>
  <singleXmlCell id="1231" xr6:uid="{00000000-000C-0000-FFFF-FFFFA6040000}" r="X32" connectionId="0">
    <xmlCellPr id="1" xr6:uid="{00000000-0010-0000-A604-000001000000}" uniqueName="P1082176">
      <xmlPr mapId="1" xpath="/TFI-IZD-POD/IPK-GFI-IZD-POD_1000380/P1082176" xmlDataType="decimal"/>
    </xmlCellPr>
  </singleXmlCell>
  <singleXmlCell id="1232" xr6:uid="{00000000-000C-0000-FFFF-FFFFA7040000}" r="Y32" connectionId="0">
    <xmlCellPr id="1" xr6:uid="{00000000-0010-0000-A704-000001000000}" uniqueName="P1082177">
      <xmlPr mapId="1" xpath="/TFI-IZD-POD/IPK-GFI-IZD-POD_1000380/P1082177" xmlDataType="decimal"/>
    </xmlCellPr>
  </singleXmlCell>
  <singleXmlCell id="1233" xr6:uid="{00000000-000C-0000-FFFF-FFFFA8040000}" r="H33" connectionId="0">
    <xmlCellPr id="1" xr6:uid="{00000000-0010-0000-A804-000001000000}" uniqueName="P1079992">
      <xmlPr mapId="1" xpath="/TFI-IZD-POD/IPK-GFI-IZD-POD_1000380/P1079992" xmlDataType="decimal"/>
    </xmlCellPr>
  </singleXmlCell>
  <singleXmlCell id="1234" xr6:uid="{00000000-000C-0000-FFFF-FFFFA9040000}" r="I33" connectionId="0">
    <xmlCellPr id="1" xr6:uid="{00000000-0010-0000-A904-000001000000}" uniqueName="P1079993">
      <xmlPr mapId="1" xpath="/TFI-IZD-POD/IPK-GFI-IZD-POD_1000380/P1079993" xmlDataType="decimal"/>
    </xmlCellPr>
  </singleXmlCell>
  <singleXmlCell id="1235" xr6:uid="{00000000-000C-0000-FFFF-FFFFAA040000}" r="J33" connectionId="0">
    <xmlCellPr id="1" xr6:uid="{00000000-0010-0000-AA04-000001000000}" uniqueName="P1079994">
      <xmlPr mapId="1" xpath="/TFI-IZD-POD/IPK-GFI-IZD-POD_1000380/P1079994" xmlDataType="decimal"/>
    </xmlCellPr>
  </singleXmlCell>
  <singleXmlCell id="1236" xr6:uid="{00000000-000C-0000-FFFF-FFFFAB040000}" r="K33" connectionId="0">
    <xmlCellPr id="1" xr6:uid="{00000000-0010-0000-AB04-000001000000}" uniqueName="P1079995">
      <xmlPr mapId="1" xpath="/TFI-IZD-POD/IPK-GFI-IZD-POD_1000380/P1079995" xmlDataType="decimal"/>
    </xmlCellPr>
  </singleXmlCell>
  <singleXmlCell id="1237" xr6:uid="{00000000-000C-0000-FFFF-FFFFAC040000}" r="L33" connectionId="0">
    <xmlCellPr id="1" xr6:uid="{00000000-0010-0000-AC04-000001000000}" uniqueName="P1079996">
      <xmlPr mapId="1" xpath="/TFI-IZD-POD/IPK-GFI-IZD-POD_1000380/P1079996" xmlDataType="decimal"/>
    </xmlCellPr>
  </singleXmlCell>
  <singleXmlCell id="1238" xr6:uid="{00000000-000C-0000-FFFF-FFFFAD040000}" r="M33" connectionId="0">
    <xmlCellPr id="1" xr6:uid="{00000000-0010-0000-AD04-000001000000}" uniqueName="P1079997">
      <xmlPr mapId="1" xpath="/TFI-IZD-POD/IPK-GFI-IZD-POD_1000380/P1079997" xmlDataType="decimal"/>
    </xmlCellPr>
  </singleXmlCell>
  <singleXmlCell id="1239" xr6:uid="{00000000-000C-0000-FFFF-FFFFAE040000}" r="N33" connectionId="0">
    <xmlCellPr id="1" xr6:uid="{00000000-0010-0000-AE04-000001000000}" uniqueName="P1079998">
      <xmlPr mapId="1" xpath="/TFI-IZD-POD/IPK-GFI-IZD-POD_1000380/P1079998" xmlDataType="decimal"/>
    </xmlCellPr>
  </singleXmlCell>
  <singleXmlCell id="1240" xr6:uid="{00000000-000C-0000-FFFF-FFFFAF040000}" r="O33" connectionId="0">
    <xmlCellPr id="1" xr6:uid="{00000000-0010-0000-AF04-000001000000}" uniqueName="P1079999">
      <xmlPr mapId="1" xpath="/TFI-IZD-POD/IPK-GFI-IZD-POD_1000380/P1079999" xmlDataType="decimal"/>
    </xmlCellPr>
  </singleXmlCell>
  <singleXmlCell id="1241" xr6:uid="{00000000-000C-0000-FFFF-FFFFB0040000}" r="P33" connectionId="0">
    <xmlCellPr id="1" xr6:uid="{00000000-0010-0000-B004-000001000000}" uniqueName="P1082178">
      <xmlPr mapId="1" xpath="/TFI-IZD-POD/IPK-GFI-IZD-POD_1000380/P1082178" xmlDataType="decimal"/>
    </xmlCellPr>
  </singleXmlCell>
  <singleXmlCell id="1242" xr6:uid="{00000000-000C-0000-FFFF-FFFFB1040000}" r="Q33" connectionId="0">
    <xmlCellPr id="1" xr6:uid="{00000000-0010-0000-B104-000001000000}" uniqueName="P1082179">
      <xmlPr mapId="1" xpath="/TFI-IZD-POD/IPK-GFI-IZD-POD_1000380/P1082179" xmlDataType="decimal"/>
    </xmlCellPr>
  </singleXmlCell>
  <singleXmlCell id="1243" xr6:uid="{00000000-000C-0000-FFFF-FFFFB2040000}" r="R33" connectionId="0">
    <xmlCellPr id="1" xr6:uid="{00000000-0010-0000-B204-000001000000}" uniqueName="P1082180">
      <xmlPr mapId="1" xpath="/TFI-IZD-POD/IPK-GFI-IZD-POD_1000380/P1082180" xmlDataType="decimal"/>
    </xmlCellPr>
  </singleXmlCell>
  <singleXmlCell id="1244" xr6:uid="{00000000-000C-0000-FFFF-FFFFB3040000}" r="U33" connectionId="0">
    <xmlCellPr id="1" xr6:uid="{00000000-0010-0000-B304-000001000000}" uniqueName="P1082181">
      <xmlPr mapId="1" xpath="/TFI-IZD-POD/IPK-GFI-IZD-POD_1000380/P1082181" xmlDataType="decimal"/>
    </xmlCellPr>
  </singleXmlCell>
  <singleXmlCell id="1245" xr6:uid="{00000000-000C-0000-FFFF-FFFFB4040000}" r="V33" connectionId="0">
    <xmlCellPr id="1" xr6:uid="{00000000-0010-0000-B404-000001000000}" uniqueName="P1082182">
      <xmlPr mapId="1" xpath="/TFI-IZD-POD/IPK-GFI-IZD-POD_1000380/P1082182" xmlDataType="decimal"/>
    </xmlCellPr>
  </singleXmlCell>
  <singleXmlCell id="1246" xr6:uid="{00000000-000C-0000-FFFF-FFFFB5040000}" r="W33" connectionId="0">
    <xmlCellPr id="1" xr6:uid="{00000000-0010-0000-B504-000001000000}" uniqueName="P1082183">
      <xmlPr mapId="1" xpath="/TFI-IZD-POD/IPK-GFI-IZD-POD_1000380/P1082183" xmlDataType="decimal"/>
    </xmlCellPr>
  </singleXmlCell>
  <singleXmlCell id="1247" xr6:uid="{00000000-000C-0000-FFFF-FFFFB6040000}" r="X33" connectionId="0">
    <xmlCellPr id="1" xr6:uid="{00000000-0010-0000-B604-000001000000}" uniqueName="P1082184">
      <xmlPr mapId="1" xpath="/TFI-IZD-POD/IPK-GFI-IZD-POD_1000380/P1082184" xmlDataType="decimal"/>
    </xmlCellPr>
  </singleXmlCell>
  <singleXmlCell id="1248" xr6:uid="{00000000-000C-0000-FFFF-FFFFB7040000}" r="Y33" connectionId="0">
    <xmlCellPr id="1" xr6:uid="{00000000-0010-0000-B704-000001000000}" uniqueName="P1082185">
      <xmlPr mapId="1" xpath="/TFI-IZD-POD/IPK-GFI-IZD-POD_1000380/P1082185" xmlDataType="decimal"/>
    </xmlCellPr>
  </singleXmlCell>
  <singleXmlCell id="1249" xr6:uid="{00000000-000C-0000-FFFF-FFFFB8040000}" r="H34" connectionId="0">
    <xmlCellPr id="1" xr6:uid="{00000000-0010-0000-B804-000001000000}" uniqueName="P1080000">
      <xmlPr mapId="1" xpath="/TFI-IZD-POD/IPK-GFI-IZD-POD_1000380/P1080000" xmlDataType="decimal"/>
    </xmlCellPr>
  </singleXmlCell>
  <singleXmlCell id="1250" xr6:uid="{00000000-000C-0000-FFFF-FFFFB9040000}" r="I34" connectionId="0">
    <xmlCellPr id="1" xr6:uid="{00000000-0010-0000-B904-000001000000}" uniqueName="P1080001">
      <xmlPr mapId="1" xpath="/TFI-IZD-POD/IPK-GFI-IZD-POD_1000380/P1080001" xmlDataType="decimal"/>
    </xmlCellPr>
  </singleXmlCell>
  <singleXmlCell id="1251" xr6:uid="{00000000-000C-0000-FFFF-FFFFBA040000}" r="J34" connectionId="0">
    <xmlCellPr id="1" xr6:uid="{00000000-0010-0000-BA04-000001000000}" uniqueName="P1080002">
      <xmlPr mapId="1" xpath="/TFI-IZD-POD/IPK-GFI-IZD-POD_1000380/P1080002" xmlDataType="decimal"/>
    </xmlCellPr>
  </singleXmlCell>
  <singleXmlCell id="1252" xr6:uid="{00000000-000C-0000-FFFF-FFFFBB040000}" r="K34" connectionId="0">
    <xmlCellPr id="1" xr6:uid="{00000000-0010-0000-BB04-000001000000}" uniqueName="P1080003">
      <xmlPr mapId="1" xpath="/TFI-IZD-POD/IPK-GFI-IZD-POD_1000380/P1080003" xmlDataType="decimal"/>
    </xmlCellPr>
  </singleXmlCell>
  <singleXmlCell id="1253" xr6:uid="{00000000-000C-0000-FFFF-FFFFBC040000}" r="L34" connectionId="0">
    <xmlCellPr id="1" xr6:uid="{00000000-0010-0000-BC04-000001000000}" uniqueName="P1080004">
      <xmlPr mapId="1" xpath="/TFI-IZD-POD/IPK-GFI-IZD-POD_1000380/P1080004" xmlDataType="decimal"/>
    </xmlCellPr>
  </singleXmlCell>
  <singleXmlCell id="1254" xr6:uid="{00000000-000C-0000-FFFF-FFFFBD040000}" r="M34" connectionId="0">
    <xmlCellPr id="1" xr6:uid="{00000000-0010-0000-BD04-000001000000}" uniqueName="P1080005">
      <xmlPr mapId="1" xpath="/TFI-IZD-POD/IPK-GFI-IZD-POD_1000380/P1080005" xmlDataType="decimal"/>
    </xmlCellPr>
  </singleXmlCell>
  <singleXmlCell id="1255" xr6:uid="{00000000-000C-0000-FFFF-FFFFBE040000}" r="N34" connectionId="0">
    <xmlCellPr id="1" xr6:uid="{00000000-0010-0000-BE04-000001000000}" uniqueName="P1080006">
      <xmlPr mapId="1" xpath="/TFI-IZD-POD/IPK-GFI-IZD-POD_1000380/P1080006" xmlDataType="decimal"/>
    </xmlCellPr>
  </singleXmlCell>
  <singleXmlCell id="1256" xr6:uid="{00000000-000C-0000-FFFF-FFFFBF040000}" r="O34" connectionId="0">
    <xmlCellPr id="1" xr6:uid="{00000000-0010-0000-BF04-000001000000}" uniqueName="P1080007">
      <xmlPr mapId="1" xpath="/TFI-IZD-POD/IPK-GFI-IZD-POD_1000380/P1080007" xmlDataType="decimal"/>
    </xmlCellPr>
  </singleXmlCell>
  <singleXmlCell id="1257" xr6:uid="{00000000-000C-0000-FFFF-FFFFC0040000}" r="P34" connectionId="0">
    <xmlCellPr id="1" xr6:uid="{00000000-0010-0000-C004-000001000000}" uniqueName="P1082186">
      <xmlPr mapId="1" xpath="/TFI-IZD-POD/IPK-GFI-IZD-POD_1000380/P1082186" xmlDataType="decimal"/>
    </xmlCellPr>
  </singleXmlCell>
  <singleXmlCell id="1258" xr6:uid="{00000000-000C-0000-FFFF-FFFFC1040000}" r="Q34" connectionId="0">
    <xmlCellPr id="1" xr6:uid="{00000000-0010-0000-C104-000001000000}" uniqueName="P1082187">
      <xmlPr mapId="1" xpath="/TFI-IZD-POD/IPK-GFI-IZD-POD_1000380/P1082187" xmlDataType="decimal"/>
    </xmlCellPr>
  </singleXmlCell>
  <singleXmlCell id="1259" xr6:uid="{00000000-000C-0000-FFFF-FFFFC2040000}" r="R34" connectionId="0">
    <xmlCellPr id="1" xr6:uid="{00000000-0010-0000-C204-000001000000}" uniqueName="P1082188">
      <xmlPr mapId="1" xpath="/TFI-IZD-POD/IPK-GFI-IZD-POD_1000380/P1082188" xmlDataType="decimal"/>
    </xmlCellPr>
  </singleXmlCell>
  <singleXmlCell id="1260" xr6:uid="{00000000-000C-0000-FFFF-FFFFC3040000}" r="U34" connectionId="0">
    <xmlCellPr id="1" xr6:uid="{00000000-0010-0000-C304-000001000000}" uniqueName="P1082189">
      <xmlPr mapId="1" xpath="/TFI-IZD-POD/IPK-GFI-IZD-POD_1000380/P1082189" xmlDataType="decimal"/>
    </xmlCellPr>
  </singleXmlCell>
  <singleXmlCell id="1261" xr6:uid="{00000000-000C-0000-FFFF-FFFFC4040000}" r="V34" connectionId="0">
    <xmlCellPr id="1" xr6:uid="{00000000-0010-0000-C404-000001000000}" uniqueName="P1082190">
      <xmlPr mapId="1" xpath="/TFI-IZD-POD/IPK-GFI-IZD-POD_1000380/P1082190" xmlDataType="decimal"/>
    </xmlCellPr>
  </singleXmlCell>
  <singleXmlCell id="1262" xr6:uid="{00000000-000C-0000-FFFF-FFFFC5040000}" r="W34" connectionId="0">
    <xmlCellPr id="1" xr6:uid="{00000000-0010-0000-C504-000001000000}" uniqueName="P1082191">
      <xmlPr mapId="1" xpath="/TFI-IZD-POD/IPK-GFI-IZD-POD_1000380/P1082191" xmlDataType="decimal"/>
    </xmlCellPr>
  </singleXmlCell>
  <singleXmlCell id="1263" xr6:uid="{00000000-000C-0000-FFFF-FFFFC6040000}" r="X34" connectionId="0">
    <xmlCellPr id="1" xr6:uid="{00000000-0010-0000-C604-000001000000}" uniqueName="P1082192">
      <xmlPr mapId="1" xpath="/TFI-IZD-POD/IPK-GFI-IZD-POD_1000380/P1082192" xmlDataType="decimal"/>
    </xmlCellPr>
  </singleXmlCell>
  <singleXmlCell id="1264" xr6:uid="{00000000-000C-0000-FFFF-FFFFC7040000}" r="Y34" connectionId="0">
    <xmlCellPr id="1" xr6:uid="{00000000-0010-0000-C704-000001000000}" uniqueName="P1082193">
      <xmlPr mapId="1" xpath="/TFI-IZD-POD/IPK-GFI-IZD-POD_1000380/P1082193" xmlDataType="decimal"/>
    </xmlCellPr>
  </singleXmlCell>
  <singleXmlCell id="1265" xr6:uid="{00000000-000C-0000-FFFF-FFFFC8040000}" r="H36" connectionId="0">
    <xmlCellPr id="1" xr6:uid="{00000000-0010-0000-C804-000001000000}" uniqueName="P1080008">
      <xmlPr mapId="1" xpath="/TFI-IZD-POD/IPK-GFI-IZD-POD_1000380/P1080008" xmlDataType="decimal"/>
    </xmlCellPr>
  </singleXmlCell>
  <singleXmlCell id="1266" xr6:uid="{00000000-000C-0000-FFFF-FFFFC9040000}" r="I36" connectionId="0">
    <xmlCellPr id="1" xr6:uid="{00000000-0010-0000-C904-000001000000}" uniqueName="P1080009">
      <xmlPr mapId="1" xpath="/TFI-IZD-POD/IPK-GFI-IZD-POD_1000380/P1080009" xmlDataType="decimal"/>
    </xmlCellPr>
  </singleXmlCell>
  <singleXmlCell id="1267" xr6:uid="{00000000-000C-0000-FFFF-FFFFCA040000}" r="J36" connectionId="0">
    <xmlCellPr id="1" xr6:uid="{00000000-0010-0000-CA04-000001000000}" uniqueName="P1080010">
      <xmlPr mapId="1" xpath="/TFI-IZD-POD/IPK-GFI-IZD-POD_1000380/P1080010" xmlDataType="decimal"/>
    </xmlCellPr>
  </singleXmlCell>
  <singleXmlCell id="1268" xr6:uid="{00000000-000C-0000-FFFF-FFFFCB040000}" r="K36" connectionId="0">
    <xmlCellPr id="1" xr6:uid="{00000000-0010-0000-CB04-000001000000}" uniqueName="P1080011">
      <xmlPr mapId="1" xpath="/TFI-IZD-POD/IPK-GFI-IZD-POD_1000380/P1080011" xmlDataType="decimal"/>
    </xmlCellPr>
  </singleXmlCell>
  <singleXmlCell id="1269" xr6:uid="{00000000-000C-0000-FFFF-FFFFCC040000}" r="L36" connectionId="0">
    <xmlCellPr id="1" xr6:uid="{00000000-0010-0000-CC04-000001000000}" uniqueName="P1080012">
      <xmlPr mapId="1" xpath="/TFI-IZD-POD/IPK-GFI-IZD-POD_1000380/P1080012" xmlDataType="decimal"/>
    </xmlCellPr>
  </singleXmlCell>
  <singleXmlCell id="1270" xr6:uid="{00000000-000C-0000-FFFF-FFFFCD040000}" r="M36" connectionId="0">
    <xmlCellPr id="1" xr6:uid="{00000000-0010-0000-CD04-000001000000}" uniqueName="P1080013">
      <xmlPr mapId="1" xpath="/TFI-IZD-POD/IPK-GFI-IZD-POD_1000380/P1080013" xmlDataType="decimal"/>
    </xmlCellPr>
  </singleXmlCell>
  <singleXmlCell id="1271" xr6:uid="{00000000-000C-0000-FFFF-FFFFCE040000}" r="N36" connectionId="0">
    <xmlCellPr id="1" xr6:uid="{00000000-0010-0000-CE04-000001000000}" uniqueName="P1080014">
      <xmlPr mapId="1" xpath="/TFI-IZD-POD/IPK-GFI-IZD-POD_1000380/P1080014" xmlDataType="decimal"/>
    </xmlCellPr>
  </singleXmlCell>
  <singleXmlCell id="1272" xr6:uid="{00000000-000C-0000-FFFF-FFFFCF040000}" r="O36" connectionId="0">
    <xmlCellPr id="1" xr6:uid="{00000000-0010-0000-CF04-000001000000}" uniqueName="P1080015">
      <xmlPr mapId="1" xpath="/TFI-IZD-POD/IPK-GFI-IZD-POD_1000380/P1080015" xmlDataType="decimal"/>
    </xmlCellPr>
  </singleXmlCell>
  <singleXmlCell id="1273" xr6:uid="{00000000-000C-0000-FFFF-FFFFD0040000}" r="P36" connectionId="0">
    <xmlCellPr id="1" xr6:uid="{00000000-0010-0000-D004-000001000000}" uniqueName="P1082194">
      <xmlPr mapId="1" xpath="/TFI-IZD-POD/IPK-GFI-IZD-POD_1000380/P1082194" xmlDataType="decimal"/>
    </xmlCellPr>
  </singleXmlCell>
  <singleXmlCell id="1274" xr6:uid="{00000000-000C-0000-FFFF-FFFFD1040000}" r="Q36" connectionId="0">
    <xmlCellPr id="1" xr6:uid="{00000000-0010-0000-D104-000001000000}" uniqueName="P1082195">
      <xmlPr mapId="1" xpath="/TFI-IZD-POD/IPK-GFI-IZD-POD_1000380/P1082195" xmlDataType="decimal"/>
    </xmlCellPr>
  </singleXmlCell>
  <singleXmlCell id="1275" xr6:uid="{00000000-000C-0000-FFFF-FFFFD2040000}" r="R36" connectionId="0">
    <xmlCellPr id="1" xr6:uid="{00000000-0010-0000-D204-000001000000}" uniqueName="P1082196">
      <xmlPr mapId="1" xpath="/TFI-IZD-POD/IPK-GFI-IZD-POD_1000380/P1082196" xmlDataType="decimal"/>
    </xmlCellPr>
  </singleXmlCell>
  <singleXmlCell id="1276" xr6:uid="{00000000-000C-0000-FFFF-FFFFD3040000}" r="U36" connectionId="0">
    <xmlCellPr id="1" xr6:uid="{00000000-0010-0000-D304-000001000000}" uniqueName="P1082197">
      <xmlPr mapId="1" xpath="/TFI-IZD-POD/IPK-GFI-IZD-POD_1000380/P1082197" xmlDataType="decimal"/>
    </xmlCellPr>
  </singleXmlCell>
  <singleXmlCell id="1277" xr6:uid="{00000000-000C-0000-FFFF-FFFFD4040000}" r="V36" connectionId="0">
    <xmlCellPr id="1" xr6:uid="{00000000-0010-0000-D404-000001000000}" uniqueName="P1082198">
      <xmlPr mapId="1" xpath="/TFI-IZD-POD/IPK-GFI-IZD-POD_1000380/P1082198" xmlDataType="decimal"/>
    </xmlCellPr>
  </singleXmlCell>
  <singleXmlCell id="1278" xr6:uid="{00000000-000C-0000-FFFF-FFFFD5040000}" r="W36" connectionId="0">
    <xmlCellPr id="1" xr6:uid="{00000000-0010-0000-D504-000001000000}" uniqueName="P1082199">
      <xmlPr mapId="1" xpath="/TFI-IZD-POD/IPK-GFI-IZD-POD_1000380/P1082199" xmlDataType="decimal"/>
    </xmlCellPr>
  </singleXmlCell>
  <singleXmlCell id="1279" xr6:uid="{00000000-000C-0000-FFFF-FFFFD6040000}" r="X36" connectionId="0">
    <xmlCellPr id="1" xr6:uid="{00000000-0010-0000-D604-000001000000}" uniqueName="P1082200">
      <xmlPr mapId="1" xpath="/TFI-IZD-POD/IPK-GFI-IZD-POD_1000380/P1082200" xmlDataType="decimal"/>
    </xmlCellPr>
  </singleXmlCell>
  <singleXmlCell id="1280" xr6:uid="{00000000-000C-0000-FFFF-FFFFD7040000}" r="Y36" connectionId="0">
    <xmlCellPr id="1" xr6:uid="{00000000-0010-0000-D704-000001000000}" uniqueName="P1082201">
      <xmlPr mapId="1" xpath="/TFI-IZD-POD/IPK-GFI-IZD-POD_1000380/P1082201" xmlDataType="decimal"/>
    </xmlCellPr>
  </singleXmlCell>
  <singleXmlCell id="1281" xr6:uid="{00000000-000C-0000-FFFF-FFFFD8040000}" r="H37" connectionId="0">
    <xmlCellPr id="1" xr6:uid="{00000000-0010-0000-D804-000001000000}" uniqueName="P1080016">
      <xmlPr mapId="1" xpath="/TFI-IZD-POD/IPK-GFI-IZD-POD_1000380/P1080016" xmlDataType="decimal"/>
    </xmlCellPr>
  </singleXmlCell>
  <singleXmlCell id="1282" xr6:uid="{00000000-000C-0000-FFFF-FFFFD9040000}" r="I37" connectionId="0">
    <xmlCellPr id="1" xr6:uid="{00000000-0010-0000-D904-000001000000}" uniqueName="P1080017">
      <xmlPr mapId="1" xpath="/TFI-IZD-POD/IPK-GFI-IZD-POD_1000380/P1080017" xmlDataType="decimal"/>
    </xmlCellPr>
  </singleXmlCell>
  <singleXmlCell id="1283" xr6:uid="{00000000-000C-0000-FFFF-FFFFDA040000}" r="J37" connectionId="0">
    <xmlCellPr id="1" xr6:uid="{00000000-0010-0000-DA04-000001000000}" uniqueName="P1080018">
      <xmlPr mapId="1" xpath="/TFI-IZD-POD/IPK-GFI-IZD-POD_1000380/P1080018" xmlDataType="decimal"/>
    </xmlCellPr>
  </singleXmlCell>
  <singleXmlCell id="1284" xr6:uid="{00000000-000C-0000-FFFF-FFFFDB040000}" r="K37" connectionId="0">
    <xmlCellPr id="1" xr6:uid="{00000000-0010-0000-DB04-000001000000}" uniqueName="P1080019">
      <xmlPr mapId="1" xpath="/TFI-IZD-POD/IPK-GFI-IZD-POD_1000380/P1080019" xmlDataType="decimal"/>
    </xmlCellPr>
  </singleXmlCell>
  <singleXmlCell id="1285" xr6:uid="{00000000-000C-0000-FFFF-FFFFDC040000}" r="L37" connectionId="0">
    <xmlCellPr id="1" xr6:uid="{00000000-0010-0000-DC04-000001000000}" uniqueName="P1080020">
      <xmlPr mapId="1" xpath="/TFI-IZD-POD/IPK-GFI-IZD-POD_1000380/P1080020" xmlDataType="decimal"/>
    </xmlCellPr>
  </singleXmlCell>
  <singleXmlCell id="1286" xr6:uid="{00000000-000C-0000-FFFF-FFFFDD040000}" r="M37" connectionId="0">
    <xmlCellPr id="1" xr6:uid="{00000000-0010-0000-DD04-000001000000}" uniqueName="P1080021">
      <xmlPr mapId="1" xpath="/TFI-IZD-POD/IPK-GFI-IZD-POD_1000380/P1080021" xmlDataType="decimal"/>
    </xmlCellPr>
  </singleXmlCell>
  <singleXmlCell id="1287" xr6:uid="{00000000-000C-0000-FFFF-FFFFDE040000}" r="N37" connectionId="0">
    <xmlCellPr id="1" xr6:uid="{00000000-0010-0000-DE04-000001000000}" uniqueName="P1080022">
      <xmlPr mapId="1" xpath="/TFI-IZD-POD/IPK-GFI-IZD-POD_1000380/P1080022" xmlDataType="decimal"/>
    </xmlCellPr>
  </singleXmlCell>
  <singleXmlCell id="1288" xr6:uid="{00000000-000C-0000-FFFF-FFFFDF040000}" r="O37" connectionId="0">
    <xmlCellPr id="1" xr6:uid="{00000000-0010-0000-DF04-000001000000}" uniqueName="P1080023">
      <xmlPr mapId="1" xpath="/TFI-IZD-POD/IPK-GFI-IZD-POD_1000380/P1080023" xmlDataType="decimal"/>
    </xmlCellPr>
  </singleXmlCell>
  <singleXmlCell id="1289" xr6:uid="{00000000-000C-0000-FFFF-FFFFE0040000}" r="P37" connectionId="0">
    <xmlCellPr id="1" xr6:uid="{00000000-0010-0000-E004-000001000000}" uniqueName="P1082202">
      <xmlPr mapId="1" xpath="/TFI-IZD-POD/IPK-GFI-IZD-POD_1000380/P1082202" xmlDataType="decimal"/>
    </xmlCellPr>
  </singleXmlCell>
  <singleXmlCell id="1290" xr6:uid="{00000000-000C-0000-FFFF-FFFFE1040000}" r="Q37" connectionId="0">
    <xmlCellPr id="1" xr6:uid="{00000000-0010-0000-E104-000001000000}" uniqueName="P1082203">
      <xmlPr mapId="1" xpath="/TFI-IZD-POD/IPK-GFI-IZD-POD_1000380/P1082203" xmlDataType="decimal"/>
    </xmlCellPr>
  </singleXmlCell>
  <singleXmlCell id="1291" xr6:uid="{00000000-000C-0000-FFFF-FFFFE2040000}" r="R37" connectionId="0">
    <xmlCellPr id="1" xr6:uid="{00000000-0010-0000-E204-000001000000}" uniqueName="P1082204">
      <xmlPr mapId="1" xpath="/TFI-IZD-POD/IPK-GFI-IZD-POD_1000380/P1082204" xmlDataType="decimal"/>
    </xmlCellPr>
  </singleXmlCell>
  <singleXmlCell id="1292" xr6:uid="{00000000-000C-0000-FFFF-FFFFE3040000}" r="U37" connectionId="0">
    <xmlCellPr id="1" xr6:uid="{00000000-0010-0000-E304-000001000000}" uniqueName="P1082205">
      <xmlPr mapId="1" xpath="/TFI-IZD-POD/IPK-GFI-IZD-POD_1000380/P1082205" xmlDataType="decimal"/>
    </xmlCellPr>
  </singleXmlCell>
  <singleXmlCell id="1293" xr6:uid="{00000000-000C-0000-FFFF-FFFFE4040000}" r="V37" connectionId="0">
    <xmlCellPr id="1" xr6:uid="{00000000-0010-0000-E404-000001000000}" uniqueName="P1082206">
      <xmlPr mapId="1" xpath="/TFI-IZD-POD/IPK-GFI-IZD-POD_1000380/P1082206" xmlDataType="decimal"/>
    </xmlCellPr>
  </singleXmlCell>
  <singleXmlCell id="1294" xr6:uid="{00000000-000C-0000-FFFF-FFFFE5040000}" r="W37" connectionId="0">
    <xmlCellPr id="1" xr6:uid="{00000000-0010-0000-E504-000001000000}" uniqueName="P1082207">
      <xmlPr mapId="1" xpath="/TFI-IZD-POD/IPK-GFI-IZD-POD_1000380/P1082207" xmlDataType="decimal"/>
    </xmlCellPr>
  </singleXmlCell>
  <singleXmlCell id="1295" xr6:uid="{00000000-000C-0000-FFFF-FFFFE6040000}" r="X37" connectionId="0">
    <xmlCellPr id="1" xr6:uid="{00000000-0010-0000-E604-000001000000}" uniqueName="P1082208">
      <xmlPr mapId="1" xpath="/TFI-IZD-POD/IPK-GFI-IZD-POD_1000380/P1082208" xmlDataType="decimal"/>
    </xmlCellPr>
  </singleXmlCell>
  <singleXmlCell id="1296" xr6:uid="{00000000-000C-0000-FFFF-FFFFE7040000}" r="Y37" connectionId="0">
    <xmlCellPr id="1" xr6:uid="{00000000-0010-0000-E704-000001000000}" uniqueName="P1082209">
      <xmlPr mapId="1" xpath="/TFI-IZD-POD/IPK-GFI-IZD-POD_1000380/P1082209" xmlDataType="decimal"/>
    </xmlCellPr>
  </singleXmlCell>
  <singleXmlCell id="1297" xr6:uid="{00000000-000C-0000-FFFF-FFFFE8040000}" r="H38" connectionId="0">
    <xmlCellPr id="1" xr6:uid="{00000000-0010-0000-E804-000001000000}" uniqueName="P1080024">
      <xmlPr mapId="1" xpath="/TFI-IZD-POD/IPK-GFI-IZD-POD_1000380/P1080024" xmlDataType="decimal"/>
    </xmlCellPr>
  </singleXmlCell>
  <singleXmlCell id="1298" xr6:uid="{00000000-000C-0000-FFFF-FFFFE9040000}" r="I38" connectionId="0">
    <xmlCellPr id="1" xr6:uid="{00000000-0010-0000-E904-000001000000}" uniqueName="P1080025">
      <xmlPr mapId="1" xpath="/TFI-IZD-POD/IPK-GFI-IZD-POD_1000380/P1080025" xmlDataType="decimal"/>
    </xmlCellPr>
  </singleXmlCell>
  <singleXmlCell id="1299" xr6:uid="{00000000-000C-0000-FFFF-FFFFEA040000}" r="J38" connectionId="0">
    <xmlCellPr id="1" xr6:uid="{00000000-0010-0000-EA04-000001000000}" uniqueName="P1080026">
      <xmlPr mapId="1" xpath="/TFI-IZD-POD/IPK-GFI-IZD-POD_1000380/P1080026" xmlDataType="decimal"/>
    </xmlCellPr>
  </singleXmlCell>
  <singleXmlCell id="1300" xr6:uid="{00000000-000C-0000-FFFF-FFFFEB040000}" r="K38" connectionId="0">
    <xmlCellPr id="1" xr6:uid="{00000000-0010-0000-EB04-000001000000}" uniqueName="P1080027">
      <xmlPr mapId="1" xpath="/TFI-IZD-POD/IPK-GFI-IZD-POD_1000380/P1080027" xmlDataType="decimal"/>
    </xmlCellPr>
  </singleXmlCell>
  <singleXmlCell id="1301" xr6:uid="{00000000-000C-0000-FFFF-FFFFEC040000}" r="L38" connectionId="0">
    <xmlCellPr id="1" xr6:uid="{00000000-0010-0000-EC04-000001000000}" uniqueName="P1080028">
      <xmlPr mapId="1" xpath="/TFI-IZD-POD/IPK-GFI-IZD-POD_1000380/P1080028" xmlDataType="decimal"/>
    </xmlCellPr>
  </singleXmlCell>
  <singleXmlCell id="1302" xr6:uid="{00000000-000C-0000-FFFF-FFFFED040000}" r="M38" connectionId="0">
    <xmlCellPr id="1" xr6:uid="{00000000-0010-0000-ED04-000001000000}" uniqueName="P1080029">
      <xmlPr mapId="1" xpath="/TFI-IZD-POD/IPK-GFI-IZD-POD_1000380/P1080029" xmlDataType="decimal"/>
    </xmlCellPr>
  </singleXmlCell>
  <singleXmlCell id="1303" xr6:uid="{00000000-000C-0000-FFFF-FFFFEE040000}" r="N38" connectionId="0">
    <xmlCellPr id="1" xr6:uid="{00000000-0010-0000-EE04-000001000000}" uniqueName="P1080030">
      <xmlPr mapId="1" xpath="/TFI-IZD-POD/IPK-GFI-IZD-POD_1000380/P1080030" xmlDataType="decimal"/>
    </xmlCellPr>
  </singleXmlCell>
  <singleXmlCell id="1304" xr6:uid="{00000000-000C-0000-FFFF-FFFFEF040000}" r="O38" connectionId="0">
    <xmlCellPr id="1" xr6:uid="{00000000-0010-0000-EF04-000001000000}" uniqueName="P1080031">
      <xmlPr mapId="1" xpath="/TFI-IZD-POD/IPK-GFI-IZD-POD_1000380/P1080031" xmlDataType="decimal"/>
    </xmlCellPr>
  </singleXmlCell>
  <singleXmlCell id="1305" xr6:uid="{00000000-000C-0000-FFFF-FFFFF0040000}" r="P38" connectionId="0">
    <xmlCellPr id="1" xr6:uid="{00000000-0010-0000-F004-000001000000}" uniqueName="P1082210">
      <xmlPr mapId="1" xpath="/TFI-IZD-POD/IPK-GFI-IZD-POD_1000380/P1082210" xmlDataType="decimal"/>
    </xmlCellPr>
  </singleXmlCell>
  <singleXmlCell id="1306" xr6:uid="{00000000-000C-0000-FFFF-FFFFF1040000}" r="Q38" connectionId="0">
    <xmlCellPr id="1" xr6:uid="{00000000-0010-0000-F104-000001000000}" uniqueName="P1082211">
      <xmlPr mapId="1" xpath="/TFI-IZD-POD/IPK-GFI-IZD-POD_1000380/P1082211" xmlDataType="decimal"/>
    </xmlCellPr>
  </singleXmlCell>
  <singleXmlCell id="1307" xr6:uid="{00000000-000C-0000-FFFF-FFFFF2040000}" r="R38" connectionId="0">
    <xmlCellPr id="1" xr6:uid="{00000000-0010-0000-F204-000001000000}" uniqueName="P1082212">
      <xmlPr mapId="1" xpath="/TFI-IZD-POD/IPK-GFI-IZD-POD_1000380/P1082212" xmlDataType="decimal"/>
    </xmlCellPr>
  </singleXmlCell>
  <singleXmlCell id="1308" xr6:uid="{00000000-000C-0000-FFFF-FFFFF3040000}" r="U38" connectionId="0">
    <xmlCellPr id="1" xr6:uid="{00000000-0010-0000-F304-000001000000}" uniqueName="P1082213">
      <xmlPr mapId="1" xpath="/TFI-IZD-POD/IPK-GFI-IZD-POD_1000380/P1082213" xmlDataType="decimal"/>
    </xmlCellPr>
  </singleXmlCell>
  <singleXmlCell id="1309" xr6:uid="{00000000-000C-0000-FFFF-FFFFF4040000}" r="V38" connectionId="0">
    <xmlCellPr id="1" xr6:uid="{00000000-0010-0000-F404-000001000000}" uniqueName="P1082214">
      <xmlPr mapId="1" xpath="/TFI-IZD-POD/IPK-GFI-IZD-POD_1000380/P1082214" xmlDataType="decimal"/>
    </xmlCellPr>
  </singleXmlCell>
  <singleXmlCell id="1310" xr6:uid="{00000000-000C-0000-FFFF-FFFFF5040000}" r="W38" connectionId="0">
    <xmlCellPr id="1" xr6:uid="{00000000-0010-0000-F504-000001000000}" uniqueName="P1082215">
      <xmlPr mapId="1" xpath="/TFI-IZD-POD/IPK-GFI-IZD-POD_1000380/P1082215" xmlDataType="decimal"/>
    </xmlCellPr>
  </singleXmlCell>
  <singleXmlCell id="1311" xr6:uid="{00000000-000C-0000-FFFF-FFFFF6040000}" r="X38" connectionId="0">
    <xmlCellPr id="1" xr6:uid="{00000000-0010-0000-F604-000001000000}" uniqueName="P1082216">
      <xmlPr mapId="1" xpath="/TFI-IZD-POD/IPK-GFI-IZD-POD_1000380/P1082216" xmlDataType="decimal"/>
    </xmlCellPr>
  </singleXmlCell>
  <singleXmlCell id="1312" xr6:uid="{00000000-000C-0000-FFFF-FFFFF7040000}" r="Y38" connectionId="0">
    <xmlCellPr id="1" xr6:uid="{00000000-0010-0000-F704-000001000000}" uniqueName="P1082217">
      <xmlPr mapId="1" xpath="/TFI-IZD-POD/IPK-GFI-IZD-POD_1000380/P1082217" xmlDataType="decimal"/>
    </xmlCellPr>
  </singleXmlCell>
  <singleXmlCell id="1313" xr6:uid="{00000000-000C-0000-FFFF-FFFFF8040000}" r="H39" connectionId="0">
    <xmlCellPr id="1" xr6:uid="{00000000-0010-0000-F804-000001000000}" uniqueName="P1080032">
      <xmlPr mapId="1" xpath="/TFI-IZD-POD/IPK-GFI-IZD-POD_1000380/P1080032" xmlDataType="decimal"/>
    </xmlCellPr>
  </singleXmlCell>
  <singleXmlCell id="1314" xr6:uid="{00000000-000C-0000-FFFF-FFFFF9040000}" r="I39" connectionId="0">
    <xmlCellPr id="1" xr6:uid="{00000000-0010-0000-F904-000001000000}" uniqueName="P1080033">
      <xmlPr mapId="1" xpath="/TFI-IZD-POD/IPK-GFI-IZD-POD_1000380/P1080033" xmlDataType="decimal"/>
    </xmlCellPr>
  </singleXmlCell>
  <singleXmlCell id="1315" xr6:uid="{00000000-000C-0000-FFFF-FFFFFA040000}" r="J39" connectionId="0">
    <xmlCellPr id="1" xr6:uid="{00000000-0010-0000-FA04-000001000000}" uniqueName="P1080034">
      <xmlPr mapId="1" xpath="/TFI-IZD-POD/IPK-GFI-IZD-POD_1000380/P1080034" xmlDataType="decimal"/>
    </xmlCellPr>
  </singleXmlCell>
  <singleXmlCell id="1316" xr6:uid="{00000000-000C-0000-FFFF-FFFFFB040000}" r="K39" connectionId="0">
    <xmlCellPr id="1" xr6:uid="{00000000-0010-0000-FB04-000001000000}" uniqueName="P1080035">
      <xmlPr mapId="1" xpath="/TFI-IZD-POD/IPK-GFI-IZD-POD_1000380/P1080035" xmlDataType="decimal"/>
    </xmlCellPr>
  </singleXmlCell>
  <singleXmlCell id="1317" xr6:uid="{00000000-000C-0000-FFFF-FFFFFC040000}" r="L39" connectionId="0">
    <xmlCellPr id="1" xr6:uid="{00000000-0010-0000-FC04-000001000000}" uniqueName="P1080036">
      <xmlPr mapId="1" xpath="/TFI-IZD-POD/IPK-GFI-IZD-POD_1000380/P1080036" xmlDataType="decimal"/>
    </xmlCellPr>
  </singleXmlCell>
  <singleXmlCell id="1318" xr6:uid="{00000000-000C-0000-FFFF-FFFFFD040000}" r="M39" connectionId="0">
    <xmlCellPr id="1" xr6:uid="{00000000-0010-0000-FD04-000001000000}" uniqueName="P1080037">
      <xmlPr mapId="1" xpath="/TFI-IZD-POD/IPK-GFI-IZD-POD_1000380/P1080037" xmlDataType="decimal"/>
    </xmlCellPr>
  </singleXmlCell>
  <singleXmlCell id="1319" xr6:uid="{00000000-000C-0000-FFFF-FFFFFE040000}" r="N39" connectionId="0">
    <xmlCellPr id="1" xr6:uid="{00000000-0010-0000-FE04-000001000000}" uniqueName="P1080038">
      <xmlPr mapId="1" xpath="/TFI-IZD-POD/IPK-GFI-IZD-POD_1000380/P1080038" xmlDataType="decimal"/>
    </xmlCellPr>
  </singleXmlCell>
  <singleXmlCell id="1320" xr6:uid="{00000000-000C-0000-FFFF-FFFFFF040000}" r="O39" connectionId="0">
    <xmlCellPr id="1" xr6:uid="{00000000-0010-0000-FF04-000001000000}" uniqueName="P1080039">
      <xmlPr mapId="1" xpath="/TFI-IZD-POD/IPK-GFI-IZD-POD_1000380/P1080039" xmlDataType="decimal"/>
    </xmlCellPr>
  </singleXmlCell>
  <singleXmlCell id="1321" xr6:uid="{00000000-000C-0000-FFFF-FFFF00050000}" r="P39" connectionId="0">
    <xmlCellPr id="1" xr6:uid="{00000000-0010-0000-0005-000001000000}" uniqueName="P1082220">
      <xmlPr mapId="1" xpath="/TFI-IZD-POD/IPK-GFI-IZD-POD_1000380/P1082220" xmlDataType="decimal"/>
    </xmlCellPr>
  </singleXmlCell>
  <singleXmlCell id="1322" xr6:uid="{00000000-000C-0000-FFFF-FFFF01050000}" r="Q39" connectionId="0">
    <xmlCellPr id="1" xr6:uid="{00000000-0010-0000-0105-000001000000}" uniqueName="P1082222">
      <xmlPr mapId="1" xpath="/TFI-IZD-POD/IPK-GFI-IZD-POD_1000380/P1082222" xmlDataType="decimal"/>
    </xmlCellPr>
  </singleXmlCell>
  <singleXmlCell id="1323" xr6:uid="{00000000-000C-0000-FFFF-FFFF02050000}" r="R39" connectionId="0">
    <xmlCellPr id="1" xr6:uid="{00000000-0010-0000-0205-000001000000}" uniqueName="P1082224">
      <xmlPr mapId="1" xpath="/TFI-IZD-POD/IPK-GFI-IZD-POD_1000380/P1082224" xmlDataType="decimal"/>
    </xmlCellPr>
  </singleXmlCell>
  <singleXmlCell id="1324" xr6:uid="{00000000-000C-0000-FFFF-FFFF03050000}" r="U39" connectionId="0">
    <xmlCellPr id="1" xr6:uid="{00000000-0010-0000-0305-000001000000}" uniqueName="P1082225">
      <xmlPr mapId="1" xpath="/TFI-IZD-POD/IPK-GFI-IZD-POD_1000380/P1082225" xmlDataType="decimal"/>
    </xmlCellPr>
  </singleXmlCell>
  <singleXmlCell id="1325" xr6:uid="{00000000-000C-0000-FFFF-FFFF04050000}" r="V39" connectionId="0">
    <xmlCellPr id="1" xr6:uid="{00000000-0010-0000-0405-000001000000}" uniqueName="P1082227">
      <xmlPr mapId="1" xpath="/TFI-IZD-POD/IPK-GFI-IZD-POD_1000380/P1082227" xmlDataType="decimal"/>
    </xmlCellPr>
  </singleXmlCell>
  <singleXmlCell id="1326" xr6:uid="{00000000-000C-0000-FFFF-FFFF05050000}" r="W39" connectionId="0">
    <xmlCellPr id="1" xr6:uid="{00000000-0010-0000-0505-000001000000}" uniqueName="P1082229">
      <xmlPr mapId="1" xpath="/TFI-IZD-POD/IPK-GFI-IZD-POD_1000380/P1082229" xmlDataType="decimal"/>
    </xmlCellPr>
  </singleXmlCell>
  <singleXmlCell id="1327" xr6:uid="{00000000-000C-0000-FFFF-FFFF06050000}" r="X39" connectionId="0">
    <xmlCellPr id="1" xr6:uid="{00000000-0010-0000-0605-000001000000}" uniqueName="P1082232">
      <xmlPr mapId="1" xpath="/TFI-IZD-POD/IPK-GFI-IZD-POD_1000380/P1082232" xmlDataType="decimal"/>
    </xmlCellPr>
  </singleXmlCell>
  <singleXmlCell id="1328" xr6:uid="{00000000-000C-0000-FFFF-FFFF07050000}" r="Y39" connectionId="0">
    <xmlCellPr id="1" xr6:uid="{00000000-0010-0000-0705-000001000000}" uniqueName="P1082234">
      <xmlPr mapId="1" xpath="/TFI-IZD-POD/IPK-GFI-IZD-POD_1000380/P1082234" xmlDataType="decimal"/>
    </xmlCellPr>
  </singleXmlCell>
  <singleXmlCell id="1329" xr6:uid="{00000000-000C-0000-FFFF-FFFF08050000}" r="H40" connectionId="0">
    <xmlCellPr id="1" xr6:uid="{00000000-0010-0000-0805-000001000000}" uniqueName="P1080040">
      <xmlPr mapId="1" xpath="/TFI-IZD-POD/IPK-GFI-IZD-POD_1000380/P1080040" xmlDataType="decimal"/>
    </xmlCellPr>
  </singleXmlCell>
  <singleXmlCell id="1330" xr6:uid="{00000000-000C-0000-FFFF-FFFF09050000}" r="I40" connectionId="0">
    <xmlCellPr id="1" xr6:uid="{00000000-0010-0000-0905-000001000000}" uniqueName="P1080041">
      <xmlPr mapId="1" xpath="/TFI-IZD-POD/IPK-GFI-IZD-POD_1000380/P1080041" xmlDataType="decimal"/>
    </xmlCellPr>
  </singleXmlCell>
  <singleXmlCell id="1331" xr6:uid="{00000000-000C-0000-FFFF-FFFF0A050000}" r="J40" connectionId="0">
    <xmlCellPr id="1" xr6:uid="{00000000-0010-0000-0A05-000001000000}" uniqueName="P1080042">
      <xmlPr mapId="1" xpath="/TFI-IZD-POD/IPK-GFI-IZD-POD_1000380/P1080042" xmlDataType="decimal"/>
    </xmlCellPr>
  </singleXmlCell>
  <singleXmlCell id="1332" xr6:uid="{00000000-000C-0000-FFFF-FFFF0B050000}" r="K40" connectionId="0">
    <xmlCellPr id="1" xr6:uid="{00000000-0010-0000-0B05-000001000000}" uniqueName="P1080043">
      <xmlPr mapId="1" xpath="/TFI-IZD-POD/IPK-GFI-IZD-POD_1000380/P1080043" xmlDataType="decimal"/>
    </xmlCellPr>
  </singleXmlCell>
  <singleXmlCell id="1333" xr6:uid="{00000000-000C-0000-FFFF-FFFF0C050000}" r="L40" connectionId="0">
    <xmlCellPr id="1" xr6:uid="{00000000-0010-0000-0C05-000001000000}" uniqueName="P1080044">
      <xmlPr mapId="1" xpath="/TFI-IZD-POD/IPK-GFI-IZD-POD_1000380/P1080044" xmlDataType="decimal"/>
    </xmlCellPr>
  </singleXmlCell>
  <singleXmlCell id="1334" xr6:uid="{00000000-000C-0000-FFFF-FFFF0D050000}" r="M40" connectionId="0">
    <xmlCellPr id="1" xr6:uid="{00000000-0010-0000-0D05-000001000000}" uniqueName="P1080045">
      <xmlPr mapId="1" xpath="/TFI-IZD-POD/IPK-GFI-IZD-POD_1000380/P1080045" xmlDataType="decimal"/>
    </xmlCellPr>
  </singleXmlCell>
  <singleXmlCell id="1335" xr6:uid="{00000000-000C-0000-FFFF-FFFF0E050000}" r="N40" connectionId="0">
    <xmlCellPr id="1" xr6:uid="{00000000-0010-0000-0E05-000001000000}" uniqueName="P1080046">
      <xmlPr mapId="1" xpath="/TFI-IZD-POD/IPK-GFI-IZD-POD_1000380/P1080046" xmlDataType="decimal"/>
    </xmlCellPr>
  </singleXmlCell>
  <singleXmlCell id="1336" xr6:uid="{00000000-000C-0000-FFFF-FFFF0F050000}" r="O40" connectionId="0">
    <xmlCellPr id="1" xr6:uid="{00000000-0010-0000-0F05-000001000000}" uniqueName="P1080047">
      <xmlPr mapId="1" xpath="/TFI-IZD-POD/IPK-GFI-IZD-POD_1000380/P1080047" xmlDataType="decimal"/>
    </xmlCellPr>
  </singleXmlCell>
  <singleXmlCell id="1337" xr6:uid="{00000000-000C-0000-FFFF-FFFF10050000}" r="P40" connectionId="0">
    <xmlCellPr id="1" xr6:uid="{00000000-0010-0000-1005-000001000000}" uniqueName="P1082236">
      <xmlPr mapId="1" xpath="/TFI-IZD-POD/IPK-GFI-IZD-POD_1000380/P1082236" xmlDataType="decimal"/>
    </xmlCellPr>
  </singleXmlCell>
  <singleXmlCell id="1338" xr6:uid="{00000000-000C-0000-FFFF-FFFF11050000}" r="Q40" connectionId="0">
    <xmlCellPr id="1" xr6:uid="{00000000-0010-0000-1105-000001000000}" uniqueName="P1082248">
      <xmlPr mapId="1" xpath="/TFI-IZD-POD/IPK-GFI-IZD-POD_1000380/P1082248" xmlDataType="decimal"/>
    </xmlCellPr>
  </singleXmlCell>
  <singleXmlCell id="1339" xr6:uid="{00000000-000C-0000-FFFF-FFFF12050000}" r="R40" connectionId="0">
    <xmlCellPr id="1" xr6:uid="{00000000-0010-0000-1205-000001000000}" uniqueName="P1082250">
      <xmlPr mapId="1" xpath="/TFI-IZD-POD/IPK-GFI-IZD-POD_1000380/P1082250" xmlDataType="decimal"/>
    </xmlCellPr>
  </singleXmlCell>
  <singleXmlCell id="1340" xr6:uid="{00000000-000C-0000-FFFF-FFFF13050000}" r="U40" connectionId="0">
    <xmlCellPr id="1" xr6:uid="{00000000-0010-0000-1305-000001000000}" uniqueName="P1082252">
      <xmlPr mapId="1" xpath="/TFI-IZD-POD/IPK-GFI-IZD-POD_1000380/P1082252" xmlDataType="decimal"/>
    </xmlCellPr>
  </singleXmlCell>
  <singleXmlCell id="1341" xr6:uid="{00000000-000C-0000-FFFF-FFFF14050000}" r="V40" connectionId="0">
    <xmlCellPr id="1" xr6:uid="{00000000-0010-0000-1405-000001000000}" uniqueName="P1082254">
      <xmlPr mapId="1" xpath="/TFI-IZD-POD/IPK-GFI-IZD-POD_1000380/P1082254" xmlDataType="decimal"/>
    </xmlCellPr>
  </singleXmlCell>
  <singleXmlCell id="1342" xr6:uid="{00000000-000C-0000-FFFF-FFFF15050000}" r="W40" connectionId="0">
    <xmlCellPr id="1" xr6:uid="{00000000-0010-0000-1505-000001000000}" uniqueName="P1082256">
      <xmlPr mapId="1" xpath="/TFI-IZD-POD/IPK-GFI-IZD-POD_1000380/P1082256" xmlDataType="decimal"/>
    </xmlCellPr>
  </singleXmlCell>
  <singleXmlCell id="1343" xr6:uid="{00000000-000C-0000-FFFF-FFFF16050000}" r="X40" connectionId="0">
    <xmlCellPr id="1" xr6:uid="{00000000-0010-0000-1605-000001000000}" uniqueName="P1082257">
      <xmlPr mapId="1" xpath="/TFI-IZD-POD/IPK-GFI-IZD-POD_1000380/P1082257" xmlDataType="decimal"/>
    </xmlCellPr>
  </singleXmlCell>
  <singleXmlCell id="1344" xr6:uid="{00000000-000C-0000-FFFF-FFFF17050000}" r="Y40" connectionId="0">
    <xmlCellPr id="1" xr6:uid="{00000000-0010-0000-1705-000001000000}" uniqueName="P1082259">
      <xmlPr mapId="1" xpath="/TFI-IZD-POD/IPK-GFI-IZD-POD_1000380/P1082259" xmlDataType="decimal"/>
    </xmlCellPr>
  </singleXmlCell>
  <singleXmlCell id="1345" xr6:uid="{00000000-000C-0000-FFFF-FFFF18050000}" r="H41" connectionId="0">
    <xmlCellPr id="1" xr6:uid="{00000000-0010-0000-1805-000001000000}" uniqueName="P1080048">
      <xmlPr mapId="1" xpath="/TFI-IZD-POD/IPK-GFI-IZD-POD_1000380/P1080048" xmlDataType="decimal"/>
    </xmlCellPr>
  </singleXmlCell>
  <singleXmlCell id="1346" xr6:uid="{00000000-000C-0000-FFFF-FFFF19050000}" r="I41" connectionId="0">
    <xmlCellPr id="1" xr6:uid="{00000000-0010-0000-1905-000001000000}" uniqueName="P1080049">
      <xmlPr mapId="1" xpath="/TFI-IZD-POD/IPK-GFI-IZD-POD_1000380/P1080049" xmlDataType="decimal"/>
    </xmlCellPr>
  </singleXmlCell>
  <singleXmlCell id="1347" xr6:uid="{00000000-000C-0000-FFFF-FFFF1A050000}" r="J41" connectionId="0">
    <xmlCellPr id="1" xr6:uid="{00000000-0010-0000-1A05-000001000000}" uniqueName="P1080050">
      <xmlPr mapId="1" xpath="/TFI-IZD-POD/IPK-GFI-IZD-POD_1000380/P1080050" xmlDataType="decimal"/>
    </xmlCellPr>
  </singleXmlCell>
  <singleXmlCell id="1348" xr6:uid="{00000000-000C-0000-FFFF-FFFF1B050000}" r="K41" connectionId="0">
    <xmlCellPr id="1" xr6:uid="{00000000-0010-0000-1B05-000001000000}" uniqueName="P1080051">
      <xmlPr mapId="1" xpath="/TFI-IZD-POD/IPK-GFI-IZD-POD_1000380/P1080051" xmlDataType="decimal"/>
    </xmlCellPr>
  </singleXmlCell>
  <singleXmlCell id="1349" xr6:uid="{00000000-000C-0000-FFFF-FFFF1C050000}" r="L41" connectionId="0">
    <xmlCellPr id="1" xr6:uid="{00000000-0010-0000-1C05-000001000000}" uniqueName="P1080052">
      <xmlPr mapId="1" xpath="/TFI-IZD-POD/IPK-GFI-IZD-POD_1000380/P1080052" xmlDataType="decimal"/>
    </xmlCellPr>
  </singleXmlCell>
  <singleXmlCell id="1350" xr6:uid="{00000000-000C-0000-FFFF-FFFF1D050000}" r="M41" connectionId="0">
    <xmlCellPr id="1" xr6:uid="{00000000-0010-0000-1D05-000001000000}" uniqueName="P1080053">
      <xmlPr mapId="1" xpath="/TFI-IZD-POD/IPK-GFI-IZD-POD_1000380/P1080053" xmlDataType="decimal"/>
    </xmlCellPr>
  </singleXmlCell>
  <singleXmlCell id="1351" xr6:uid="{00000000-000C-0000-FFFF-FFFF1E050000}" r="N41" connectionId="0">
    <xmlCellPr id="1" xr6:uid="{00000000-0010-0000-1E05-000001000000}" uniqueName="P1080054">
      <xmlPr mapId="1" xpath="/TFI-IZD-POD/IPK-GFI-IZD-POD_1000380/P1080054" xmlDataType="decimal"/>
    </xmlCellPr>
  </singleXmlCell>
  <singleXmlCell id="1352" xr6:uid="{00000000-000C-0000-FFFF-FFFF1F050000}" r="O41" connectionId="0">
    <xmlCellPr id="1" xr6:uid="{00000000-0010-0000-1F05-000001000000}" uniqueName="P1080055">
      <xmlPr mapId="1" xpath="/TFI-IZD-POD/IPK-GFI-IZD-POD_1000380/P1080055" xmlDataType="decimal"/>
    </xmlCellPr>
  </singleXmlCell>
  <singleXmlCell id="1353" xr6:uid="{00000000-000C-0000-FFFF-FFFF20050000}" r="P41" connectionId="0">
    <xmlCellPr id="1" xr6:uid="{00000000-0010-0000-2005-000001000000}" uniqueName="P1082260">
      <xmlPr mapId="1" xpath="/TFI-IZD-POD/IPK-GFI-IZD-POD_1000380/P1082260" xmlDataType="decimal"/>
    </xmlCellPr>
  </singleXmlCell>
  <singleXmlCell id="1354" xr6:uid="{00000000-000C-0000-FFFF-FFFF21050000}" r="Q41" connectionId="0">
    <xmlCellPr id="1" xr6:uid="{00000000-0010-0000-2105-000001000000}" uniqueName="P1082237">
      <xmlPr mapId="1" xpath="/TFI-IZD-POD/IPK-GFI-IZD-POD_1000380/P1082237" xmlDataType="decimal"/>
    </xmlCellPr>
  </singleXmlCell>
  <singleXmlCell id="1355" xr6:uid="{00000000-000C-0000-FFFF-FFFF22050000}" r="R41" connectionId="0">
    <xmlCellPr id="1" xr6:uid="{00000000-0010-0000-2205-000001000000}" uniqueName="P1082261">
      <xmlPr mapId="1" xpath="/TFI-IZD-POD/IPK-GFI-IZD-POD_1000380/P1082261" xmlDataType="decimal"/>
    </xmlCellPr>
  </singleXmlCell>
  <singleXmlCell id="1356" xr6:uid="{00000000-000C-0000-FFFF-FFFF23050000}" r="U41" connectionId="0">
    <xmlCellPr id="1" xr6:uid="{00000000-0010-0000-2305-000001000000}" uniqueName="P1082262">
      <xmlPr mapId="1" xpath="/TFI-IZD-POD/IPK-GFI-IZD-POD_1000380/P1082262" xmlDataType="decimal"/>
    </xmlCellPr>
  </singleXmlCell>
  <singleXmlCell id="1357" xr6:uid="{00000000-000C-0000-FFFF-FFFF24050000}" r="V41" connectionId="0">
    <xmlCellPr id="1" xr6:uid="{00000000-0010-0000-2405-000001000000}" uniqueName="P1082264">
      <xmlPr mapId="1" xpath="/TFI-IZD-POD/IPK-GFI-IZD-POD_1000380/P1082264" xmlDataType="decimal"/>
    </xmlCellPr>
  </singleXmlCell>
  <singleXmlCell id="1358" xr6:uid="{00000000-000C-0000-FFFF-FFFF25050000}" r="W41" connectionId="0">
    <xmlCellPr id="1" xr6:uid="{00000000-0010-0000-2505-000001000000}" uniqueName="P1082265">
      <xmlPr mapId="1" xpath="/TFI-IZD-POD/IPK-GFI-IZD-POD_1000380/P1082265" xmlDataType="decimal"/>
    </xmlCellPr>
  </singleXmlCell>
  <singleXmlCell id="1359" xr6:uid="{00000000-000C-0000-FFFF-FFFF26050000}" r="X41" connectionId="0">
    <xmlCellPr id="1" xr6:uid="{00000000-0010-0000-2605-000001000000}" uniqueName="P1082266">
      <xmlPr mapId="1" xpath="/TFI-IZD-POD/IPK-GFI-IZD-POD_1000380/P1082266" xmlDataType="decimal"/>
    </xmlCellPr>
  </singleXmlCell>
  <singleXmlCell id="1360" xr6:uid="{00000000-000C-0000-FFFF-FFFF27050000}" r="Y41" connectionId="0">
    <xmlCellPr id="1" xr6:uid="{00000000-0010-0000-2705-000001000000}" uniqueName="P1082267">
      <xmlPr mapId="1" xpath="/TFI-IZD-POD/IPK-GFI-IZD-POD_1000380/P1082267" xmlDataType="decimal"/>
    </xmlCellPr>
  </singleXmlCell>
  <singleXmlCell id="1361" xr6:uid="{00000000-000C-0000-FFFF-FFFF28050000}" r="H42" connectionId="0">
    <xmlCellPr id="1" xr6:uid="{00000000-0010-0000-2805-000001000000}" uniqueName="P1080056">
      <xmlPr mapId="1" xpath="/TFI-IZD-POD/IPK-GFI-IZD-POD_1000380/P1080056" xmlDataType="decimal"/>
    </xmlCellPr>
  </singleXmlCell>
  <singleXmlCell id="1362" xr6:uid="{00000000-000C-0000-FFFF-FFFF29050000}" r="I42" connectionId="0">
    <xmlCellPr id="1" xr6:uid="{00000000-0010-0000-2905-000001000000}" uniqueName="P1080057">
      <xmlPr mapId="1" xpath="/TFI-IZD-POD/IPK-GFI-IZD-POD_1000380/P1080057" xmlDataType="decimal"/>
    </xmlCellPr>
  </singleXmlCell>
  <singleXmlCell id="1363" xr6:uid="{00000000-000C-0000-FFFF-FFFF2A050000}" r="J42" connectionId="0">
    <xmlCellPr id="1" xr6:uid="{00000000-0010-0000-2A05-000001000000}" uniqueName="P1080058">
      <xmlPr mapId="1" xpath="/TFI-IZD-POD/IPK-GFI-IZD-POD_1000380/P1080058" xmlDataType="decimal"/>
    </xmlCellPr>
  </singleXmlCell>
  <singleXmlCell id="1364" xr6:uid="{00000000-000C-0000-FFFF-FFFF2B050000}" r="K42" connectionId="0">
    <xmlCellPr id="1" xr6:uid="{00000000-0010-0000-2B05-000001000000}" uniqueName="P1080059">
      <xmlPr mapId="1" xpath="/TFI-IZD-POD/IPK-GFI-IZD-POD_1000380/P1080059" xmlDataType="decimal"/>
    </xmlCellPr>
  </singleXmlCell>
  <singleXmlCell id="1365" xr6:uid="{00000000-000C-0000-FFFF-FFFF2C050000}" r="L42" connectionId="0">
    <xmlCellPr id="1" xr6:uid="{00000000-0010-0000-2C05-000001000000}" uniqueName="P1080060">
      <xmlPr mapId="1" xpath="/TFI-IZD-POD/IPK-GFI-IZD-POD_1000380/P1080060" xmlDataType="decimal"/>
    </xmlCellPr>
  </singleXmlCell>
  <singleXmlCell id="1366" xr6:uid="{00000000-000C-0000-FFFF-FFFF2D050000}" r="M42" connectionId="0">
    <xmlCellPr id="1" xr6:uid="{00000000-0010-0000-2D05-000001000000}" uniqueName="P1080061">
      <xmlPr mapId="1" xpath="/TFI-IZD-POD/IPK-GFI-IZD-POD_1000380/P1080061" xmlDataType="decimal"/>
    </xmlCellPr>
  </singleXmlCell>
  <singleXmlCell id="1367" xr6:uid="{00000000-000C-0000-FFFF-FFFF2E050000}" r="N42" connectionId="0">
    <xmlCellPr id="1" xr6:uid="{00000000-0010-0000-2E05-000001000000}" uniqueName="P1080062">
      <xmlPr mapId="1" xpath="/TFI-IZD-POD/IPK-GFI-IZD-POD_1000380/P1080062" xmlDataType="decimal"/>
    </xmlCellPr>
  </singleXmlCell>
  <singleXmlCell id="1368" xr6:uid="{00000000-000C-0000-FFFF-FFFF2F050000}" r="O42" connectionId="0">
    <xmlCellPr id="1" xr6:uid="{00000000-0010-0000-2F05-000001000000}" uniqueName="P1080063">
      <xmlPr mapId="1" xpath="/TFI-IZD-POD/IPK-GFI-IZD-POD_1000380/P1080063" xmlDataType="decimal"/>
    </xmlCellPr>
  </singleXmlCell>
  <singleXmlCell id="1369" xr6:uid="{00000000-000C-0000-FFFF-FFFF30050000}" r="P42" connectionId="0">
    <xmlCellPr id="1" xr6:uid="{00000000-0010-0000-3005-000001000000}" uniqueName="P1082269">
      <xmlPr mapId="1" xpath="/TFI-IZD-POD/IPK-GFI-IZD-POD_1000380/P1082269" xmlDataType="decimal"/>
    </xmlCellPr>
  </singleXmlCell>
  <singleXmlCell id="1370" xr6:uid="{00000000-000C-0000-FFFF-FFFF31050000}" r="Q42" connectionId="0">
    <xmlCellPr id="1" xr6:uid="{00000000-0010-0000-3105-000001000000}" uniqueName="P1082270">
      <xmlPr mapId="1" xpath="/TFI-IZD-POD/IPK-GFI-IZD-POD_1000380/P1082270" xmlDataType="decimal"/>
    </xmlCellPr>
  </singleXmlCell>
  <singleXmlCell id="1371" xr6:uid="{00000000-000C-0000-FFFF-FFFF32050000}" r="R42" connectionId="0">
    <xmlCellPr id="1" xr6:uid="{00000000-0010-0000-3205-000001000000}" uniqueName="P1082239">
      <xmlPr mapId="1" xpath="/TFI-IZD-POD/IPK-GFI-IZD-POD_1000380/P1082239" xmlDataType="decimal"/>
    </xmlCellPr>
  </singleXmlCell>
  <singleXmlCell id="1372" xr6:uid="{00000000-000C-0000-FFFF-FFFF33050000}" r="U42" connectionId="0">
    <xmlCellPr id="1" xr6:uid="{00000000-0010-0000-3305-000001000000}" uniqueName="P1082272">
      <xmlPr mapId="1" xpath="/TFI-IZD-POD/IPK-GFI-IZD-POD_1000380/P1082272" xmlDataType="decimal"/>
    </xmlCellPr>
  </singleXmlCell>
  <singleXmlCell id="1373" xr6:uid="{00000000-000C-0000-FFFF-FFFF34050000}" r="V42" connectionId="0">
    <xmlCellPr id="1" xr6:uid="{00000000-0010-0000-3405-000001000000}" uniqueName="P1082273">
      <xmlPr mapId="1" xpath="/TFI-IZD-POD/IPK-GFI-IZD-POD_1000380/P1082273" xmlDataType="decimal"/>
    </xmlCellPr>
  </singleXmlCell>
  <singleXmlCell id="1374" xr6:uid="{00000000-000C-0000-FFFF-FFFF35050000}" r="W42" connectionId="0">
    <xmlCellPr id="1" xr6:uid="{00000000-0010-0000-3505-000001000000}" uniqueName="P1082275">
      <xmlPr mapId="1" xpath="/TFI-IZD-POD/IPK-GFI-IZD-POD_1000380/P1082275" xmlDataType="decimal"/>
    </xmlCellPr>
  </singleXmlCell>
  <singleXmlCell id="1375" xr6:uid="{00000000-000C-0000-FFFF-FFFF36050000}" r="X42" connectionId="0">
    <xmlCellPr id="1" xr6:uid="{00000000-0010-0000-3605-000001000000}" uniqueName="P1082276">
      <xmlPr mapId="1" xpath="/TFI-IZD-POD/IPK-GFI-IZD-POD_1000380/P1082276" xmlDataType="decimal"/>
    </xmlCellPr>
  </singleXmlCell>
  <singleXmlCell id="1376" xr6:uid="{00000000-000C-0000-FFFF-FFFF37050000}" r="Y42" connectionId="0">
    <xmlCellPr id="1" xr6:uid="{00000000-0010-0000-3705-000001000000}" uniqueName="P1082277">
      <xmlPr mapId="1" xpath="/TFI-IZD-POD/IPK-GFI-IZD-POD_1000380/P1082277" xmlDataType="decimal"/>
    </xmlCellPr>
  </singleXmlCell>
  <singleXmlCell id="1377" xr6:uid="{00000000-000C-0000-FFFF-FFFF38050000}" r="H43" connectionId="0">
    <xmlCellPr id="1" xr6:uid="{00000000-0010-0000-3805-000001000000}" uniqueName="P1080064">
      <xmlPr mapId="1" xpath="/TFI-IZD-POD/IPK-GFI-IZD-POD_1000380/P1080064" xmlDataType="decimal"/>
    </xmlCellPr>
  </singleXmlCell>
  <singleXmlCell id="1378" xr6:uid="{00000000-000C-0000-FFFF-FFFF39050000}" r="I43" connectionId="0">
    <xmlCellPr id="1" xr6:uid="{00000000-0010-0000-3905-000001000000}" uniqueName="P1080065">
      <xmlPr mapId="1" xpath="/TFI-IZD-POD/IPK-GFI-IZD-POD_1000380/P1080065" xmlDataType="decimal"/>
    </xmlCellPr>
  </singleXmlCell>
  <singleXmlCell id="1379" xr6:uid="{00000000-000C-0000-FFFF-FFFF3A050000}" r="J43" connectionId="0">
    <xmlCellPr id="1" xr6:uid="{00000000-0010-0000-3A05-000001000000}" uniqueName="P1080066">
      <xmlPr mapId="1" xpath="/TFI-IZD-POD/IPK-GFI-IZD-POD_1000380/P1080066" xmlDataType="decimal"/>
    </xmlCellPr>
  </singleXmlCell>
  <singleXmlCell id="1380" xr6:uid="{00000000-000C-0000-FFFF-FFFF3B050000}" r="K43" connectionId="0">
    <xmlCellPr id="1" xr6:uid="{00000000-0010-0000-3B05-000001000000}" uniqueName="P1080067">
      <xmlPr mapId="1" xpath="/TFI-IZD-POD/IPK-GFI-IZD-POD_1000380/P1080067" xmlDataType="decimal"/>
    </xmlCellPr>
  </singleXmlCell>
  <singleXmlCell id="1381" xr6:uid="{00000000-000C-0000-FFFF-FFFF3C050000}" r="L43" connectionId="0">
    <xmlCellPr id="1" xr6:uid="{00000000-0010-0000-3C05-000001000000}" uniqueName="P1080068">
      <xmlPr mapId="1" xpath="/TFI-IZD-POD/IPK-GFI-IZD-POD_1000380/P1080068" xmlDataType="decimal"/>
    </xmlCellPr>
  </singleXmlCell>
  <singleXmlCell id="1382" xr6:uid="{00000000-000C-0000-FFFF-FFFF3D050000}" r="M43" connectionId="0">
    <xmlCellPr id="1" xr6:uid="{00000000-0010-0000-3D05-000001000000}" uniqueName="P1080069">
      <xmlPr mapId="1" xpath="/TFI-IZD-POD/IPK-GFI-IZD-POD_1000380/P1080069" xmlDataType="decimal"/>
    </xmlCellPr>
  </singleXmlCell>
  <singleXmlCell id="1383" xr6:uid="{00000000-000C-0000-FFFF-FFFF3E050000}" r="N43" connectionId="0">
    <xmlCellPr id="1" xr6:uid="{00000000-0010-0000-3E05-000001000000}" uniqueName="P1080070">
      <xmlPr mapId="1" xpath="/TFI-IZD-POD/IPK-GFI-IZD-POD_1000380/P1080070" xmlDataType="decimal"/>
    </xmlCellPr>
  </singleXmlCell>
  <singleXmlCell id="1384" xr6:uid="{00000000-000C-0000-FFFF-FFFF3F050000}" r="O43" connectionId="0">
    <xmlCellPr id="1" xr6:uid="{00000000-0010-0000-3F05-000001000000}" uniqueName="P1080071">
      <xmlPr mapId="1" xpath="/TFI-IZD-POD/IPK-GFI-IZD-POD_1000380/P1080071" xmlDataType="decimal"/>
    </xmlCellPr>
  </singleXmlCell>
  <singleXmlCell id="1385" xr6:uid="{00000000-000C-0000-FFFF-FFFF40050000}" r="P43" connectionId="0">
    <xmlCellPr id="1" xr6:uid="{00000000-0010-0000-4005-000001000000}" uniqueName="P1082278">
      <xmlPr mapId="1" xpath="/TFI-IZD-POD/IPK-GFI-IZD-POD_1000380/P1082278" xmlDataType="decimal"/>
    </xmlCellPr>
  </singleXmlCell>
  <singleXmlCell id="1386" xr6:uid="{00000000-000C-0000-FFFF-FFFF41050000}" r="Q43" connectionId="0">
    <xmlCellPr id="1" xr6:uid="{00000000-0010-0000-4105-000001000000}" uniqueName="P1082279">
      <xmlPr mapId="1" xpath="/TFI-IZD-POD/IPK-GFI-IZD-POD_1000380/P1082279" xmlDataType="decimal"/>
    </xmlCellPr>
  </singleXmlCell>
  <singleXmlCell id="1387" xr6:uid="{00000000-000C-0000-FFFF-FFFF42050000}" r="R43" connectionId="0">
    <xmlCellPr id="1" xr6:uid="{00000000-0010-0000-4205-000001000000}" uniqueName="P1082280">
      <xmlPr mapId="1" xpath="/TFI-IZD-POD/IPK-GFI-IZD-POD_1000380/P1082280" xmlDataType="decimal"/>
    </xmlCellPr>
  </singleXmlCell>
  <singleXmlCell id="1388" xr6:uid="{00000000-000C-0000-FFFF-FFFF43050000}" r="U43" connectionId="0">
    <xmlCellPr id="1" xr6:uid="{00000000-0010-0000-4305-000001000000}" uniqueName="P1082245">
      <xmlPr mapId="1" xpath="/TFI-IZD-POD/IPK-GFI-IZD-POD_1000380/P1082245" xmlDataType="decimal"/>
    </xmlCellPr>
  </singleXmlCell>
  <singleXmlCell id="1389" xr6:uid="{00000000-000C-0000-FFFF-FFFF44050000}" r="V43" connectionId="0">
    <xmlCellPr id="1" xr6:uid="{00000000-0010-0000-4405-000001000000}" uniqueName="P1082282">
      <xmlPr mapId="1" xpath="/TFI-IZD-POD/IPK-GFI-IZD-POD_1000380/P1082282" xmlDataType="decimal"/>
    </xmlCellPr>
  </singleXmlCell>
  <singleXmlCell id="1390" xr6:uid="{00000000-000C-0000-FFFF-FFFF45050000}" r="W43" connectionId="0">
    <xmlCellPr id="1" xr6:uid="{00000000-0010-0000-4505-000001000000}" uniqueName="P1082284">
      <xmlPr mapId="1" xpath="/TFI-IZD-POD/IPK-GFI-IZD-POD_1000380/P1082284" xmlDataType="decimal"/>
    </xmlCellPr>
  </singleXmlCell>
  <singleXmlCell id="1391" xr6:uid="{00000000-000C-0000-FFFF-FFFF46050000}" r="X43" connectionId="0">
    <xmlCellPr id="1" xr6:uid="{00000000-0010-0000-4605-000001000000}" uniqueName="P1082285">
      <xmlPr mapId="1" xpath="/TFI-IZD-POD/IPK-GFI-IZD-POD_1000380/P1082285" xmlDataType="decimal"/>
    </xmlCellPr>
  </singleXmlCell>
  <singleXmlCell id="1392" xr6:uid="{00000000-000C-0000-FFFF-FFFF47050000}" r="Y43" connectionId="0">
    <xmlCellPr id="1" xr6:uid="{00000000-0010-0000-4705-000001000000}" uniqueName="P1082286">
      <xmlPr mapId="1" xpath="/TFI-IZD-POD/IPK-GFI-IZD-POD_1000380/P1082286" xmlDataType="decimal"/>
    </xmlCellPr>
  </singleXmlCell>
  <singleXmlCell id="1393" xr6:uid="{00000000-000C-0000-FFFF-FFFF48050000}" r="H44" connectionId="0">
    <xmlCellPr id="1" xr6:uid="{00000000-0010-0000-4805-000001000000}" uniqueName="P1080072">
      <xmlPr mapId="1" xpath="/TFI-IZD-POD/IPK-GFI-IZD-POD_1000380/P1080072" xmlDataType="decimal"/>
    </xmlCellPr>
  </singleXmlCell>
  <singleXmlCell id="1394" xr6:uid="{00000000-000C-0000-FFFF-FFFF49050000}" r="I44" connectionId="0">
    <xmlCellPr id="1" xr6:uid="{00000000-0010-0000-4905-000001000000}" uniqueName="P1080073">
      <xmlPr mapId="1" xpath="/TFI-IZD-POD/IPK-GFI-IZD-POD_1000380/P1080073" xmlDataType="decimal"/>
    </xmlCellPr>
  </singleXmlCell>
  <singleXmlCell id="1395" xr6:uid="{00000000-000C-0000-FFFF-FFFF4A050000}" r="J44" connectionId="0">
    <xmlCellPr id="1" xr6:uid="{00000000-0010-0000-4A05-000001000000}" uniqueName="P1080074">
      <xmlPr mapId="1" xpath="/TFI-IZD-POD/IPK-GFI-IZD-POD_1000380/P1080074" xmlDataType="decimal"/>
    </xmlCellPr>
  </singleXmlCell>
  <singleXmlCell id="1396" xr6:uid="{00000000-000C-0000-FFFF-FFFF4B050000}" r="K44" connectionId="0">
    <xmlCellPr id="1" xr6:uid="{00000000-0010-0000-4B05-000001000000}" uniqueName="P1080075">
      <xmlPr mapId="1" xpath="/TFI-IZD-POD/IPK-GFI-IZD-POD_1000380/P1080075" xmlDataType="decimal"/>
    </xmlCellPr>
  </singleXmlCell>
  <singleXmlCell id="1397" xr6:uid="{00000000-000C-0000-FFFF-FFFF4C050000}" r="L44" connectionId="0">
    <xmlCellPr id="1" xr6:uid="{00000000-0010-0000-4C05-000001000000}" uniqueName="P1080076">
      <xmlPr mapId="1" xpath="/TFI-IZD-POD/IPK-GFI-IZD-POD_1000380/P1080076" xmlDataType="decimal"/>
    </xmlCellPr>
  </singleXmlCell>
  <singleXmlCell id="1398" xr6:uid="{00000000-000C-0000-FFFF-FFFF4D050000}" r="M44" connectionId="0">
    <xmlCellPr id="1" xr6:uid="{00000000-0010-0000-4D05-000001000000}" uniqueName="P1080077">
      <xmlPr mapId="1" xpath="/TFI-IZD-POD/IPK-GFI-IZD-POD_1000380/P1080077" xmlDataType="decimal"/>
    </xmlCellPr>
  </singleXmlCell>
  <singleXmlCell id="1399" xr6:uid="{00000000-000C-0000-FFFF-FFFF4E050000}" r="N44" connectionId="0">
    <xmlCellPr id="1" xr6:uid="{00000000-0010-0000-4E05-000001000000}" uniqueName="P1080078">
      <xmlPr mapId="1" xpath="/TFI-IZD-POD/IPK-GFI-IZD-POD_1000380/P1080078" xmlDataType="decimal"/>
    </xmlCellPr>
  </singleXmlCell>
  <singleXmlCell id="1400" xr6:uid="{00000000-000C-0000-FFFF-FFFF4F050000}" r="O44" connectionId="0">
    <xmlCellPr id="1" xr6:uid="{00000000-0010-0000-4F05-000001000000}" uniqueName="P1080079">
      <xmlPr mapId="1" xpath="/TFI-IZD-POD/IPK-GFI-IZD-POD_1000380/P1080079" xmlDataType="decimal"/>
    </xmlCellPr>
  </singleXmlCell>
  <singleXmlCell id="1401" xr6:uid="{00000000-000C-0000-FFFF-FFFF50050000}" r="P44" connectionId="0">
    <xmlCellPr id="1" xr6:uid="{00000000-0010-0000-5005-000001000000}" uniqueName="P1082288">
      <xmlPr mapId="1" xpath="/TFI-IZD-POD/IPK-GFI-IZD-POD_1000380/P1082288" xmlDataType="decimal"/>
    </xmlCellPr>
  </singleXmlCell>
  <singleXmlCell id="1402" xr6:uid="{00000000-000C-0000-FFFF-FFFF51050000}" r="Q44" connectionId="0">
    <xmlCellPr id="1" xr6:uid="{00000000-0010-0000-5105-000001000000}" uniqueName="P1082289">
      <xmlPr mapId="1" xpath="/TFI-IZD-POD/IPK-GFI-IZD-POD_1000380/P1082289" xmlDataType="decimal"/>
    </xmlCellPr>
  </singleXmlCell>
  <singleXmlCell id="1403" xr6:uid="{00000000-000C-0000-FFFF-FFFF52050000}" r="R44" connectionId="0">
    <xmlCellPr id="1" xr6:uid="{00000000-0010-0000-5205-000001000000}" uniqueName="P1082290">
      <xmlPr mapId="1" xpath="/TFI-IZD-POD/IPK-GFI-IZD-POD_1000380/P1082290" xmlDataType="decimal"/>
    </xmlCellPr>
  </singleXmlCell>
  <singleXmlCell id="1404" xr6:uid="{00000000-000C-0000-FFFF-FFFF53050000}" r="U44" connectionId="0">
    <xmlCellPr id="1" xr6:uid="{00000000-0010-0000-5305-000001000000}" uniqueName="P1082292">
      <xmlPr mapId="1" xpath="/TFI-IZD-POD/IPK-GFI-IZD-POD_1000380/P1082292" xmlDataType="decimal"/>
    </xmlCellPr>
  </singleXmlCell>
  <singleXmlCell id="1405" xr6:uid="{00000000-000C-0000-FFFF-FFFF54050000}" r="V44" connectionId="0">
    <xmlCellPr id="1" xr6:uid="{00000000-0010-0000-5405-000001000000}" uniqueName="P1082247">
      <xmlPr mapId="1" xpath="/TFI-IZD-POD/IPK-GFI-IZD-POD_1000380/P1082247" xmlDataType="decimal"/>
    </xmlCellPr>
  </singleXmlCell>
  <singleXmlCell id="1406" xr6:uid="{00000000-000C-0000-FFFF-FFFF55050000}" r="W44" connectionId="0">
    <xmlCellPr id="1" xr6:uid="{00000000-0010-0000-5505-000001000000}" uniqueName="P1082295">
      <xmlPr mapId="1" xpath="/TFI-IZD-POD/IPK-GFI-IZD-POD_1000380/P1082295" xmlDataType="decimal"/>
    </xmlCellPr>
  </singleXmlCell>
  <singleXmlCell id="1407" xr6:uid="{00000000-000C-0000-FFFF-FFFF56050000}" r="X44" connectionId="0">
    <xmlCellPr id="1" xr6:uid="{00000000-0010-0000-5605-000001000000}" uniqueName="P1082298">
      <xmlPr mapId="1" xpath="/TFI-IZD-POD/IPK-GFI-IZD-POD_1000380/P1082298" xmlDataType="decimal"/>
    </xmlCellPr>
  </singleXmlCell>
  <singleXmlCell id="1408" xr6:uid="{00000000-000C-0000-FFFF-FFFF57050000}" r="Y44" connectionId="0">
    <xmlCellPr id="1" xr6:uid="{00000000-0010-0000-5705-000001000000}" uniqueName="P1082300">
      <xmlPr mapId="1" xpath="/TFI-IZD-POD/IPK-GFI-IZD-POD_1000380/P1082300" xmlDataType="decimal"/>
    </xmlCellPr>
  </singleXmlCell>
  <singleXmlCell id="1409" xr6:uid="{00000000-000C-0000-FFFF-FFFF58050000}" r="H45" connectionId="0">
    <xmlCellPr id="1" xr6:uid="{00000000-0010-0000-5805-000001000000}" uniqueName="P1080080">
      <xmlPr mapId="1" xpath="/TFI-IZD-POD/IPK-GFI-IZD-POD_1000380/P1080080" xmlDataType="decimal"/>
    </xmlCellPr>
  </singleXmlCell>
  <singleXmlCell id="1410" xr6:uid="{00000000-000C-0000-FFFF-FFFF59050000}" r="I45" connectionId="0">
    <xmlCellPr id="1" xr6:uid="{00000000-0010-0000-5905-000001000000}" uniqueName="P1080081">
      <xmlPr mapId="1" xpath="/TFI-IZD-POD/IPK-GFI-IZD-POD_1000380/P1080081" xmlDataType="decimal"/>
    </xmlCellPr>
  </singleXmlCell>
  <singleXmlCell id="1411" xr6:uid="{00000000-000C-0000-FFFF-FFFF5A050000}" r="J45" connectionId="0">
    <xmlCellPr id="1" xr6:uid="{00000000-0010-0000-5A05-000001000000}" uniqueName="P1080082">
      <xmlPr mapId="1" xpath="/TFI-IZD-POD/IPK-GFI-IZD-POD_1000380/P1080082" xmlDataType="decimal"/>
    </xmlCellPr>
  </singleXmlCell>
  <singleXmlCell id="1412" xr6:uid="{00000000-000C-0000-FFFF-FFFF5B050000}" r="K45" connectionId="0">
    <xmlCellPr id="1" xr6:uid="{00000000-0010-0000-5B05-000001000000}" uniqueName="P1080083">
      <xmlPr mapId="1" xpath="/TFI-IZD-POD/IPK-GFI-IZD-POD_1000380/P1080083" xmlDataType="decimal"/>
    </xmlCellPr>
  </singleXmlCell>
  <singleXmlCell id="1413" xr6:uid="{00000000-000C-0000-FFFF-FFFF5C050000}" r="L45" connectionId="0">
    <xmlCellPr id="1" xr6:uid="{00000000-0010-0000-5C05-000001000000}" uniqueName="P1080084">
      <xmlPr mapId="1" xpath="/TFI-IZD-POD/IPK-GFI-IZD-POD_1000380/P1080084" xmlDataType="decimal"/>
    </xmlCellPr>
  </singleXmlCell>
  <singleXmlCell id="1414" xr6:uid="{00000000-000C-0000-FFFF-FFFF5D050000}" r="M45" connectionId="0">
    <xmlCellPr id="1" xr6:uid="{00000000-0010-0000-5D05-000001000000}" uniqueName="P1080085">
      <xmlPr mapId="1" xpath="/TFI-IZD-POD/IPK-GFI-IZD-POD_1000380/P1080085" xmlDataType="decimal"/>
    </xmlCellPr>
  </singleXmlCell>
  <singleXmlCell id="1415" xr6:uid="{00000000-000C-0000-FFFF-FFFF5E050000}" r="N45" connectionId="0">
    <xmlCellPr id="1" xr6:uid="{00000000-0010-0000-5E05-000001000000}" uniqueName="P1080086">
      <xmlPr mapId="1" xpath="/TFI-IZD-POD/IPK-GFI-IZD-POD_1000380/P1080086" xmlDataType="decimal"/>
    </xmlCellPr>
  </singleXmlCell>
  <singleXmlCell id="1416" xr6:uid="{00000000-000C-0000-FFFF-FFFF5F050000}" r="O45" connectionId="0">
    <xmlCellPr id="1" xr6:uid="{00000000-0010-0000-5F05-000001000000}" uniqueName="P1080087">
      <xmlPr mapId="1" xpath="/TFI-IZD-POD/IPK-GFI-IZD-POD_1000380/P1080087" xmlDataType="decimal"/>
    </xmlCellPr>
  </singleXmlCell>
  <singleXmlCell id="1417" xr6:uid="{00000000-000C-0000-FFFF-FFFF60050000}" r="P45" connectionId="0">
    <xmlCellPr id="1" xr6:uid="{00000000-0010-0000-6005-000001000000}" uniqueName="P1082301">
      <xmlPr mapId="1" xpath="/TFI-IZD-POD/IPK-GFI-IZD-POD_1000380/P1082301" xmlDataType="decimal"/>
    </xmlCellPr>
  </singleXmlCell>
  <singleXmlCell id="1418" xr6:uid="{00000000-000C-0000-FFFF-FFFF61050000}" r="Q45" connectionId="0">
    <xmlCellPr id="1" xr6:uid="{00000000-0010-0000-6105-000001000000}" uniqueName="P1082322">
      <xmlPr mapId="1" xpath="/TFI-IZD-POD/IPK-GFI-IZD-POD_1000380/P1082322" xmlDataType="decimal"/>
    </xmlCellPr>
  </singleXmlCell>
  <singleXmlCell id="1419" xr6:uid="{00000000-000C-0000-FFFF-FFFF62050000}" r="R45" connectionId="0">
    <xmlCellPr id="1" xr6:uid="{00000000-0010-0000-6205-000001000000}" uniqueName="P1082323">
      <xmlPr mapId="1" xpath="/TFI-IZD-POD/IPK-GFI-IZD-POD_1000380/P1082323" xmlDataType="decimal"/>
    </xmlCellPr>
  </singleXmlCell>
  <singleXmlCell id="1420" xr6:uid="{00000000-000C-0000-FFFF-FFFF63050000}" r="U45" connectionId="0">
    <xmlCellPr id="1" xr6:uid="{00000000-0010-0000-6305-000001000000}" uniqueName="P1082325">
      <xmlPr mapId="1" xpath="/TFI-IZD-POD/IPK-GFI-IZD-POD_1000380/P1082325" xmlDataType="decimal"/>
    </xmlCellPr>
  </singleXmlCell>
  <singleXmlCell id="1421" xr6:uid="{00000000-000C-0000-FFFF-FFFF64050000}" r="V45" connectionId="0">
    <xmlCellPr id="1" xr6:uid="{00000000-0010-0000-6405-000001000000}" uniqueName="P1082328">
      <xmlPr mapId="1" xpath="/TFI-IZD-POD/IPK-GFI-IZD-POD_1000380/P1082328" xmlDataType="decimal"/>
    </xmlCellPr>
  </singleXmlCell>
  <singleXmlCell id="1422" xr6:uid="{00000000-000C-0000-FFFF-FFFF65050000}" r="W45" connectionId="0">
    <xmlCellPr id="1" xr6:uid="{00000000-0010-0000-6505-000001000000}" uniqueName="P1082331">
      <xmlPr mapId="1" xpath="/TFI-IZD-POD/IPK-GFI-IZD-POD_1000380/P1082331" xmlDataType="decimal"/>
    </xmlCellPr>
  </singleXmlCell>
  <singleXmlCell id="1423" xr6:uid="{00000000-000C-0000-FFFF-FFFF66050000}" r="X45" connectionId="0">
    <xmlCellPr id="1" xr6:uid="{00000000-0010-0000-6605-000001000000}" uniqueName="P1082333">
      <xmlPr mapId="1" xpath="/TFI-IZD-POD/IPK-GFI-IZD-POD_1000380/P1082333" xmlDataType="decimal"/>
    </xmlCellPr>
  </singleXmlCell>
  <singleXmlCell id="1424" xr6:uid="{00000000-000C-0000-FFFF-FFFF67050000}" r="Y45" connectionId="0">
    <xmlCellPr id="1" xr6:uid="{00000000-0010-0000-6705-000001000000}" uniqueName="P1082336">
      <xmlPr mapId="1" xpath="/TFI-IZD-POD/IPK-GFI-IZD-POD_1000380/P1082336" xmlDataType="decimal"/>
    </xmlCellPr>
  </singleXmlCell>
  <singleXmlCell id="1425" xr6:uid="{00000000-000C-0000-FFFF-FFFF68050000}" r="H46" connectionId="0">
    <xmlCellPr id="1" xr6:uid="{00000000-0010-0000-6805-000001000000}" uniqueName="P1080088">
      <xmlPr mapId="1" xpath="/TFI-IZD-POD/IPK-GFI-IZD-POD_1000380/P1080088" xmlDataType="decimal"/>
    </xmlCellPr>
  </singleXmlCell>
  <singleXmlCell id="1426" xr6:uid="{00000000-000C-0000-FFFF-FFFF69050000}" r="I46" connectionId="0">
    <xmlCellPr id="1" xr6:uid="{00000000-0010-0000-6905-000001000000}" uniqueName="P1080089">
      <xmlPr mapId="1" xpath="/TFI-IZD-POD/IPK-GFI-IZD-POD_1000380/P1080089" xmlDataType="decimal"/>
    </xmlCellPr>
  </singleXmlCell>
  <singleXmlCell id="1427" xr6:uid="{00000000-000C-0000-FFFF-FFFF6A050000}" r="J46" connectionId="0">
    <xmlCellPr id="1" xr6:uid="{00000000-0010-0000-6A05-000001000000}" uniqueName="P1080090">
      <xmlPr mapId="1" xpath="/TFI-IZD-POD/IPK-GFI-IZD-POD_1000380/P1080090" xmlDataType="decimal"/>
    </xmlCellPr>
  </singleXmlCell>
  <singleXmlCell id="1428" xr6:uid="{00000000-000C-0000-FFFF-FFFF6B050000}" r="K46" connectionId="0">
    <xmlCellPr id="1" xr6:uid="{00000000-0010-0000-6B05-000001000000}" uniqueName="P1080091">
      <xmlPr mapId="1" xpath="/TFI-IZD-POD/IPK-GFI-IZD-POD_1000380/P1080091" xmlDataType="decimal"/>
    </xmlCellPr>
  </singleXmlCell>
  <singleXmlCell id="1429" xr6:uid="{00000000-000C-0000-FFFF-FFFF6C050000}" r="L46" connectionId="0">
    <xmlCellPr id="1" xr6:uid="{00000000-0010-0000-6C05-000001000000}" uniqueName="P1080092">
      <xmlPr mapId="1" xpath="/TFI-IZD-POD/IPK-GFI-IZD-POD_1000380/P1080092" xmlDataType="decimal"/>
    </xmlCellPr>
  </singleXmlCell>
  <singleXmlCell id="1430" xr6:uid="{00000000-000C-0000-FFFF-FFFF6D050000}" r="M46" connectionId="0">
    <xmlCellPr id="1" xr6:uid="{00000000-0010-0000-6D05-000001000000}" uniqueName="P1080093">
      <xmlPr mapId="1" xpath="/TFI-IZD-POD/IPK-GFI-IZD-POD_1000380/P1080093" xmlDataType="decimal"/>
    </xmlCellPr>
  </singleXmlCell>
  <singleXmlCell id="1431" xr6:uid="{00000000-000C-0000-FFFF-FFFF6E050000}" r="N46" connectionId="0">
    <xmlCellPr id="1" xr6:uid="{00000000-0010-0000-6E05-000001000000}" uniqueName="P1080094">
      <xmlPr mapId="1" xpath="/TFI-IZD-POD/IPK-GFI-IZD-POD_1000380/P1080094" xmlDataType="decimal"/>
    </xmlCellPr>
  </singleXmlCell>
  <singleXmlCell id="1432" xr6:uid="{00000000-000C-0000-FFFF-FFFF6F050000}" r="O46" connectionId="0">
    <xmlCellPr id="1" xr6:uid="{00000000-0010-0000-6F05-000001000000}" uniqueName="P1080095">
      <xmlPr mapId="1" xpath="/TFI-IZD-POD/IPK-GFI-IZD-POD_1000380/P1080095" xmlDataType="decimal"/>
    </xmlCellPr>
  </singleXmlCell>
  <singleXmlCell id="1433" xr6:uid="{00000000-000C-0000-FFFF-FFFF70050000}" r="P46" connectionId="0">
    <xmlCellPr id="1" xr6:uid="{00000000-0010-0000-7005-000001000000}" uniqueName="P1082338">
      <xmlPr mapId="1" xpath="/TFI-IZD-POD/IPK-GFI-IZD-POD_1000380/P1082338" xmlDataType="decimal"/>
    </xmlCellPr>
  </singleXmlCell>
  <singleXmlCell id="1434" xr6:uid="{00000000-000C-0000-FFFF-FFFF71050000}" r="Q46" connectionId="0">
    <xmlCellPr id="1" xr6:uid="{00000000-0010-0000-7105-000001000000}" uniqueName="P1082304">
      <xmlPr mapId="1" xpath="/TFI-IZD-POD/IPK-GFI-IZD-POD_1000380/P1082304" xmlDataType="decimal"/>
    </xmlCellPr>
  </singleXmlCell>
  <singleXmlCell id="1435" xr6:uid="{00000000-000C-0000-FFFF-FFFF72050000}" r="R46" connectionId="0">
    <xmlCellPr id="1" xr6:uid="{00000000-0010-0000-7205-000001000000}" uniqueName="P1082341">
      <xmlPr mapId="1" xpath="/TFI-IZD-POD/IPK-GFI-IZD-POD_1000380/P1082341" xmlDataType="decimal"/>
    </xmlCellPr>
  </singleXmlCell>
  <singleXmlCell id="1436" xr6:uid="{00000000-000C-0000-FFFF-FFFF73050000}" r="U46" connectionId="0">
    <xmlCellPr id="1" xr6:uid="{00000000-0010-0000-7305-000001000000}" uniqueName="P1082343">
      <xmlPr mapId="1" xpath="/TFI-IZD-POD/IPK-GFI-IZD-POD_1000380/P1082343" xmlDataType="decimal"/>
    </xmlCellPr>
  </singleXmlCell>
  <singleXmlCell id="1437" xr6:uid="{00000000-000C-0000-FFFF-FFFF74050000}" r="V46" connectionId="0">
    <xmlCellPr id="1" xr6:uid="{00000000-0010-0000-7405-000001000000}" uniqueName="P1082344">
      <xmlPr mapId="1" xpath="/TFI-IZD-POD/IPK-GFI-IZD-POD_1000380/P1082344" xmlDataType="decimal"/>
    </xmlCellPr>
  </singleXmlCell>
  <singleXmlCell id="1438" xr6:uid="{00000000-000C-0000-FFFF-FFFF75050000}" r="W46" connectionId="0">
    <xmlCellPr id="1" xr6:uid="{00000000-0010-0000-7505-000001000000}" uniqueName="P1082346">
      <xmlPr mapId="1" xpath="/TFI-IZD-POD/IPK-GFI-IZD-POD_1000380/P1082346" xmlDataType="decimal"/>
    </xmlCellPr>
  </singleXmlCell>
  <singleXmlCell id="1439" xr6:uid="{00000000-000C-0000-FFFF-FFFF76050000}" r="X46" connectionId="0">
    <xmlCellPr id="1" xr6:uid="{00000000-0010-0000-7605-000001000000}" uniqueName="P1082349">
      <xmlPr mapId="1" xpath="/TFI-IZD-POD/IPK-GFI-IZD-POD_1000380/P1082349" xmlDataType="decimal"/>
    </xmlCellPr>
  </singleXmlCell>
  <singleXmlCell id="1440" xr6:uid="{00000000-000C-0000-FFFF-FFFF77050000}" r="Y46" connectionId="0">
    <xmlCellPr id="1" xr6:uid="{00000000-0010-0000-7705-000001000000}" uniqueName="P1082351">
      <xmlPr mapId="1" xpath="/TFI-IZD-POD/IPK-GFI-IZD-POD_1000380/P1082351" xmlDataType="decimal"/>
    </xmlCellPr>
  </singleXmlCell>
  <singleXmlCell id="1441" xr6:uid="{00000000-000C-0000-FFFF-FFFF78050000}" r="H47" connectionId="0">
    <xmlCellPr id="1" xr6:uid="{00000000-0010-0000-7805-000001000000}" uniqueName="P1080096">
      <xmlPr mapId="1" xpath="/TFI-IZD-POD/IPK-GFI-IZD-POD_1000380/P1080096" xmlDataType="decimal"/>
    </xmlCellPr>
  </singleXmlCell>
  <singleXmlCell id="1442" xr6:uid="{00000000-000C-0000-FFFF-FFFF79050000}" r="I47" connectionId="0">
    <xmlCellPr id="1" xr6:uid="{00000000-0010-0000-7905-000001000000}" uniqueName="P1080097">
      <xmlPr mapId="1" xpath="/TFI-IZD-POD/IPK-GFI-IZD-POD_1000380/P1080097" xmlDataType="decimal"/>
    </xmlCellPr>
  </singleXmlCell>
  <singleXmlCell id="1443" xr6:uid="{00000000-000C-0000-FFFF-FFFF7A050000}" r="J47" connectionId="0">
    <xmlCellPr id="1" xr6:uid="{00000000-0010-0000-7A05-000001000000}" uniqueName="P1080098">
      <xmlPr mapId="1" xpath="/TFI-IZD-POD/IPK-GFI-IZD-POD_1000380/P1080098" xmlDataType="decimal"/>
    </xmlCellPr>
  </singleXmlCell>
  <singleXmlCell id="1444" xr6:uid="{00000000-000C-0000-FFFF-FFFF7B050000}" r="K47" connectionId="0">
    <xmlCellPr id="1" xr6:uid="{00000000-0010-0000-7B05-000001000000}" uniqueName="P1080099">
      <xmlPr mapId="1" xpath="/TFI-IZD-POD/IPK-GFI-IZD-POD_1000380/P1080099" xmlDataType="decimal"/>
    </xmlCellPr>
  </singleXmlCell>
  <singleXmlCell id="1445" xr6:uid="{00000000-000C-0000-FFFF-FFFF7C050000}" r="L47" connectionId="0">
    <xmlCellPr id="1" xr6:uid="{00000000-0010-0000-7C05-000001000000}" uniqueName="P1080100">
      <xmlPr mapId="1" xpath="/TFI-IZD-POD/IPK-GFI-IZD-POD_1000380/P1080100" xmlDataType="decimal"/>
    </xmlCellPr>
  </singleXmlCell>
  <singleXmlCell id="1446" xr6:uid="{00000000-000C-0000-FFFF-FFFF7D050000}" r="M47" connectionId="0">
    <xmlCellPr id="1" xr6:uid="{00000000-0010-0000-7D05-000001000000}" uniqueName="P1080101">
      <xmlPr mapId="1" xpath="/TFI-IZD-POD/IPK-GFI-IZD-POD_1000380/P1080101" xmlDataType="decimal"/>
    </xmlCellPr>
  </singleXmlCell>
  <singleXmlCell id="1447" xr6:uid="{00000000-000C-0000-FFFF-FFFF7E050000}" r="N47" connectionId="0">
    <xmlCellPr id="1" xr6:uid="{00000000-0010-0000-7E05-000001000000}" uniqueName="P1080102">
      <xmlPr mapId="1" xpath="/TFI-IZD-POD/IPK-GFI-IZD-POD_1000380/P1080102" xmlDataType="decimal"/>
    </xmlCellPr>
  </singleXmlCell>
  <singleXmlCell id="1448" xr6:uid="{00000000-000C-0000-FFFF-FFFF7F050000}" r="O47" connectionId="0">
    <xmlCellPr id="1" xr6:uid="{00000000-0010-0000-7F05-000001000000}" uniqueName="P1080103">
      <xmlPr mapId="1" xpath="/TFI-IZD-POD/IPK-GFI-IZD-POD_1000380/P1080103" xmlDataType="decimal"/>
    </xmlCellPr>
  </singleXmlCell>
  <singleXmlCell id="1449" xr6:uid="{00000000-000C-0000-FFFF-FFFF80050000}" r="P47" connectionId="0">
    <xmlCellPr id="1" xr6:uid="{00000000-0010-0000-8005-000001000000}" uniqueName="P1082354">
      <xmlPr mapId="1" xpath="/TFI-IZD-POD/IPK-GFI-IZD-POD_1000380/P1082354" xmlDataType="decimal"/>
    </xmlCellPr>
  </singleXmlCell>
  <singleXmlCell id="1450" xr6:uid="{00000000-000C-0000-FFFF-FFFF81050000}" r="Q47" connectionId="0">
    <xmlCellPr id="1" xr6:uid="{00000000-0010-0000-8105-000001000000}" uniqueName="P1082356">
      <xmlPr mapId="1" xpath="/TFI-IZD-POD/IPK-GFI-IZD-POD_1000380/P1082356" xmlDataType="decimal"/>
    </xmlCellPr>
  </singleXmlCell>
  <singleXmlCell id="1451" xr6:uid="{00000000-000C-0000-FFFF-FFFF82050000}" r="R47" connectionId="0">
    <xmlCellPr id="1" xr6:uid="{00000000-0010-0000-8205-000001000000}" uniqueName="P1082306">
      <xmlPr mapId="1" xpath="/TFI-IZD-POD/IPK-GFI-IZD-POD_1000380/P1082306" xmlDataType="decimal"/>
    </xmlCellPr>
  </singleXmlCell>
  <singleXmlCell id="1452" xr6:uid="{00000000-000C-0000-FFFF-FFFF83050000}" r="U47" connectionId="0">
    <xmlCellPr id="1" xr6:uid="{00000000-0010-0000-8305-000001000000}" uniqueName="P1082358">
      <xmlPr mapId="1" xpath="/TFI-IZD-POD/IPK-GFI-IZD-POD_1000380/P1082358" xmlDataType="decimal"/>
    </xmlCellPr>
  </singleXmlCell>
  <singleXmlCell id="1453" xr6:uid="{00000000-000C-0000-FFFF-FFFF84050000}" r="V47" connectionId="0">
    <xmlCellPr id="1" xr6:uid="{00000000-0010-0000-8405-000001000000}" uniqueName="P1082360">
      <xmlPr mapId="1" xpath="/TFI-IZD-POD/IPK-GFI-IZD-POD_1000380/P1082360" xmlDataType="decimal"/>
    </xmlCellPr>
  </singleXmlCell>
  <singleXmlCell id="1454" xr6:uid="{00000000-000C-0000-FFFF-FFFF85050000}" r="W47" connectionId="0">
    <xmlCellPr id="1" xr6:uid="{00000000-0010-0000-8505-000001000000}" uniqueName="P1082361">
      <xmlPr mapId="1" xpath="/TFI-IZD-POD/IPK-GFI-IZD-POD_1000380/P1082361" xmlDataType="decimal"/>
    </xmlCellPr>
  </singleXmlCell>
  <singleXmlCell id="1455" xr6:uid="{00000000-000C-0000-FFFF-FFFF86050000}" r="X47" connectionId="0">
    <xmlCellPr id="1" xr6:uid="{00000000-0010-0000-8605-000001000000}" uniqueName="P1082362">
      <xmlPr mapId="1" xpath="/TFI-IZD-POD/IPK-GFI-IZD-POD_1000380/P1082362" xmlDataType="decimal"/>
    </xmlCellPr>
  </singleXmlCell>
  <singleXmlCell id="1456" xr6:uid="{00000000-000C-0000-FFFF-FFFF87050000}" r="Y47" connectionId="0">
    <xmlCellPr id="1" xr6:uid="{00000000-0010-0000-8705-000001000000}" uniqueName="P1082364">
      <xmlPr mapId="1" xpath="/TFI-IZD-POD/IPK-GFI-IZD-POD_1000380/P1082364" xmlDataType="decimal"/>
    </xmlCellPr>
  </singleXmlCell>
  <singleXmlCell id="1457" xr6:uid="{00000000-000C-0000-FFFF-FFFF88050000}" r="H48" connectionId="0">
    <xmlCellPr id="1" xr6:uid="{00000000-0010-0000-8805-000001000000}" uniqueName="P1080104">
      <xmlPr mapId="1" xpath="/TFI-IZD-POD/IPK-GFI-IZD-POD_1000380/P1080104" xmlDataType="decimal"/>
    </xmlCellPr>
  </singleXmlCell>
  <singleXmlCell id="1458" xr6:uid="{00000000-000C-0000-FFFF-FFFF89050000}" r="I48" connectionId="0">
    <xmlCellPr id="1" xr6:uid="{00000000-0010-0000-8905-000001000000}" uniqueName="P1080105">
      <xmlPr mapId="1" xpath="/TFI-IZD-POD/IPK-GFI-IZD-POD_1000380/P1080105" xmlDataType="decimal"/>
    </xmlCellPr>
  </singleXmlCell>
  <singleXmlCell id="1459" xr6:uid="{00000000-000C-0000-FFFF-FFFF8A050000}" r="J48" connectionId="0">
    <xmlCellPr id="1" xr6:uid="{00000000-0010-0000-8A05-000001000000}" uniqueName="P1080106">
      <xmlPr mapId="1" xpath="/TFI-IZD-POD/IPK-GFI-IZD-POD_1000380/P1080106" xmlDataType="decimal"/>
    </xmlCellPr>
  </singleXmlCell>
  <singleXmlCell id="1460" xr6:uid="{00000000-000C-0000-FFFF-FFFF8B050000}" r="K48" connectionId="0">
    <xmlCellPr id="1" xr6:uid="{00000000-0010-0000-8B05-000001000000}" uniqueName="P1080107">
      <xmlPr mapId="1" xpath="/TFI-IZD-POD/IPK-GFI-IZD-POD_1000380/P1080107" xmlDataType="decimal"/>
    </xmlCellPr>
  </singleXmlCell>
  <singleXmlCell id="1461" xr6:uid="{00000000-000C-0000-FFFF-FFFF8C050000}" r="L48" connectionId="0">
    <xmlCellPr id="1" xr6:uid="{00000000-0010-0000-8C05-000001000000}" uniqueName="P1080108">
      <xmlPr mapId="1" xpath="/TFI-IZD-POD/IPK-GFI-IZD-POD_1000380/P1080108" xmlDataType="decimal"/>
    </xmlCellPr>
  </singleXmlCell>
  <singleXmlCell id="1462" xr6:uid="{00000000-000C-0000-FFFF-FFFF8D050000}" r="M48" connectionId="0">
    <xmlCellPr id="1" xr6:uid="{00000000-0010-0000-8D05-000001000000}" uniqueName="P1080109">
      <xmlPr mapId="1" xpath="/TFI-IZD-POD/IPK-GFI-IZD-POD_1000380/P1080109" xmlDataType="decimal"/>
    </xmlCellPr>
  </singleXmlCell>
  <singleXmlCell id="1463" xr6:uid="{00000000-000C-0000-FFFF-FFFF8E050000}" r="N48" connectionId="0">
    <xmlCellPr id="1" xr6:uid="{00000000-0010-0000-8E05-000001000000}" uniqueName="P1080110">
      <xmlPr mapId="1" xpath="/TFI-IZD-POD/IPK-GFI-IZD-POD_1000380/P1080110" xmlDataType="decimal"/>
    </xmlCellPr>
  </singleXmlCell>
  <singleXmlCell id="1464" xr6:uid="{00000000-000C-0000-FFFF-FFFF8F050000}" r="O48" connectionId="0">
    <xmlCellPr id="1" xr6:uid="{00000000-0010-0000-8F05-000001000000}" uniqueName="P1080111">
      <xmlPr mapId="1" xpath="/TFI-IZD-POD/IPK-GFI-IZD-POD_1000380/P1080111" xmlDataType="decimal"/>
    </xmlCellPr>
  </singleXmlCell>
  <singleXmlCell id="1465" xr6:uid="{00000000-000C-0000-FFFF-FFFF90050000}" r="P48" connectionId="0">
    <xmlCellPr id="1" xr6:uid="{00000000-0010-0000-9005-000001000000}" uniqueName="P1082365">
      <xmlPr mapId="1" xpath="/TFI-IZD-POD/IPK-GFI-IZD-POD_1000380/P1082365" xmlDataType="decimal"/>
    </xmlCellPr>
  </singleXmlCell>
  <singleXmlCell id="1466" xr6:uid="{00000000-000C-0000-FFFF-FFFF91050000}" r="Q48" connectionId="0">
    <xmlCellPr id="1" xr6:uid="{00000000-0010-0000-9105-000001000000}" uniqueName="P1082366">
      <xmlPr mapId="1" xpath="/TFI-IZD-POD/IPK-GFI-IZD-POD_1000380/P1082366" xmlDataType="decimal"/>
    </xmlCellPr>
  </singleXmlCell>
  <singleXmlCell id="1467" xr6:uid="{00000000-000C-0000-FFFF-FFFF92050000}" r="R48" connectionId="0">
    <xmlCellPr id="1" xr6:uid="{00000000-0010-0000-9205-000001000000}" uniqueName="P1082367">
      <xmlPr mapId="1" xpath="/TFI-IZD-POD/IPK-GFI-IZD-POD_1000380/P1082367" xmlDataType="decimal"/>
    </xmlCellPr>
  </singleXmlCell>
  <singleXmlCell id="1468" xr6:uid="{00000000-000C-0000-FFFF-FFFF93050000}" r="U48" connectionId="0">
    <xmlCellPr id="1" xr6:uid="{00000000-0010-0000-9305-000001000000}" uniqueName="P1082309">
      <xmlPr mapId="1" xpath="/TFI-IZD-POD/IPK-GFI-IZD-POD_1000380/P1082309" xmlDataType="decimal"/>
    </xmlCellPr>
  </singleXmlCell>
  <singleXmlCell id="1469" xr6:uid="{00000000-000C-0000-FFFF-FFFF94050000}" r="V48" connectionId="0">
    <xmlCellPr id="1" xr6:uid="{00000000-0010-0000-9405-000001000000}" uniqueName="P1082368">
      <xmlPr mapId="1" xpath="/TFI-IZD-POD/IPK-GFI-IZD-POD_1000380/P1082368" xmlDataType="decimal"/>
    </xmlCellPr>
  </singleXmlCell>
  <singleXmlCell id="1470" xr6:uid="{00000000-000C-0000-FFFF-FFFF95050000}" r="W48" connectionId="0">
    <xmlCellPr id="1" xr6:uid="{00000000-0010-0000-9505-000001000000}" uniqueName="P1082369">
      <xmlPr mapId="1" xpath="/TFI-IZD-POD/IPK-GFI-IZD-POD_1000380/P1082369" xmlDataType="decimal"/>
    </xmlCellPr>
  </singleXmlCell>
  <singleXmlCell id="1471" xr6:uid="{00000000-000C-0000-FFFF-FFFF96050000}" r="X48" connectionId="0">
    <xmlCellPr id="1" xr6:uid="{00000000-0010-0000-9605-000001000000}" uniqueName="P1082370">
      <xmlPr mapId="1" xpath="/TFI-IZD-POD/IPK-GFI-IZD-POD_1000380/P1082370" xmlDataType="decimal"/>
    </xmlCellPr>
  </singleXmlCell>
  <singleXmlCell id="1472" xr6:uid="{00000000-000C-0000-FFFF-FFFF97050000}" r="Y48" connectionId="0">
    <xmlCellPr id="1" xr6:uid="{00000000-0010-0000-9705-000001000000}" uniqueName="P1082372">
      <xmlPr mapId="1" xpath="/TFI-IZD-POD/IPK-GFI-IZD-POD_1000380/P1082372" xmlDataType="decimal"/>
    </xmlCellPr>
  </singleXmlCell>
  <singleXmlCell id="1473" xr6:uid="{00000000-000C-0000-FFFF-FFFF98050000}" r="H49" connectionId="0">
    <xmlCellPr id="1" xr6:uid="{00000000-0010-0000-9805-000001000000}" uniqueName="P1080112">
      <xmlPr mapId="1" xpath="/TFI-IZD-POD/IPK-GFI-IZD-POD_1000380/P1080112" xmlDataType="decimal"/>
    </xmlCellPr>
  </singleXmlCell>
  <singleXmlCell id="1474" xr6:uid="{00000000-000C-0000-FFFF-FFFF99050000}" r="I49" connectionId="0">
    <xmlCellPr id="1" xr6:uid="{00000000-0010-0000-9905-000001000000}" uniqueName="P1080113">
      <xmlPr mapId="1" xpath="/TFI-IZD-POD/IPK-GFI-IZD-POD_1000380/P1080113" xmlDataType="decimal"/>
    </xmlCellPr>
  </singleXmlCell>
  <singleXmlCell id="1475" xr6:uid="{00000000-000C-0000-FFFF-FFFF9A050000}" r="J49" connectionId="0">
    <xmlCellPr id="1" xr6:uid="{00000000-0010-0000-9A05-000001000000}" uniqueName="P1080114">
      <xmlPr mapId="1" xpath="/TFI-IZD-POD/IPK-GFI-IZD-POD_1000380/P1080114" xmlDataType="decimal"/>
    </xmlCellPr>
  </singleXmlCell>
  <singleXmlCell id="1476" xr6:uid="{00000000-000C-0000-FFFF-FFFF9B050000}" r="K49" connectionId="0">
    <xmlCellPr id="1" xr6:uid="{00000000-0010-0000-9B05-000001000000}" uniqueName="P1080115">
      <xmlPr mapId="1" xpath="/TFI-IZD-POD/IPK-GFI-IZD-POD_1000380/P1080115" xmlDataType="decimal"/>
    </xmlCellPr>
  </singleXmlCell>
  <singleXmlCell id="1477" xr6:uid="{00000000-000C-0000-FFFF-FFFF9C050000}" r="L49" connectionId="0">
    <xmlCellPr id="1" xr6:uid="{00000000-0010-0000-9C05-000001000000}" uniqueName="P1080116">
      <xmlPr mapId="1" xpath="/TFI-IZD-POD/IPK-GFI-IZD-POD_1000380/P1080116" xmlDataType="decimal"/>
    </xmlCellPr>
  </singleXmlCell>
  <singleXmlCell id="1478" xr6:uid="{00000000-000C-0000-FFFF-FFFF9D050000}" r="M49" connectionId="0">
    <xmlCellPr id="1" xr6:uid="{00000000-0010-0000-9D05-000001000000}" uniqueName="P1080117">
      <xmlPr mapId="1" xpath="/TFI-IZD-POD/IPK-GFI-IZD-POD_1000380/P1080117" xmlDataType="decimal"/>
    </xmlCellPr>
  </singleXmlCell>
  <singleXmlCell id="1479" xr6:uid="{00000000-000C-0000-FFFF-FFFF9E050000}" r="N49" connectionId="0">
    <xmlCellPr id="1" xr6:uid="{00000000-0010-0000-9E05-000001000000}" uniqueName="P1080118">
      <xmlPr mapId="1" xpath="/TFI-IZD-POD/IPK-GFI-IZD-POD_1000380/P1080118" xmlDataType="decimal"/>
    </xmlCellPr>
  </singleXmlCell>
  <singleXmlCell id="1480" xr6:uid="{00000000-000C-0000-FFFF-FFFF9F050000}" r="O49" connectionId="0">
    <xmlCellPr id="1" xr6:uid="{00000000-0010-0000-9F05-000001000000}" uniqueName="P1080119">
      <xmlPr mapId="1" xpath="/TFI-IZD-POD/IPK-GFI-IZD-POD_1000380/P1080119" xmlDataType="decimal"/>
    </xmlCellPr>
  </singleXmlCell>
  <singleXmlCell id="1481" xr6:uid="{00000000-000C-0000-FFFF-FFFFA0050000}" r="P49" connectionId="0">
    <xmlCellPr id="1" xr6:uid="{00000000-0010-0000-A005-000001000000}" uniqueName="P1082374">
      <xmlPr mapId="1" xpath="/TFI-IZD-POD/IPK-GFI-IZD-POD_1000380/P1082374" xmlDataType="decimal"/>
    </xmlCellPr>
  </singleXmlCell>
  <singleXmlCell id="1482" xr6:uid="{00000000-000C-0000-FFFF-FFFFA1050000}" r="Q49" connectionId="0">
    <xmlCellPr id="1" xr6:uid="{00000000-0010-0000-A105-000001000000}" uniqueName="P1082376">
      <xmlPr mapId="1" xpath="/TFI-IZD-POD/IPK-GFI-IZD-POD_1000380/P1082376" xmlDataType="decimal"/>
    </xmlCellPr>
  </singleXmlCell>
  <singleXmlCell id="1483" xr6:uid="{00000000-000C-0000-FFFF-FFFFA2050000}" r="R49" connectionId="0">
    <xmlCellPr id="1" xr6:uid="{00000000-0010-0000-A205-000001000000}" uniqueName="P1082378">
      <xmlPr mapId="1" xpath="/TFI-IZD-POD/IPK-GFI-IZD-POD_1000380/P1082378" xmlDataType="decimal"/>
    </xmlCellPr>
  </singleXmlCell>
  <singleXmlCell id="1484" xr6:uid="{00000000-000C-0000-FFFF-FFFFA3050000}" r="U49" connectionId="0">
    <xmlCellPr id="1" xr6:uid="{00000000-0010-0000-A305-000001000000}" uniqueName="P1082381">
      <xmlPr mapId="1" xpath="/TFI-IZD-POD/IPK-GFI-IZD-POD_1000380/P1082381" xmlDataType="decimal"/>
    </xmlCellPr>
  </singleXmlCell>
  <singleXmlCell id="1485" xr6:uid="{00000000-000C-0000-FFFF-FFFFA4050000}" r="V49" connectionId="0">
    <xmlCellPr id="1" xr6:uid="{00000000-0010-0000-A405-000001000000}" uniqueName="P1082312">
      <xmlPr mapId="1" xpath="/TFI-IZD-POD/IPK-GFI-IZD-POD_1000380/P1082312" xmlDataType="decimal"/>
    </xmlCellPr>
  </singleXmlCell>
  <singleXmlCell id="1486" xr6:uid="{00000000-000C-0000-FFFF-FFFFA5050000}" r="W49" connectionId="0">
    <xmlCellPr id="1" xr6:uid="{00000000-0010-0000-A505-000001000000}" uniqueName="P1082383">
      <xmlPr mapId="1" xpath="/TFI-IZD-POD/IPK-GFI-IZD-POD_1000380/P1082383" xmlDataType="decimal"/>
    </xmlCellPr>
  </singleXmlCell>
  <singleXmlCell id="1487" xr6:uid="{00000000-000C-0000-FFFF-FFFFA6050000}" r="X49" connectionId="0">
    <xmlCellPr id="1" xr6:uid="{00000000-0010-0000-A605-000001000000}" uniqueName="P1082385">
      <xmlPr mapId="1" xpath="/TFI-IZD-POD/IPK-GFI-IZD-POD_1000380/P1082385" xmlDataType="decimal"/>
    </xmlCellPr>
  </singleXmlCell>
  <singleXmlCell id="1488" xr6:uid="{00000000-000C-0000-FFFF-FFFFA7050000}" r="Y49" connectionId="0">
    <xmlCellPr id="1" xr6:uid="{00000000-0010-0000-A705-000001000000}" uniqueName="P1082388">
      <xmlPr mapId="1" xpath="/TFI-IZD-POD/IPK-GFI-IZD-POD_1000380/P1082388" xmlDataType="decimal"/>
    </xmlCellPr>
  </singleXmlCell>
  <singleXmlCell id="1489" xr6:uid="{00000000-000C-0000-FFFF-FFFFA8050000}" r="H50" connectionId="0">
    <xmlCellPr id="1" xr6:uid="{00000000-0010-0000-A805-000001000000}" uniqueName="P1080120">
      <xmlPr mapId="1" xpath="/TFI-IZD-POD/IPK-GFI-IZD-POD_1000380/P1080120" xmlDataType="decimal"/>
    </xmlCellPr>
  </singleXmlCell>
  <singleXmlCell id="1490" xr6:uid="{00000000-000C-0000-FFFF-FFFFA9050000}" r="I50" connectionId="0">
    <xmlCellPr id="1" xr6:uid="{00000000-0010-0000-A905-000001000000}" uniqueName="P1080121">
      <xmlPr mapId="1" xpath="/TFI-IZD-POD/IPK-GFI-IZD-POD_1000380/P1080121" xmlDataType="decimal"/>
    </xmlCellPr>
  </singleXmlCell>
  <singleXmlCell id="1491" xr6:uid="{00000000-000C-0000-FFFF-FFFFAA050000}" r="J50" connectionId="0">
    <xmlCellPr id="1" xr6:uid="{00000000-0010-0000-AA05-000001000000}" uniqueName="P1080122">
      <xmlPr mapId="1" xpath="/TFI-IZD-POD/IPK-GFI-IZD-POD_1000380/P1080122" xmlDataType="decimal"/>
    </xmlCellPr>
  </singleXmlCell>
  <singleXmlCell id="1492" xr6:uid="{00000000-000C-0000-FFFF-FFFFAB050000}" r="K50" connectionId="0">
    <xmlCellPr id="1" xr6:uid="{00000000-0010-0000-AB05-000001000000}" uniqueName="P1080123">
      <xmlPr mapId="1" xpath="/TFI-IZD-POD/IPK-GFI-IZD-POD_1000380/P1080123" xmlDataType="decimal"/>
    </xmlCellPr>
  </singleXmlCell>
  <singleXmlCell id="1493" xr6:uid="{00000000-000C-0000-FFFF-FFFFAC050000}" r="L50" connectionId="0">
    <xmlCellPr id="1" xr6:uid="{00000000-0010-0000-AC05-000001000000}" uniqueName="P1080124">
      <xmlPr mapId="1" xpath="/TFI-IZD-POD/IPK-GFI-IZD-POD_1000380/P1080124" xmlDataType="decimal"/>
    </xmlCellPr>
  </singleXmlCell>
  <singleXmlCell id="1494" xr6:uid="{00000000-000C-0000-FFFF-FFFFAD050000}" r="M50" connectionId="0">
    <xmlCellPr id="1" xr6:uid="{00000000-0010-0000-AD05-000001000000}" uniqueName="P1080125">
      <xmlPr mapId="1" xpath="/TFI-IZD-POD/IPK-GFI-IZD-POD_1000380/P1080125" xmlDataType="decimal"/>
    </xmlCellPr>
  </singleXmlCell>
  <singleXmlCell id="1495" xr6:uid="{00000000-000C-0000-FFFF-FFFFAE050000}" r="N50" connectionId="0">
    <xmlCellPr id="1" xr6:uid="{00000000-0010-0000-AE05-000001000000}" uniqueName="P1080126">
      <xmlPr mapId="1" xpath="/TFI-IZD-POD/IPK-GFI-IZD-POD_1000380/P1080126" xmlDataType="decimal"/>
    </xmlCellPr>
  </singleXmlCell>
  <singleXmlCell id="1496" xr6:uid="{00000000-000C-0000-FFFF-FFFFAF050000}" r="O50" connectionId="0">
    <xmlCellPr id="1" xr6:uid="{00000000-0010-0000-AF05-000001000000}" uniqueName="P1080127">
      <xmlPr mapId="1" xpath="/TFI-IZD-POD/IPK-GFI-IZD-POD_1000380/P1080127" xmlDataType="decimal"/>
    </xmlCellPr>
  </singleXmlCell>
  <singleXmlCell id="1497" xr6:uid="{00000000-000C-0000-FFFF-FFFFB0050000}" r="P50" connectionId="0">
    <xmlCellPr id="1" xr6:uid="{00000000-0010-0000-B005-000001000000}" uniqueName="P1082390">
      <xmlPr mapId="1" xpath="/TFI-IZD-POD/IPK-GFI-IZD-POD_1000380/P1082390" xmlDataType="decimal"/>
    </xmlCellPr>
  </singleXmlCell>
  <singleXmlCell id="1498" xr6:uid="{00000000-000C-0000-FFFF-FFFFB1050000}" r="Q50" connectionId="0">
    <xmlCellPr id="1" xr6:uid="{00000000-0010-0000-B105-000001000000}" uniqueName="P1082392">
      <xmlPr mapId="1" xpath="/TFI-IZD-POD/IPK-GFI-IZD-POD_1000380/P1082392" xmlDataType="decimal"/>
    </xmlCellPr>
  </singleXmlCell>
  <singleXmlCell id="1499" xr6:uid="{00000000-000C-0000-FFFF-FFFFB2050000}" r="R50" connectionId="0">
    <xmlCellPr id="1" xr6:uid="{00000000-0010-0000-B205-000001000000}" uniqueName="P1082394">
      <xmlPr mapId="1" xpath="/TFI-IZD-POD/IPK-GFI-IZD-POD_1000380/P1082394" xmlDataType="decimal"/>
    </xmlCellPr>
  </singleXmlCell>
  <singleXmlCell id="1500" xr6:uid="{00000000-000C-0000-FFFF-FFFFB3050000}" r="U50" connectionId="0">
    <xmlCellPr id="1" xr6:uid="{00000000-0010-0000-B305-000001000000}" uniqueName="P1082396">
      <xmlPr mapId="1" xpath="/TFI-IZD-POD/IPK-GFI-IZD-POD_1000380/P1082396" xmlDataType="decimal"/>
    </xmlCellPr>
  </singleXmlCell>
  <singleXmlCell id="1501" xr6:uid="{00000000-000C-0000-FFFF-FFFFB4050000}" r="V50" connectionId="0">
    <xmlCellPr id="1" xr6:uid="{00000000-0010-0000-B405-000001000000}" uniqueName="P1082398">
      <xmlPr mapId="1" xpath="/TFI-IZD-POD/IPK-GFI-IZD-POD_1000380/P1082398" xmlDataType="decimal"/>
    </xmlCellPr>
  </singleXmlCell>
  <singleXmlCell id="1502" xr6:uid="{00000000-000C-0000-FFFF-FFFFB5050000}" r="W50" connectionId="0">
    <xmlCellPr id="1" xr6:uid="{00000000-0010-0000-B505-000001000000}" uniqueName="P1082314">
      <xmlPr mapId="1" xpath="/TFI-IZD-POD/IPK-GFI-IZD-POD_1000380/P1082314" xmlDataType="decimal"/>
    </xmlCellPr>
  </singleXmlCell>
  <singleXmlCell id="1503" xr6:uid="{00000000-000C-0000-FFFF-FFFFB6050000}" r="X50" connectionId="0">
    <xmlCellPr id="1" xr6:uid="{00000000-0010-0000-B605-000001000000}" uniqueName="P1082401">
      <xmlPr mapId="1" xpath="/TFI-IZD-POD/IPK-GFI-IZD-POD_1000380/P1082401" xmlDataType="decimal"/>
    </xmlCellPr>
  </singleXmlCell>
  <singleXmlCell id="1504" xr6:uid="{00000000-000C-0000-FFFF-FFFFB7050000}" r="Y50" connectionId="0">
    <xmlCellPr id="1" xr6:uid="{00000000-0010-0000-B705-000001000000}" uniqueName="P1082403">
      <xmlPr mapId="1" xpath="/TFI-IZD-POD/IPK-GFI-IZD-POD_1000380/P1082403" xmlDataType="decimal"/>
    </xmlCellPr>
  </singleXmlCell>
  <singleXmlCell id="1537" xr6:uid="{00000000-000C-0000-FFFF-FFFFB8050000}" r="H51" connectionId="0">
    <xmlCellPr id="1" xr6:uid="{00000000-0010-0000-B805-000001000000}" uniqueName="P1080128">
      <xmlPr mapId="1" xpath="/TFI-IZD-POD/IPK-GFI-IZD-POD_1000380/P1080128" xmlDataType="decimal"/>
    </xmlCellPr>
  </singleXmlCell>
  <singleXmlCell id="1538" xr6:uid="{00000000-000C-0000-FFFF-FFFFB9050000}" r="I51" connectionId="0">
    <xmlCellPr id="1" xr6:uid="{00000000-0010-0000-B905-000001000000}" uniqueName="P1080129">
      <xmlPr mapId="1" xpath="/TFI-IZD-POD/IPK-GFI-IZD-POD_1000380/P1080129" xmlDataType="decimal"/>
    </xmlCellPr>
  </singleXmlCell>
  <singleXmlCell id="1539" xr6:uid="{00000000-000C-0000-FFFF-FFFFBA050000}" r="J51" connectionId="0">
    <xmlCellPr id="1" xr6:uid="{00000000-0010-0000-BA05-000001000000}" uniqueName="P1080130">
      <xmlPr mapId="1" xpath="/TFI-IZD-POD/IPK-GFI-IZD-POD_1000380/P1080130" xmlDataType="decimal"/>
    </xmlCellPr>
  </singleXmlCell>
  <singleXmlCell id="1540" xr6:uid="{00000000-000C-0000-FFFF-FFFFBB050000}" r="K51" connectionId="0">
    <xmlCellPr id="1" xr6:uid="{00000000-0010-0000-BB05-000001000000}" uniqueName="P1080131">
      <xmlPr mapId="1" xpath="/TFI-IZD-POD/IPK-GFI-IZD-POD_1000380/P1080131" xmlDataType="decimal"/>
    </xmlCellPr>
  </singleXmlCell>
  <singleXmlCell id="1541" xr6:uid="{00000000-000C-0000-FFFF-FFFFBC050000}" r="L51" connectionId="0">
    <xmlCellPr id="1" xr6:uid="{00000000-0010-0000-BC05-000001000000}" uniqueName="P1080132">
      <xmlPr mapId="1" xpath="/TFI-IZD-POD/IPK-GFI-IZD-POD_1000380/P1080132" xmlDataType="decimal"/>
    </xmlCellPr>
  </singleXmlCell>
  <singleXmlCell id="1542" xr6:uid="{00000000-000C-0000-FFFF-FFFFBD050000}" r="M51" connectionId="0">
    <xmlCellPr id="1" xr6:uid="{00000000-0010-0000-BD05-000001000000}" uniqueName="P1080133">
      <xmlPr mapId="1" xpath="/TFI-IZD-POD/IPK-GFI-IZD-POD_1000380/P1080133" xmlDataType="decimal"/>
    </xmlCellPr>
  </singleXmlCell>
  <singleXmlCell id="1543" xr6:uid="{00000000-000C-0000-FFFF-FFFFBE050000}" r="N51" connectionId="0">
    <xmlCellPr id="1" xr6:uid="{00000000-0010-0000-BE05-000001000000}" uniqueName="P1080134">
      <xmlPr mapId="1" xpath="/TFI-IZD-POD/IPK-GFI-IZD-POD_1000380/P1080134" xmlDataType="decimal"/>
    </xmlCellPr>
  </singleXmlCell>
  <singleXmlCell id="1544" xr6:uid="{00000000-000C-0000-FFFF-FFFFBF050000}" r="O51" connectionId="0">
    <xmlCellPr id="1" xr6:uid="{00000000-0010-0000-BF05-000001000000}" uniqueName="P1080135">
      <xmlPr mapId="1" xpath="/TFI-IZD-POD/IPK-GFI-IZD-POD_1000380/P1080135" xmlDataType="decimal"/>
    </xmlCellPr>
  </singleXmlCell>
  <singleXmlCell id="1545" xr6:uid="{00000000-000C-0000-FFFF-FFFFC0050000}" r="P51" connectionId="0">
    <xmlCellPr id="1" xr6:uid="{00000000-0010-0000-C005-000001000000}" uniqueName="P1082406">
      <xmlPr mapId="1" xpath="/TFI-IZD-POD/IPK-GFI-IZD-POD_1000380/P1082406" xmlDataType="decimal"/>
    </xmlCellPr>
  </singleXmlCell>
  <singleXmlCell id="1546" xr6:uid="{00000000-000C-0000-FFFF-FFFFC1050000}" r="Q51" connectionId="0">
    <xmlCellPr id="1" xr6:uid="{00000000-0010-0000-C105-000001000000}" uniqueName="P1082408">
      <xmlPr mapId="1" xpath="/TFI-IZD-POD/IPK-GFI-IZD-POD_1000380/P1082408" xmlDataType="decimal"/>
    </xmlCellPr>
  </singleXmlCell>
  <singleXmlCell id="1547" xr6:uid="{00000000-000C-0000-FFFF-FFFFC2050000}" r="R51" connectionId="0">
    <xmlCellPr id="1" xr6:uid="{00000000-0010-0000-C205-000001000000}" uniqueName="P1082410">
      <xmlPr mapId="1" xpath="/TFI-IZD-POD/IPK-GFI-IZD-POD_1000380/P1082410" xmlDataType="decimal"/>
    </xmlCellPr>
  </singleXmlCell>
  <singleXmlCell id="1548" xr6:uid="{00000000-000C-0000-FFFF-FFFFC3050000}" r="U51" connectionId="0">
    <xmlCellPr id="1" xr6:uid="{00000000-0010-0000-C305-000001000000}" uniqueName="P1082412">
      <xmlPr mapId="1" xpath="/TFI-IZD-POD/IPK-GFI-IZD-POD_1000380/P1082412" xmlDataType="decimal"/>
    </xmlCellPr>
  </singleXmlCell>
  <singleXmlCell id="1549" xr6:uid="{00000000-000C-0000-FFFF-FFFFC4050000}" r="V51" connectionId="0">
    <xmlCellPr id="1" xr6:uid="{00000000-0010-0000-C405-000001000000}" uniqueName="P1082415">
      <xmlPr mapId="1" xpath="/TFI-IZD-POD/IPK-GFI-IZD-POD_1000380/P1082415" xmlDataType="decimal"/>
    </xmlCellPr>
  </singleXmlCell>
  <singleXmlCell id="1550" xr6:uid="{00000000-000C-0000-FFFF-FFFFC5050000}" r="W51" connectionId="0">
    <xmlCellPr id="1" xr6:uid="{00000000-0010-0000-C505-000001000000}" uniqueName="P1082416">
      <xmlPr mapId="1" xpath="/TFI-IZD-POD/IPK-GFI-IZD-POD_1000380/P1082416" xmlDataType="decimal"/>
    </xmlCellPr>
  </singleXmlCell>
  <singleXmlCell id="1551" xr6:uid="{00000000-000C-0000-FFFF-FFFFC6050000}" r="X51" connectionId="0">
    <xmlCellPr id="1" xr6:uid="{00000000-0010-0000-C605-000001000000}" uniqueName="P1082317">
      <xmlPr mapId="1" xpath="/TFI-IZD-POD/IPK-GFI-IZD-POD_1000380/P1082317" xmlDataType="decimal"/>
    </xmlCellPr>
  </singleXmlCell>
  <singleXmlCell id="1552" xr6:uid="{00000000-000C-0000-FFFF-FFFFC7050000}" r="Y51" connectionId="0">
    <xmlCellPr id="1" xr6:uid="{00000000-0010-0000-C705-000001000000}" uniqueName="P1082417">
      <xmlPr mapId="1" xpath="/TFI-IZD-POD/IPK-GFI-IZD-POD_1000380/P1082417" xmlDataType="decimal"/>
    </xmlCellPr>
  </singleXmlCell>
  <singleXmlCell id="1553" xr6:uid="{00000000-000C-0000-FFFF-FFFFC8050000}" r="H52" connectionId="0">
    <xmlCellPr id="1" xr6:uid="{00000000-0010-0000-C805-000001000000}" uniqueName="P1080136">
      <xmlPr mapId="1" xpath="/TFI-IZD-POD/IPK-GFI-IZD-POD_1000380/P1080136" xmlDataType="decimal"/>
    </xmlCellPr>
  </singleXmlCell>
  <singleXmlCell id="1554" xr6:uid="{00000000-000C-0000-FFFF-FFFFC9050000}" r="I52" connectionId="0">
    <xmlCellPr id="1" xr6:uid="{00000000-0010-0000-C905-000001000000}" uniqueName="P1080137">
      <xmlPr mapId="1" xpath="/TFI-IZD-POD/IPK-GFI-IZD-POD_1000380/P1080137" xmlDataType="decimal"/>
    </xmlCellPr>
  </singleXmlCell>
  <singleXmlCell id="1555" xr6:uid="{00000000-000C-0000-FFFF-FFFFCA050000}" r="J52" connectionId="0">
    <xmlCellPr id="1" xr6:uid="{00000000-0010-0000-CA05-000001000000}" uniqueName="P1080138">
      <xmlPr mapId="1" xpath="/TFI-IZD-POD/IPK-GFI-IZD-POD_1000380/P1080138" xmlDataType="decimal"/>
    </xmlCellPr>
  </singleXmlCell>
  <singleXmlCell id="1556" xr6:uid="{00000000-000C-0000-FFFF-FFFFCB050000}" r="K52" connectionId="0">
    <xmlCellPr id="1" xr6:uid="{00000000-0010-0000-CB05-000001000000}" uniqueName="P1080139">
      <xmlPr mapId="1" xpath="/TFI-IZD-POD/IPK-GFI-IZD-POD_1000380/P1080139" xmlDataType="decimal"/>
    </xmlCellPr>
  </singleXmlCell>
  <singleXmlCell id="1557" xr6:uid="{00000000-000C-0000-FFFF-FFFFCC050000}" r="L52" connectionId="0">
    <xmlCellPr id="1" xr6:uid="{00000000-0010-0000-CC05-000001000000}" uniqueName="P1080140">
      <xmlPr mapId="1" xpath="/TFI-IZD-POD/IPK-GFI-IZD-POD_1000380/P1080140" xmlDataType="decimal"/>
    </xmlCellPr>
  </singleXmlCell>
  <singleXmlCell id="1558" xr6:uid="{00000000-000C-0000-FFFF-FFFFCD050000}" r="M52" connectionId="0">
    <xmlCellPr id="1" xr6:uid="{00000000-0010-0000-CD05-000001000000}" uniqueName="P1080141">
      <xmlPr mapId="1" xpath="/TFI-IZD-POD/IPK-GFI-IZD-POD_1000380/P1080141" xmlDataType="decimal"/>
    </xmlCellPr>
  </singleXmlCell>
  <singleXmlCell id="1559" xr6:uid="{00000000-000C-0000-FFFF-FFFFCE050000}" r="N52" connectionId="0">
    <xmlCellPr id="1" xr6:uid="{00000000-0010-0000-CE05-000001000000}" uniqueName="P1080142">
      <xmlPr mapId="1" xpath="/TFI-IZD-POD/IPK-GFI-IZD-POD_1000380/P1080142" xmlDataType="decimal"/>
    </xmlCellPr>
  </singleXmlCell>
  <singleXmlCell id="1560" xr6:uid="{00000000-000C-0000-FFFF-FFFFCF050000}" r="O52" connectionId="0">
    <xmlCellPr id="1" xr6:uid="{00000000-0010-0000-CF05-000001000000}" uniqueName="P1080143">
      <xmlPr mapId="1" xpath="/TFI-IZD-POD/IPK-GFI-IZD-POD_1000380/P1080143" xmlDataType="decimal"/>
    </xmlCellPr>
  </singleXmlCell>
  <singleXmlCell id="1561" xr6:uid="{00000000-000C-0000-FFFF-FFFFD0050000}" r="P52" connectionId="0">
    <xmlCellPr id="1" xr6:uid="{00000000-0010-0000-D005-000001000000}" uniqueName="P1082418">
      <xmlPr mapId="1" xpath="/TFI-IZD-POD/IPK-GFI-IZD-POD_1000380/P1082418" xmlDataType="decimal"/>
    </xmlCellPr>
  </singleXmlCell>
  <singleXmlCell id="1562" xr6:uid="{00000000-000C-0000-FFFF-FFFFD1050000}" r="Q52" connectionId="0">
    <xmlCellPr id="1" xr6:uid="{00000000-0010-0000-D105-000001000000}" uniqueName="P1082419">
      <xmlPr mapId="1" xpath="/TFI-IZD-POD/IPK-GFI-IZD-POD_1000380/P1082419" xmlDataType="decimal"/>
    </xmlCellPr>
  </singleXmlCell>
  <singleXmlCell id="1563" xr6:uid="{00000000-000C-0000-FFFF-FFFFD2050000}" r="R52" connectionId="0">
    <xmlCellPr id="1" xr6:uid="{00000000-0010-0000-D205-000001000000}" uniqueName="P1082420">
      <xmlPr mapId="1" xpath="/TFI-IZD-POD/IPK-GFI-IZD-POD_1000380/P1082420" xmlDataType="decimal"/>
    </xmlCellPr>
  </singleXmlCell>
  <singleXmlCell id="1564" xr6:uid="{00000000-000C-0000-FFFF-FFFFD3050000}" r="U52" connectionId="0">
    <xmlCellPr id="1" xr6:uid="{00000000-0010-0000-D305-000001000000}" uniqueName="P1082422">
      <xmlPr mapId="1" xpath="/TFI-IZD-POD/IPK-GFI-IZD-POD_1000380/P1082422" xmlDataType="decimal"/>
    </xmlCellPr>
  </singleXmlCell>
  <singleXmlCell id="1565" xr6:uid="{00000000-000C-0000-FFFF-FFFFD4050000}" r="V52" connectionId="0">
    <xmlCellPr id="1" xr6:uid="{00000000-0010-0000-D405-000001000000}" uniqueName="P1082423">
      <xmlPr mapId="1" xpath="/TFI-IZD-POD/IPK-GFI-IZD-POD_1000380/P1082423" xmlDataType="decimal"/>
    </xmlCellPr>
  </singleXmlCell>
  <singleXmlCell id="1566" xr6:uid="{00000000-000C-0000-FFFF-FFFFD5050000}" r="W52" connectionId="0">
    <xmlCellPr id="1" xr6:uid="{00000000-0010-0000-D505-000001000000}" uniqueName="P1082425">
      <xmlPr mapId="1" xpath="/TFI-IZD-POD/IPK-GFI-IZD-POD_1000380/P1082425" xmlDataType="decimal"/>
    </xmlCellPr>
  </singleXmlCell>
  <singleXmlCell id="1567" xr6:uid="{00000000-000C-0000-FFFF-FFFFD6050000}" r="X52" connectionId="0">
    <xmlCellPr id="1" xr6:uid="{00000000-0010-0000-D605-000001000000}" uniqueName="P1082428">
      <xmlPr mapId="1" xpath="/TFI-IZD-POD/IPK-GFI-IZD-POD_1000380/P1082428" xmlDataType="decimal"/>
    </xmlCellPr>
  </singleXmlCell>
  <singleXmlCell id="1568" xr6:uid="{00000000-000C-0000-FFFF-FFFFD7050000}" r="Y52" connectionId="0">
    <xmlCellPr id="1" xr6:uid="{00000000-0010-0000-D705-000001000000}" uniqueName="P1082320">
      <xmlPr mapId="1" xpath="/TFI-IZD-POD/IPK-GFI-IZD-POD_1000380/P1082320" xmlDataType="decimal"/>
    </xmlCellPr>
  </singleXmlCell>
  <singleXmlCell id="1569" xr6:uid="{00000000-000C-0000-FFFF-FFFFD8050000}" r="H53" connectionId="0">
    <xmlCellPr id="1" xr6:uid="{00000000-0010-0000-D805-000001000000}" uniqueName="P1080144">
      <xmlPr mapId="1" xpath="/TFI-IZD-POD/IPK-GFI-IZD-POD_1000380/P1080144" xmlDataType="decimal"/>
    </xmlCellPr>
  </singleXmlCell>
  <singleXmlCell id="1570" xr6:uid="{00000000-000C-0000-FFFF-FFFFD9050000}" r="I53" connectionId="0">
    <xmlCellPr id="1" xr6:uid="{00000000-0010-0000-D905-000001000000}" uniqueName="P1080145">
      <xmlPr mapId="1" xpath="/TFI-IZD-POD/IPK-GFI-IZD-POD_1000380/P1080145" xmlDataType="decimal"/>
    </xmlCellPr>
  </singleXmlCell>
  <singleXmlCell id="1571" xr6:uid="{00000000-000C-0000-FFFF-FFFFDA050000}" r="J53" connectionId="0">
    <xmlCellPr id="1" xr6:uid="{00000000-0010-0000-DA05-000001000000}" uniqueName="P1080146">
      <xmlPr mapId="1" xpath="/TFI-IZD-POD/IPK-GFI-IZD-POD_1000380/P1080146" xmlDataType="decimal"/>
    </xmlCellPr>
  </singleXmlCell>
  <singleXmlCell id="1572" xr6:uid="{00000000-000C-0000-FFFF-FFFFDB050000}" r="K53" connectionId="0">
    <xmlCellPr id="1" xr6:uid="{00000000-0010-0000-DB05-000001000000}" uniqueName="P1080147">
      <xmlPr mapId="1" xpath="/TFI-IZD-POD/IPK-GFI-IZD-POD_1000380/P1080147" xmlDataType="decimal"/>
    </xmlCellPr>
  </singleXmlCell>
  <singleXmlCell id="1573" xr6:uid="{00000000-000C-0000-FFFF-FFFFDC050000}" r="L53" connectionId="0">
    <xmlCellPr id="1" xr6:uid="{00000000-0010-0000-DC05-000001000000}" uniqueName="P1080148">
      <xmlPr mapId="1" xpath="/TFI-IZD-POD/IPK-GFI-IZD-POD_1000380/P1080148" xmlDataType="decimal"/>
    </xmlCellPr>
  </singleXmlCell>
  <singleXmlCell id="1574" xr6:uid="{00000000-000C-0000-FFFF-FFFFDD050000}" r="M53" connectionId="0">
    <xmlCellPr id="1" xr6:uid="{00000000-0010-0000-DD05-000001000000}" uniqueName="P1080149">
      <xmlPr mapId="1" xpath="/TFI-IZD-POD/IPK-GFI-IZD-POD_1000380/P1080149" xmlDataType="decimal"/>
    </xmlCellPr>
  </singleXmlCell>
  <singleXmlCell id="1575" xr6:uid="{00000000-000C-0000-FFFF-FFFFDE050000}" r="N53" connectionId="0">
    <xmlCellPr id="1" xr6:uid="{00000000-0010-0000-DE05-000001000000}" uniqueName="P1080150">
      <xmlPr mapId="1" xpath="/TFI-IZD-POD/IPK-GFI-IZD-POD_1000380/P1080150" xmlDataType="decimal"/>
    </xmlCellPr>
  </singleXmlCell>
  <singleXmlCell id="1576" xr6:uid="{00000000-000C-0000-FFFF-FFFFDF050000}" r="O53" connectionId="0">
    <xmlCellPr id="1" xr6:uid="{00000000-0010-0000-DF05-000001000000}" uniqueName="P1080397">
      <xmlPr mapId="1" xpath="/TFI-IZD-POD/IPK-GFI-IZD-POD_1000380/P1080397" xmlDataType="decimal"/>
    </xmlCellPr>
  </singleXmlCell>
  <singleXmlCell id="1577" xr6:uid="{00000000-000C-0000-FFFF-FFFFE0050000}" r="P53" connectionId="0">
    <xmlCellPr id="1" xr6:uid="{00000000-0010-0000-E005-000001000000}" uniqueName="P1082429">
      <xmlPr mapId="1" xpath="/TFI-IZD-POD/IPK-GFI-IZD-POD_1000380/P1082429" xmlDataType="decimal"/>
    </xmlCellPr>
  </singleXmlCell>
  <singleXmlCell id="1578" xr6:uid="{00000000-000C-0000-FFFF-FFFFE1050000}" r="Q53" connectionId="0">
    <xmlCellPr id="1" xr6:uid="{00000000-0010-0000-E105-000001000000}" uniqueName="P1082447">
      <xmlPr mapId="1" xpath="/TFI-IZD-POD/IPK-GFI-IZD-POD_1000380/P1082447" xmlDataType="decimal"/>
    </xmlCellPr>
  </singleXmlCell>
  <singleXmlCell id="1579" xr6:uid="{00000000-000C-0000-FFFF-FFFFE2050000}" r="R53" connectionId="0">
    <xmlCellPr id="1" xr6:uid="{00000000-0010-0000-E205-000001000000}" uniqueName="P1082450">
      <xmlPr mapId="1" xpath="/TFI-IZD-POD/IPK-GFI-IZD-POD_1000380/P1082450" xmlDataType="decimal"/>
    </xmlCellPr>
  </singleXmlCell>
  <singleXmlCell id="1580" xr6:uid="{00000000-000C-0000-FFFF-FFFFE3050000}" r="U53" connectionId="0">
    <xmlCellPr id="1" xr6:uid="{00000000-0010-0000-E305-000001000000}" uniqueName="P1082453">
      <xmlPr mapId="1" xpath="/TFI-IZD-POD/IPK-GFI-IZD-POD_1000380/P1082453" xmlDataType="decimal"/>
    </xmlCellPr>
  </singleXmlCell>
  <singleXmlCell id="1581" xr6:uid="{00000000-000C-0000-FFFF-FFFFE4050000}" r="V53" connectionId="0">
    <xmlCellPr id="1" xr6:uid="{00000000-0010-0000-E405-000001000000}" uniqueName="P1082455">
      <xmlPr mapId="1" xpath="/TFI-IZD-POD/IPK-GFI-IZD-POD_1000380/P1082455" xmlDataType="decimal"/>
    </xmlCellPr>
  </singleXmlCell>
  <singleXmlCell id="1582" xr6:uid="{00000000-000C-0000-FFFF-FFFFE5050000}" r="W53" connectionId="0">
    <xmlCellPr id="1" xr6:uid="{00000000-0010-0000-E505-000001000000}" uniqueName="P1082458">
      <xmlPr mapId="1" xpath="/TFI-IZD-POD/IPK-GFI-IZD-POD_1000380/P1082458" xmlDataType="decimal"/>
    </xmlCellPr>
  </singleXmlCell>
  <singleXmlCell id="1583" xr6:uid="{00000000-000C-0000-FFFF-FFFFE6050000}" r="X53" connectionId="0">
    <xmlCellPr id="1" xr6:uid="{00000000-0010-0000-E605-000001000000}" uniqueName="P1082460">
      <xmlPr mapId="1" xpath="/TFI-IZD-POD/IPK-GFI-IZD-POD_1000380/P1082460" xmlDataType="decimal"/>
    </xmlCellPr>
  </singleXmlCell>
  <singleXmlCell id="1584" xr6:uid="{00000000-000C-0000-FFFF-FFFFE7050000}" r="Y53" connectionId="0">
    <xmlCellPr id="1" xr6:uid="{00000000-0010-0000-E705-000001000000}" uniqueName="P1082461">
      <xmlPr mapId="1" xpath="/TFI-IZD-POD/IPK-GFI-IZD-POD_1000380/P1082461" xmlDataType="decimal"/>
    </xmlCellPr>
  </singleXmlCell>
  <singleXmlCell id="1585" xr6:uid="{00000000-000C-0000-FFFF-FFFFE8050000}" r="H54" connectionId="0">
    <xmlCellPr id="1" xr6:uid="{00000000-0010-0000-E805-000001000000}" uniqueName="P1080398">
      <xmlPr mapId="1" xpath="/TFI-IZD-POD/IPK-GFI-IZD-POD_1000380/P1080398" xmlDataType="decimal"/>
    </xmlCellPr>
  </singleXmlCell>
  <singleXmlCell id="1586" xr6:uid="{00000000-000C-0000-FFFF-FFFFE9050000}" r="I54" connectionId="0">
    <xmlCellPr id="1" xr6:uid="{00000000-0010-0000-E905-000001000000}" uniqueName="P1080399">
      <xmlPr mapId="1" xpath="/TFI-IZD-POD/IPK-GFI-IZD-POD_1000380/P1080399" xmlDataType="decimal"/>
    </xmlCellPr>
  </singleXmlCell>
  <singleXmlCell id="1587" xr6:uid="{00000000-000C-0000-FFFF-FFFFEA050000}" r="J54" connectionId="0">
    <xmlCellPr id="1" xr6:uid="{00000000-0010-0000-EA05-000001000000}" uniqueName="P1080586">
      <xmlPr mapId="1" xpath="/TFI-IZD-POD/IPK-GFI-IZD-POD_1000380/P1080586" xmlDataType="decimal"/>
    </xmlCellPr>
  </singleXmlCell>
  <singleXmlCell id="1588" xr6:uid="{00000000-000C-0000-FFFF-FFFFEB050000}" r="K54" connectionId="0">
    <xmlCellPr id="1" xr6:uid="{00000000-0010-0000-EB05-000001000000}" uniqueName="P1080587">
      <xmlPr mapId="1" xpath="/TFI-IZD-POD/IPK-GFI-IZD-POD_1000380/P1080587" xmlDataType="decimal"/>
    </xmlCellPr>
  </singleXmlCell>
  <singleXmlCell id="1589" xr6:uid="{00000000-000C-0000-FFFF-FFFFEC050000}" r="L54" connectionId="0">
    <xmlCellPr id="1" xr6:uid="{00000000-0010-0000-EC05-000001000000}" uniqueName="P1080588">
      <xmlPr mapId="1" xpath="/TFI-IZD-POD/IPK-GFI-IZD-POD_1000380/P1080588" xmlDataType="decimal"/>
    </xmlCellPr>
  </singleXmlCell>
  <singleXmlCell id="1590" xr6:uid="{00000000-000C-0000-FFFF-FFFFED050000}" r="M54" connectionId="0">
    <xmlCellPr id="1" xr6:uid="{00000000-0010-0000-ED05-000001000000}" uniqueName="P1080589">
      <xmlPr mapId="1" xpath="/TFI-IZD-POD/IPK-GFI-IZD-POD_1000380/P1080589" xmlDataType="decimal"/>
    </xmlCellPr>
  </singleXmlCell>
  <singleXmlCell id="1591" xr6:uid="{00000000-000C-0000-FFFF-FFFFEE050000}" r="N54" connectionId="0">
    <xmlCellPr id="1" xr6:uid="{00000000-0010-0000-EE05-000001000000}" uniqueName="P1080590">
      <xmlPr mapId="1" xpath="/TFI-IZD-POD/IPK-GFI-IZD-POD_1000380/P1080590" xmlDataType="decimal"/>
    </xmlCellPr>
  </singleXmlCell>
  <singleXmlCell id="1592" xr6:uid="{00000000-000C-0000-FFFF-FFFFEF050000}" r="O54" connectionId="0">
    <xmlCellPr id="1" xr6:uid="{00000000-0010-0000-EF05-000001000000}" uniqueName="P1080591">
      <xmlPr mapId="1" xpath="/TFI-IZD-POD/IPK-GFI-IZD-POD_1000380/P1080591" xmlDataType="decimal"/>
    </xmlCellPr>
  </singleXmlCell>
  <singleXmlCell id="1593" xr6:uid="{00000000-000C-0000-FFFF-FFFFF0050000}" r="P54" connectionId="0">
    <xmlCellPr id="1" xr6:uid="{00000000-0010-0000-F005-000001000000}" uniqueName="P1082462">
      <xmlPr mapId="1" xpath="/TFI-IZD-POD/IPK-GFI-IZD-POD_1000380/P1082462" xmlDataType="decimal"/>
    </xmlCellPr>
  </singleXmlCell>
  <singleXmlCell id="1594" xr6:uid="{00000000-000C-0000-FFFF-FFFFF1050000}" r="Q54" connectionId="0">
    <xmlCellPr id="1" xr6:uid="{00000000-0010-0000-F105-000001000000}" uniqueName="P1082430">
      <xmlPr mapId="1" xpath="/TFI-IZD-POD/IPK-GFI-IZD-POD_1000380/P1082430" xmlDataType="decimal"/>
    </xmlCellPr>
  </singleXmlCell>
  <singleXmlCell id="1595" xr6:uid="{00000000-000C-0000-FFFF-FFFFF2050000}" r="R54" connectionId="0">
    <xmlCellPr id="1" xr6:uid="{00000000-0010-0000-F205-000001000000}" uniqueName="P1082463">
      <xmlPr mapId="1" xpath="/TFI-IZD-POD/IPK-GFI-IZD-POD_1000380/P1082463" xmlDataType="decimal"/>
    </xmlCellPr>
  </singleXmlCell>
  <singleXmlCell id="1596" xr6:uid="{00000000-000C-0000-FFFF-FFFFF3050000}" r="U54" connectionId="0">
    <xmlCellPr id="1" xr6:uid="{00000000-0010-0000-F305-000001000000}" uniqueName="P1082464">
      <xmlPr mapId="1" xpath="/TFI-IZD-POD/IPK-GFI-IZD-POD_1000380/P1082464" xmlDataType="decimal"/>
    </xmlCellPr>
  </singleXmlCell>
  <singleXmlCell id="1597" xr6:uid="{00000000-000C-0000-FFFF-FFFFF4050000}" r="V54" connectionId="0">
    <xmlCellPr id="1" xr6:uid="{00000000-0010-0000-F405-000001000000}" uniqueName="P1082465">
      <xmlPr mapId="1" xpath="/TFI-IZD-POD/IPK-GFI-IZD-POD_1000380/P1082465" xmlDataType="decimal"/>
    </xmlCellPr>
  </singleXmlCell>
  <singleXmlCell id="1598" xr6:uid="{00000000-000C-0000-FFFF-FFFFF5050000}" r="W54" connectionId="0">
    <xmlCellPr id="1" xr6:uid="{00000000-0010-0000-F505-000001000000}" uniqueName="P1082466">
      <xmlPr mapId="1" xpath="/TFI-IZD-POD/IPK-GFI-IZD-POD_1000380/P1082466" xmlDataType="decimal"/>
    </xmlCellPr>
  </singleXmlCell>
  <singleXmlCell id="1599" xr6:uid="{00000000-000C-0000-FFFF-FFFFF6050000}" r="X54" connectionId="0">
    <xmlCellPr id="1" xr6:uid="{00000000-0010-0000-F605-000001000000}" uniqueName="P1082467">
      <xmlPr mapId="1" xpath="/TFI-IZD-POD/IPK-GFI-IZD-POD_1000380/P1082467" xmlDataType="decimal"/>
    </xmlCellPr>
  </singleXmlCell>
  <singleXmlCell id="1600" xr6:uid="{00000000-000C-0000-FFFF-FFFFF7050000}" r="Y54" connectionId="0">
    <xmlCellPr id="1" xr6:uid="{00000000-0010-0000-F705-000001000000}" uniqueName="P1082468">
      <xmlPr mapId="1" xpath="/TFI-IZD-POD/IPK-GFI-IZD-POD_1000380/P1082468" xmlDataType="decimal"/>
    </xmlCellPr>
  </singleXmlCell>
  <singleXmlCell id="1601" xr6:uid="{00000000-000C-0000-FFFF-FFFFF8050000}" r="H55" connectionId="0">
    <xmlCellPr id="1" xr6:uid="{00000000-0010-0000-F805-000001000000}" uniqueName="P1080692">
      <xmlPr mapId="1" xpath="/TFI-IZD-POD/IPK-GFI-IZD-POD_1000380/P1080692" xmlDataType="decimal"/>
    </xmlCellPr>
  </singleXmlCell>
  <singleXmlCell id="1602" xr6:uid="{00000000-000C-0000-FFFF-FFFFF9050000}" r="I55" connectionId="0">
    <xmlCellPr id="1" xr6:uid="{00000000-0010-0000-F905-000001000000}" uniqueName="P1080693">
      <xmlPr mapId="1" xpath="/TFI-IZD-POD/IPK-GFI-IZD-POD_1000380/P1080693" xmlDataType="decimal"/>
    </xmlCellPr>
  </singleXmlCell>
  <singleXmlCell id="1603" xr6:uid="{00000000-000C-0000-FFFF-FFFFFA050000}" r="J55" connectionId="0">
    <xmlCellPr id="1" xr6:uid="{00000000-0010-0000-FA05-000001000000}" uniqueName="P1080694">
      <xmlPr mapId="1" xpath="/TFI-IZD-POD/IPK-GFI-IZD-POD_1000380/P1080694" xmlDataType="decimal"/>
    </xmlCellPr>
  </singleXmlCell>
  <singleXmlCell id="1604" xr6:uid="{00000000-000C-0000-FFFF-FFFFFB050000}" r="K55" connectionId="0">
    <xmlCellPr id="1" xr6:uid="{00000000-0010-0000-FB05-000001000000}" uniqueName="P1080779">
      <xmlPr mapId="1" xpath="/TFI-IZD-POD/IPK-GFI-IZD-POD_1000380/P1080779" xmlDataType="decimal"/>
    </xmlCellPr>
  </singleXmlCell>
  <singleXmlCell id="1605" xr6:uid="{00000000-000C-0000-FFFF-FFFFFC050000}" r="L55" connectionId="0">
    <xmlCellPr id="1" xr6:uid="{00000000-0010-0000-FC05-000001000000}" uniqueName="P1080780">
      <xmlPr mapId="1" xpath="/TFI-IZD-POD/IPK-GFI-IZD-POD_1000380/P1080780" xmlDataType="decimal"/>
    </xmlCellPr>
  </singleXmlCell>
  <singleXmlCell id="1606" xr6:uid="{00000000-000C-0000-FFFF-FFFFFD050000}" r="M55" connectionId="0">
    <xmlCellPr id="1" xr6:uid="{00000000-0010-0000-FD05-000001000000}" uniqueName="P1080781">
      <xmlPr mapId="1" xpath="/TFI-IZD-POD/IPK-GFI-IZD-POD_1000380/P1080781" xmlDataType="decimal"/>
    </xmlCellPr>
  </singleXmlCell>
  <singleXmlCell id="1607" xr6:uid="{00000000-000C-0000-FFFF-FFFFFE050000}" r="N55" connectionId="0">
    <xmlCellPr id="1" xr6:uid="{00000000-0010-0000-FE05-000001000000}" uniqueName="P1080782">
      <xmlPr mapId="1" xpath="/TFI-IZD-POD/IPK-GFI-IZD-POD_1000380/P1080782" xmlDataType="decimal"/>
    </xmlCellPr>
  </singleXmlCell>
  <singleXmlCell id="1608" xr6:uid="{00000000-000C-0000-FFFF-FFFFFF050000}" r="O55" connectionId="0">
    <xmlCellPr id="1" xr6:uid="{00000000-0010-0000-FF05-000001000000}" uniqueName="P1080783">
      <xmlPr mapId="1" xpath="/TFI-IZD-POD/IPK-GFI-IZD-POD_1000380/P1080783" xmlDataType="decimal"/>
    </xmlCellPr>
  </singleXmlCell>
  <singleXmlCell id="1609" xr6:uid="{00000000-000C-0000-FFFF-FFFF00060000}" r="P55" connectionId="0">
    <xmlCellPr id="1" xr6:uid="{00000000-0010-0000-0006-000001000000}" uniqueName="P1082469">
      <xmlPr mapId="1" xpath="/TFI-IZD-POD/IPK-GFI-IZD-POD_1000380/P1082469" xmlDataType="decimal"/>
    </xmlCellPr>
  </singleXmlCell>
  <singleXmlCell id="1610" xr6:uid="{00000000-000C-0000-FFFF-FFFF01060000}" r="Q55" connectionId="0">
    <xmlCellPr id="1" xr6:uid="{00000000-0010-0000-0106-000001000000}" uniqueName="P1082470">
      <xmlPr mapId="1" xpath="/TFI-IZD-POD/IPK-GFI-IZD-POD_1000380/P1082470" xmlDataType="decimal"/>
    </xmlCellPr>
  </singleXmlCell>
  <singleXmlCell id="1611" xr6:uid="{00000000-000C-0000-FFFF-FFFF02060000}" r="R55" connectionId="0">
    <xmlCellPr id="1" xr6:uid="{00000000-0010-0000-0206-000001000000}" uniqueName="P1082433">
      <xmlPr mapId="1" xpath="/TFI-IZD-POD/IPK-GFI-IZD-POD_1000380/P1082433" xmlDataType="decimal"/>
    </xmlCellPr>
  </singleXmlCell>
  <singleXmlCell id="1612" xr6:uid="{00000000-000C-0000-FFFF-FFFF03060000}" r="U55" connectionId="0">
    <xmlCellPr id="1" xr6:uid="{00000000-0010-0000-0306-000001000000}" uniqueName="P1082471">
      <xmlPr mapId="1" xpath="/TFI-IZD-POD/IPK-GFI-IZD-POD_1000380/P1082471" xmlDataType="decimal"/>
    </xmlCellPr>
  </singleXmlCell>
  <singleXmlCell id="1613" xr6:uid="{00000000-000C-0000-FFFF-FFFF04060000}" r="V55" connectionId="0">
    <xmlCellPr id="1" xr6:uid="{00000000-0010-0000-0406-000001000000}" uniqueName="P1082472">
      <xmlPr mapId="1" xpath="/TFI-IZD-POD/IPK-GFI-IZD-POD_1000380/P1082472" xmlDataType="decimal"/>
    </xmlCellPr>
  </singleXmlCell>
  <singleXmlCell id="1614" xr6:uid="{00000000-000C-0000-FFFF-FFFF05060000}" r="W55" connectionId="0">
    <xmlCellPr id="1" xr6:uid="{00000000-0010-0000-0506-000001000000}" uniqueName="P1082473">
      <xmlPr mapId="1" xpath="/TFI-IZD-POD/IPK-GFI-IZD-POD_1000380/P1082473" xmlDataType="decimal"/>
    </xmlCellPr>
  </singleXmlCell>
  <singleXmlCell id="1615" xr6:uid="{00000000-000C-0000-FFFF-FFFF06060000}" r="X55" connectionId="0">
    <xmlCellPr id="1" xr6:uid="{00000000-0010-0000-0606-000001000000}" uniqueName="P1082474">
      <xmlPr mapId="1" xpath="/TFI-IZD-POD/IPK-GFI-IZD-POD_1000380/P1082474" xmlDataType="decimal"/>
    </xmlCellPr>
  </singleXmlCell>
  <singleXmlCell id="1616" xr6:uid="{00000000-000C-0000-FFFF-FFFF07060000}" r="Y55" connectionId="0">
    <xmlCellPr id="1" xr6:uid="{00000000-0010-0000-0706-000001000000}" uniqueName="P1082475">
      <xmlPr mapId="1" xpath="/TFI-IZD-POD/IPK-GFI-IZD-POD_1000380/P1082475" xmlDataType="decimal"/>
    </xmlCellPr>
  </singleXmlCell>
  <singleXmlCell id="1617" xr6:uid="{00000000-000C-0000-FFFF-FFFF08060000}" r="H56" connectionId="0">
    <xmlCellPr id="1" xr6:uid="{00000000-0010-0000-0806-000001000000}" uniqueName="P1080784">
      <xmlPr mapId="1" xpath="/TFI-IZD-POD/IPK-GFI-IZD-POD_1000380/P1080784" xmlDataType="decimal"/>
    </xmlCellPr>
  </singleXmlCell>
  <singleXmlCell id="1618" xr6:uid="{00000000-000C-0000-FFFF-FFFF09060000}" r="I56" connectionId="0">
    <xmlCellPr id="1" xr6:uid="{00000000-0010-0000-0906-000001000000}" uniqueName="P1080785">
      <xmlPr mapId="1" xpath="/TFI-IZD-POD/IPK-GFI-IZD-POD_1000380/P1080785" xmlDataType="decimal"/>
    </xmlCellPr>
  </singleXmlCell>
  <singleXmlCell id="1619" xr6:uid="{00000000-000C-0000-FFFF-FFFF0A060000}" r="J56" connectionId="0">
    <xmlCellPr id="1" xr6:uid="{00000000-0010-0000-0A06-000001000000}" uniqueName="P1080786">
      <xmlPr mapId="1" xpath="/TFI-IZD-POD/IPK-GFI-IZD-POD_1000380/P1080786" xmlDataType="decimal"/>
    </xmlCellPr>
  </singleXmlCell>
  <singleXmlCell id="1620" xr6:uid="{00000000-000C-0000-FFFF-FFFF0B060000}" r="K56" connectionId="0">
    <xmlCellPr id="1" xr6:uid="{00000000-0010-0000-0B06-000001000000}" uniqueName="P1081033">
      <xmlPr mapId="1" xpath="/TFI-IZD-POD/IPK-GFI-IZD-POD_1000380/P1081033" xmlDataType="decimal"/>
    </xmlCellPr>
  </singleXmlCell>
  <singleXmlCell id="1621" xr6:uid="{00000000-000C-0000-FFFF-FFFF0C060000}" r="L56" connectionId="0">
    <xmlCellPr id="1" xr6:uid="{00000000-0010-0000-0C06-000001000000}" uniqueName="P1081034">
      <xmlPr mapId="1" xpath="/TFI-IZD-POD/IPK-GFI-IZD-POD_1000380/P1081034" xmlDataType="decimal"/>
    </xmlCellPr>
  </singleXmlCell>
  <singleXmlCell id="1622" xr6:uid="{00000000-000C-0000-FFFF-FFFF0D060000}" r="M56" connectionId="0">
    <xmlCellPr id="1" xr6:uid="{00000000-0010-0000-0D06-000001000000}" uniqueName="P1081035">
      <xmlPr mapId="1" xpath="/TFI-IZD-POD/IPK-GFI-IZD-POD_1000380/P1081035" xmlDataType="decimal"/>
    </xmlCellPr>
  </singleXmlCell>
  <singleXmlCell id="1623" xr6:uid="{00000000-000C-0000-FFFF-FFFF0E060000}" r="N56" connectionId="0">
    <xmlCellPr id="1" xr6:uid="{00000000-0010-0000-0E06-000001000000}" uniqueName="P1081222">
      <xmlPr mapId="1" xpath="/TFI-IZD-POD/IPK-GFI-IZD-POD_1000380/P1081222" xmlDataType="decimal"/>
    </xmlCellPr>
  </singleXmlCell>
  <singleXmlCell id="1624" xr6:uid="{00000000-000C-0000-FFFF-FFFF0F060000}" r="O56" connectionId="0">
    <xmlCellPr id="1" xr6:uid="{00000000-0010-0000-0F06-000001000000}" uniqueName="P1081223">
      <xmlPr mapId="1" xpath="/TFI-IZD-POD/IPK-GFI-IZD-POD_1000380/P1081223" xmlDataType="decimal"/>
    </xmlCellPr>
  </singleXmlCell>
  <singleXmlCell id="1625" xr6:uid="{00000000-000C-0000-FFFF-FFFF10060000}" r="P56" connectionId="0">
    <xmlCellPr id="1" xr6:uid="{00000000-0010-0000-1006-000001000000}" uniqueName="P1082477">
      <xmlPr mapId="1" xpath="/TFI-IZD-POD/IPK-GFI-IZD-POD_1000380/P1082477" xmlDataType="decimal"/>
    </xmlCellPr>
  </singleXmlCell>
  <singleXmlCell id="1626" xr6:uid="{00000000-000C-0000-FFFF-FFFF11060000}" r="Q56" connectionId="0">
    <xmlCellPr id="1" xr6:uid="{00000000-0010-0000-1106-000001000000}" uniqueName="P1082480">
      <xmlPr mapId="1" xpath="/TFI-IZD-POD/IPK-GFI-IZD-POD_1000380/P1082480" xmlDataType="decimal"/>
    </xmlCellPr>
  </singleXmlCell>
  <singleXmlCell id="1627" xr6:uid="{00000000-000C-0000-FFFF-FFFF12060000}" r="R56" connectionId="0">
    <xmlCellPr id="1" xr6:uid="{00000000-0010-0000-1206-000001000000}" uniqueName="P1082482">
      <xmlPr mapId="1" xpath="/TFI-IZD-POD/IPK-GFI-IZD-POD_1000380/P1082482" xmlDataType="decimal"/>
    </xmlCellPr>
  </singleXmlCell>
  <singleXmlCell id="1628" xr6:uid="{00000000-000C-0000-FFFF-FFFF13060000}" r="U56" connectionId="0">
    <xmlCellPr id="1" xr6:uid="{00000000-0010-0000-1306-000001000000}" uniqueName="P1082435">
      <xmlPr mapId="1" xpath="/TFI-IZD-POD/IPK-GFI-IZD-POD_1000380/P1082435" xmlDataType="decimal"/>
    </xmlCellPr>
  </singleXmlCell>
  <singleXmlCell id="1629" xr6:uid="{00000000-000C-0000-FFFF-FFFF14060000}" r="V56" connectionId="0">
    <xmlCellPr id="1" xr6:uid="{00000000-0010-0000-1406-000001000000}" uniqueName="P1082484">
      <xmlPr mapId="1" xpath="/TFI-IZD-POD/IPK-GFI-IZD-POD_1000380/P1082484" xmlDataType="decimal"/>
    </xmlCellPr>
  </singleXmlCell>
  <singleXmlCell id="1630" xr6:uid="{00000000-000C-0000-FFFF-FFFF15060000}" r="W56" connectionId="0">
    <xmlCellPr id="1" xr6:uid="{00000000-0010-0000-1506-000001000000}" uniqueName="P1082487">
      <xmlPr mapId="1" xpath="/TFI-IZD-POD/IPK-GFI-IZD-POD_1000380/P1082487" xmlDataType="decimal"/>
    </xmlCellPr>
  </singleXmlCell>
  <singleXmlCell id="1631" xr6:uid="{00000000-000C-0000-FFFF-FFFF16060000}" r="X56" connectionId="0">
    <xmlCellPr id="1" xr6:uid="{00000000-0010-0000-1606-000001000000}" uniqueName="P1082488">
      <xmlPr mapId="1" xpath="/TFI-IZD-POD/IPK-GFI-IZD-POD_1000380/P1082488" xmlDataType="decimal"/>
    </xmlCellPr>
  </singleXmlCell>
  <singleXmlCell id="1632" xr6:uid="{00000000-000C-0000-FFFF-FFFF17060000}" r="Y56" connectionId="0">
    <xmlCellPr id="1" xr6:uid="{00000000-0010-0000-1706-000001000000}" uniqueName="P1082490">
      <xmlPr mapId="1" xpath="/TFI-IZD-POD/IPK-GFI-IZD-POD_1000380/P1082490" xmlDataType="decimal"/>
    </xmlCellPr>
  </singleXmlCell>
  <singleXmlCell id="1633" xr6:uid="{00000000-000C-0000-FFFF-FFFF18060000}" r="H57" connectionId="0">
    <xmlCellPr id="1" xr6:uid="{00000000-0010-0000-1806-000001000000}" uniqueName="P1081224">
      <xmlPr mapId="1" xpath="/TFI-IZD-POD/IPK-GFI-IZD-POD_1000380/P1081224" xmlDataType="decimal"/>
    </xmlCellPr>
  </singleXmlCell>
  <singleXmlCell id="1634" xr6:uid="{00000000-000C-0000-FFFF-FFFF19060000}" r="I57" connectionId="0">
    <xmlCellPr id="1" xr6:uid="{00000000-0010-0000-1906-000001000000}" uniqueName="P1081225">
      <xmlPr mapId="1" xpath="/TFI-IZD-POD/IPK-GFI-IZD-POD_1000380/P1081225" xmlDataType="decimal"/>
    </xmlCellPr>
  </singleXmlCell>
  <singleXmlCell id="1635" xr6:uid="{00000000-000C-0000-FFFF-FFFF1A060000}" r="J57" connectionId="0">
    <xmlCellPr id="1" xr6:uid="{00000000-0010-0000-1A06-000001000000}" uniqueName="P1081326">
      <xmlPr mapId="1" xpath="/TFI-IZD-POD/IPK-GFI-IZD-POD_1000380/P1081326" xmlDataType="decimal"/>
    </xmlCellPr>
  </singleXmlCell>
  <singleXmlCell id="1636" xr6:uid="{00000000-000C-0000-FFFF-FFFF1B060000}" r="K57" connectionId="0">
    <xmlCellPr id="1" xr6:uid="{00000000-0010-0000-1B06-000001000000}" uniqueName="P1081327">
      <xmlPr mapId="1" xpath="/TFI-IZD-POD/IPK-GFI-IZD-POD_1000380/P1081327" xmlDataType="decimal"/>
    </xmlCellPr>
  </singleXmlCell>
  <singleXmlCell id="1637" xr6:uid="{00000000-000C-0000-FFFF-FFFF1C060000}" r="L57" connectionId="0">
    <xmlCellPr id="1" xr6:uid="{00000000-0010-0000-1C06-000001000000}" uniqueName="P1081328">
      <xmlPr mapId="1" xpath="/TFI-IZD-POD/IPK-GFI-IZD-POD_1000380/P1081328" xmlDataType="decimal"/>
    </xmlCellPr>
  </singleXmlCell>
  <singleXmlCell id="1638" xr6:uid="{00000000-000C-0000-FFFF-FFFF1D060000}" r="M57" connectionId="0">
    <xmlCellPr id="1" xr6:uid="{00000000-0010-0000-1D06-000001000000}" uniqueName="P1081413">
      <xmlPr mapId="1" xpath="/TFI-IZD-POD/IPK-GFI-IZD-POD_1000380/P1081413" xmlDataType="decimal"/>
    </xmlCellPr>
  </singleXmlCell>
  <singleXmlCell id="1639" xr6:uid="{00000000-000C-0000-FFFF-FFFF1E060000}" r="N57" connectionId="0">
    <xmlCellPr id="1" xr6:uid="{00000000-0010-0000-1E06-000001000000}" uniqueName="P1081414">
      <xmlPr mapId="1" xpath="/TFI-IZD-POD/IPK-GFI-IZD-POD_1000380/P1081414" xmlDataType="decimal"/>
    </xmlCellPr>
  </singleXmlCell>
  <singleXmlCell id="1640" xr6:uid="{00000000-000C-0000-FFFF-FFFF1F060000}" r="O57" connectionId="0">
    <xmlCellPr id="1" xr6:uid="{00000000-0010-0000-1F06-000001000000}" uniqueName="P1081415">
      <xmlPr mapId="1" xpath="/TFI-IZD-POD/IPK-GFI-IZD-POD_1000380/P1081415" xmlDataType="decimal"/>
    </xmlCellPr>
  </singleXmlCell>
  <singleXmlCell id="1641" xr6:uid="{00000000-000C-0000-FFFF-FFFF20060000}" r="P57" connectionId="0">
    <xmlCellPr id="1" xr6:uid="{00000000-0010-0000-2006-000001000000}" uniqueName="P1082493">
      <xmlPr mapId="1" xpath="/TFI-IZD-POD/IPK-GFI-IZD-POD_1000380/P1082493" xmlDataType="decimal"/>
    </xmlCellPr>
  </singleXmlCell>
  <singleXmlCell id="1642" xr6:uid="{00000000-000C-0000-FFFF-FFFF21060000}" r="Q57" connectionId="0">
    <xmlCellPr id="1" xr6:uid="{00000000-0010-0000-2106-000001000000}" uniqueName="P1082497">
      <xmlPr mapId="1" xpath="/TFI-IZD-POD/IPK-GFI-IZD-POD_1000380/P1082497" xmlDataType="decimal"/>
    </xmlCellPr>
  </singleXmlCell>
  <singleXmlCell id="1643" xr6:uid="{00000000-000C-0000-FFFF-FFFF22060000}" r="R57" connectionId="0">
    <xmlCellPr id="1" xr6:uid="{00000000-0010-0000-2206-000001000000}" uniqueName="P1082498">
      <xmlPr mapId="1" xpath="/TFI-IZD-POD/IPK-GFI-IZD-POD_1000380/P1082498" xmlDataType="decimal"/>
    </xmlCellPr>
  </singleXmlCell>
  <singleXmlCell id="1644" xr6:uid="{00000000-000C-0000-FFFF-FFFF23060000}" r="U57" connectionId="0">
    <xmlCellPr id="1" xr6:uid="{00000000-0010-0000-2306-000001000000}" uniqueName="P1082501">
      <xmlPr mapId="1" xpath="/TFI-IZD-POD/IPK-GFI-IZD-POD_1000380/P1082501" xmlDataType="decimal"/>
    </xmlCellPr>
  </singleXmlCell>
  <singleXmlCell id="1645" xr6:uid="{00000000-000C-0000-FFFF-FFFF24060000}" r="V57" connectionId="0">
    <xmlCellPr id="1" xr6:uid="{00000000-0010-0000-2406-000001000000}" uniqueName="P1082437">
      <xmlPr mapId="1" xpath="/TFI-IZD-POD/IPK-GFI-IZD-POD_1000380/P1082437" xmlDataType="decimal"/>
    </xmlCellPr>
  </singleXmlCell>
  <singleXmlCell id="1646" xr6:uid="{00000000-000C-0000-FFFF-FFFF25060000}" r="W57" connectionId="0">
    <xmlCellPr id="1" xr6:uid="{00000000-0010-0000-2506-000001000000}" uniqueName="P1082503">
      <xmlPr mapId="1" xpath="/TFI-IZD-POD/IPK-GFI-IZD-POD_1000380/P1082503" xmlDataType="decimal"/>
    </xmlCellPr>
  </singleXmlCell>
  <singleXmlCell id="1647" xr6:uid="{00000000-000C-0000-FFFF-FFFF26060000}" r="X57" connectionId="0">
    <xmlCellPr id="1" xr6:uid="{00000000-0010-0000-2606-000001000000}" uniqueName="P1082505">
      <xmlPr mapId="1" xpath="/TFI-IZD-POD/IPK-GFI-IZD-POD_1000380/P1082505" xmlDataType="decimal"/>
    </xmlCellPr>
  </singleXmlCell>
  <singleXmlCell id="1648" xr6:uid="{00000000-000C-0000-FFFF-FFFF27060000}" r="Y57" connectionId="0">
    <xmlCellPr id="1" xr6:uid="{00000000-0010-0000-2706-000001000000}" uniqueName="P1082507">
      <xmlPr mapId="1" xpath="/TFI-IZD-POD/IPK-GFI-IZD-POD_1000380/P1082507" xmlDataType="decimal"/>
    </xmlCellPr>
  </singleXmlCell>
  <singleXmlCell id="1649" xr6:uid="{00000000-000C-0000-FFFF-FFFF28060000}" r="H59" connectionId="0">
    <xmlCellPr id="1" xr6:uid="{00000000-0010-0000-2806-000001000000}" uniqueName="P1081416">
      <xmlPr mapId="1" xpath="/TFI-IZD-POD/IPK-GFI-IZD-POD_1000380/P1081416" xmlDataType="decimal"/>
    </xmlCellPr>
  </singleXmlCell>
  <singleXmlCell id="1650" xr6:uid="{00000000-000C-0000-FFFF-FFFF29060000}" r="I59" connectionId="0">
    <xmlCellPr id="1" xr6:uid="{00000000-0010-0000-2906-000001000000}" uniqueName="P1081501">
      <xmlPr mapId="1" xpath="/TFI-IZD-POD/IPK-GFI-IZD-POD_1000380/P1081501" xmlDataType="decimal"/>
    </xmlCellPr>
  </singleXmlCell>
  <singleXmlCell id="1651" xr6:uid="{00000000-000C-0000-FFFF-FFFF2A060000}" r="J59" connectionId="0">
    <xmlCellPr id="1" xr6:uid="{00000000-0010-0000-2A06-000001000000}" uniqueName="P1081502">
      <xmlPr mapId="1" xpath="/TFI-IZD-POD/IPK-GFI-IZD-POD_1000380/P1081502" xmlDataType="decimal"/>
    </xmlCellPr>
  </singleXmlCell>
  <singleXmlCell id="1652" xr6:uid="{00000000-000C-0000-FFFF-FFFF2B060000}" r="K59" connectionId="0">
    <xmlCellPr id="1" xr6:uid="{00000000-0010-0000-2B06-000001000000}" uniqueName="P1081503">
      <xmlPr mapId="1" xpath="/TFI-IZD-POD/IPK-GFI-IZD-POD_1000380/P1081503" xmlDataType="decimal"/>
    </xmlCellPr>
  </singleXmlCell>
  <singleXmlCell id="1653" xr6:uid="{00000000-000C-0000-FFFF-FFFF2C060000}" r="L59" connectionId="0">
    <xmlCellPr id="1" xr6:uid="{00000000-0010-0000-2C06-000001000000}" uniqueName="P1081504">
      <xmlPr mapId="1" xpath="/TFI-IZD-POD/IPK-GFI-IZD-POD_1000380/P1081504" xmlDataType="decimal"/>
    </xmlCellPr>
  </singleXmlCell>
  <singleXmlCell id="1654" xr6:uid="{00000000-000C-0000-FFFF-FFFF2D060000}" r="M59" connectionId="0">
    <xmlCellPr id="1" xr6:uid="{00000000-0010-0000-2D06-000001000000}" uniqueName="P1081505">
      <xmlPr mapId="1" xpath="/TFI-IZD-POD/IPK-GFI-IZD-POD_1000380/P1081505" xmlDataType="decimal"/>
    </xmlCellPr>
  </singleXmlCell>
  <singleXmlCell id="1655" xr6:uid="{00000000-000C-0000-FFFF-FFFF2E060000}" r="N59" connectionId="0">
    <xmlCellPr id="1" xr6:uid="{00000000-0010-0000-2E06-000001000000}" uniqueName="P1081506">
      <xmlPr mapId="1" xpath="/TFI-IZD-POD/IPK-GFI-IZD-POD_1000380/P1081506" xmlDataType="decimal"/>
    </xmlCellPr>
  </singleXmlCell>
  <singleXmlCell id="1656" xr6:uid="{00000000-000C-0000-FFFF-FFFF2F060000}" r="O59" connectionId="0">
    <xmlCellPr id="1" xr6:uid="{00000000-0010-0000-2F06-000001000000}" uniqueName="P1081507">
      <xmlPr mapId="1" xpath="/TFI-IZD-POD/IPK-GFI-IZD-POD_1000380/P1081507" xmlDataType="decimal"/>
    </xmlCellPr>
  </singleXmlCell>
  <singleXmlCell id="1657" xr6:uid="{00000000-000C-0000-FFFF-FFFF30060000}" r="P59" connectionId="0">
    <xmlCellPr id="1" xr6:uid="{00000000-0010-0000-3006-000001000000}" uniqueName="P1082510">
      <xmlPr mapId="1" xpath="/TFI-IZD-POD/IPK-GFI-IZD-POD_1000380/P1082510" xmlDataType="decimal"/>
    </xmlCellPr>
  </singleXmlCell>
  <singleXmlCell id="1658" xr6:uid="{00000000-000C-0000-FFFF-FFFF31060000}" r="Q59" connectionId="0">
    <xmlCellPr id="1" xr6:uid="{00000000-0010-0000-3106-000001000000}" uniqueName="P1082512">
      <xmlPr mapId="1" xpath="/TFI-IZD-POD/IPK-GFI-IZD-POD_1000380/P1082512" xmlDataType="decimal"/>
    </xmlCellPr>
  </singleXmlCell>
  <singleXmlCell id="1659" xr6:uid="{00000000-000C-0000-FFFF-FFFF32060000}" r="R59" connectionId="0">
    <xmlCellPr id="1" xr6:uid="{00000000-0010-0000-3206-000001000000}" uniqueName="P1082514">
      <xmlPr mapId="1" xpath="/TFI-IZD-POD/IPK-GFI-IZD-POD_1000380/P1082514" xmlDataType="decimal"/>
    </xmlCellPr>
  </singleXmlCell>
  <singleXmlCell id="1660" xr6:uid="{00000000-000C-0000-FFFF-FFFF33060000}" r="U59" connectionId="0">
    <xmlCellPr id="1" xr6:uid="{00000000-0010-0000-3306-000001000000}" uniqueName="P1082516">
      <xmlPr mapId="1" xpath="/TFI-IZD-POD/IPK-GFI-IZD-POD_1000380/P1082516" xmlDataType="decimal"/>
    </xmlCellPr>
  </singleXmlCell>
  <singleXmlCell id="1661" xr6:uid="{00000000-000C-0000-FFFF-FFFF34060000}" r="V59" connectionId="0">
    <xmlCellPr id="1" xr6:uid="{00000000-0010-0000-3406-000001000000}" uniqueName="P1082519">
      <xmlPr mapId="1" xpath="/TFI-IZD-POD/IPK-GFI-IZD-POD_1000380/P1082519" xmlDataType="decimal"/>
    </xmlCellPr>
  </singleXmlCell>
  <singleXmlCell id="1662" xr6:uid="{00000000-000C-0000-FFFF-FFFF35060000}" r="W59" connectionId="0">
    <xmlCellPr id="1" xr6:uid="{00000000-0010-0000-3506-000001000000}" uniqueName="P1082440">
      <xmlPr mapId="1" xpath="/TFI-IZD-POD/IPK-GFI-IZD-POD_1000380/P1082440" xmlDataType="decimal"/>
    </xmlCellPr>
  </singleXmlCell>
  <singleXmlCell id="1663" xr6:uid="{00000000-000C-0000-FFFF-FFFF36060000}" r="X59" connectionId="0">
    <xmlCellPr id="1" xr6:uid="{00000000-0010-0000-3606-000001000000}" uniqueName="P1082521">
      <xmlPr mapId="1" xpath="/TFI-IZD-POD/IPK-GFI-IZD-POD_1000380/P1082521" xmlDataType="decimal"/>
    </xmlCellPr>
  </singleXmlCell>
  <singleXmlCell id="1664" xr6:uid="{00000000-000C-0000-FFFF-FFFF37060000}" r="Y59" connectionId="0">
    <xmlCellPr id="1" xr6:uid="{00000000-0010-0000-3706-000001000000}" uniqueName="P1082523">
      <xmlPr mapId="1" xpath="/TFI-IZD-POD/IPK-GFI-IZD-POD_1000380/P1082523" xmlDataType="decimal"/>
    </xmlCellPr>
  </singleXmlCell>
  <singleXmlCell id="1665" xr6:uid="{00000000-000C-0000-FFFF-FFFF38060000}" r="H61" connectionId="0">
    <xmlCellPr id="1" xr6:uid="{00000000-0010-0000-3806-000001000000}" uniqueName="P1081508">
      <xmlPr mapId="1" xpath="/TFI-IZD-POD/IPK-GFI-IZD-POD_1000380/P1081508" xmlDataType="decimal"/>
    </xmlCellPr>
  </singleXmlCell>
  <singleXmlCell id="1666" xr6:uid="{00000000-000C-0000-FFFF-FFFF39060000}" r="I61" connectionId="0">
    <xmlCellPr id="1" xr6:uid="{00000000-0010-0000-3906-000001000000}" uniqueName="P1081509">
      <xmlPr mapId="1" xpath="/TFI-IZD-POD/IPK-GFI-IZD-POD_1000380/P1081509" xmlDataType="decimal"/>
    </xmlCellPr>
  </singleXmlCell>
  <singleXmlCell id="1667" xr6:uid="{00000000-000C-0000-FFFF-FFFF3A060000}" r="J61" connectionId="0">
    <xmlCellPr id="1" xr6:uid="{00000000-0010-0000-3A06-000001000000}" uniqueName="P1081510">
      <xmlPr mapId="1" xpath="/TFI-IZD-POD/IPK-GFI-IZD-POD_1000380/P1081510" xmlDataType="decimal"/>
    </xmlCellPr>
  </singleXmlCell>
  <singleXmlCell id="1668" xr6:uid="{00000000-000C-0000-FFFF-FFFF3B060000}" r="K61" connectionId="0">
    <xmlCellPr id="1" xr6:uid="{00000000-0010-0000-3B06-000001000000}" uniqueName="P1081511">
      <xmlPr mapId="1" xpath="/TFI-IZD-POD/IPK-GFI-IZD-POD_1000380/P1081511" xmlDataType="decimal"/>
    </xmlCellPr>
  </singleXmlCell>
  <singleXmlCell id="1669" xr6:uid="{00000000-000C-0000-FFFF-FFFF3C060000}" r="L61" connectionId="0">
    <xmlCellPr id="1" xr6:uid="{00000000-0010-0000-3C06-000001000000}" uniqueName="P1081512">
      <xmlPr mapId="1" xpath="/TFI-IZD-POD/IPK-GFI-IZD-POD_1000380/P1081512" xmlDataType="decimal"/>
    </xmlCellPr>
  </singleXmlCell>
  <singleXmlCell id="1670" xr6:uid="{00000000-000C-0000-FFFF-FFFF3D060000}" r="M61" connectionId="0">
    <xmlCellPr id="1" xr6:uid="{00000000-0010-0000-3D06-000001000000}" uniqueName="P1081513">
      <xmlPr mapId="1" xpath="/TFI-IZD-POD/IPK-GFI-IZD-POD_1000380/P1081513" xmlDataType="decimal"/>
    </xmlCellPr>
  </singleXmlCell>
  <singleXmlCell id="1671" xr6:uid="{00000000-000C-0000-FFFF-FFFF3E060000}" r="N61" connectionId="0">
    <xmlCellPr id="1" xr6:uid="{00000000-0010-0000-3E06-000001000000}" uniqueName="P1081514">
      <xmlPr mapId="1" xpath="/TFI-IZD-POD/IPK-GFI-IZD-POD_1000380/P1081514" xmlDataType="decimal"/>
    </xmlCellPr>
  </singleXmlCell>
  <singleXmlCell id="1672" xr6:uid="{00000000-000C-0000-FFFF-FFFF3F060000}" r="O61" connectionId="0">
    <xmlCellPr id="1" xr6:uid="{00000000-0010-0000-3F06-000001000000}" uniqueName="P1081515">
      <xmlPr mapId="1" xpath="/TFI-IZD-POD/IPK-GFI-IZD-POD_1000380/P1081515" xmlDataType="decimal"/>
    </xmlCellPr>
  </singleXmlCell>
  <singleXmlCell id="1673" xr6:uid="{00000000-000C-0000-FFFF-FFFF40060000}" r="P61" connectionId="0">
    <xmlCellPr id="1" xr6:uid="{00000000-0010-0000-4006-000001000000}" uniqueName="P1082525">
      <xmlPr mapId="1" xpath="/TFI-IZD-POD/IPK-GFI-IZD-POD_1000380/P1082525" xmlDataType="decimal"/>
    </xmlCellPr>
  </singleXmlCell>
  <singleXmlCell id="1674" xr6:uid="{00000000-000C-0000-FFFF-FFFF41060000}" r="Q61" connectionId="0">
    <xmlCellPr id="1" xr6:uid="{00000000-0010-0000-4106-000001000000}" uniqueName="P1082527">
      <xmlPr mapId="1" xpath="/TFI-IZD-POD/IPK-GFI-IZD-POD_1000380/P1082527" xmlDataType="decimal"/>
    </xmlCellPr>
  </singleXmlCell>
  <singleXmlCell id="1675" xr6:uid="{00000000-000C-0000-FFFF-FFFF42060000}" r="R61" connectionId="0">
    <xmlCellPr id="1" xr6:uid="{00000000-0010-0000-4206-000001000000}" uniqueName="P1082528">
      <xmlPr mapId="1" xpath="/TFI-IZD-POD/IPK-GFI-IZD-POD_1000380/P1082528" xmlDataType="decimal"/>
    </xmlCellPr>
  </singleXmlCell>
  <singleXmlCell id="1676" xr6:uid="{00000000-000C-0000-FFFF-FFFF43060000}" r="U61" connectionId="0">
    <xmlCellPr id="1" xr6:uid="{00000000-0010-0000-4306-000001000000}" uniqueName="P1082529">
      <xmlPr mapId="1" xpath="/TFI-IZD-POD/IPK-GFI-IZD-POD_1000380/P1082529" xmlDataType="decimal"/>
    </xmlCellPr>
  </singleXmlCell>
  <singleXmlCell id="1677" xr6:uid="{00000000-000C-0000-FFFF-FFFF44060000}" r="V61" connectionId="0">
    <xmlCellPr id="1" xr6:uid="{00000000-0010-0000-4406-000001000000}" uniqueName="P1082530">
      <xmlPr mapId="1" xpath="/TFI-IZD-POD/IPK-GFI-IZD-POD_1000380/P1082530" xmlDataType="decimal"/>
    </xmlCellPr>
  </singleXmlCell>
  <singleXmlCell id="1678" xr6:uid="{00000000-000C-0000-FFFF-FFFF45060000}" r="W61" connectionId="0">
    <xmlCellPr id="1" xr6:uid="{00000000-0010-0000-4506-000001000000}" uniqueName="P1082532">
      <xmlPr mapId="1" xpath="/TFI-IZD-POD/IPK-GFI-IZD-POD_1000380/P1082532" xmlDataType="decimal"/>
    </xmlCellPr>
  </singleXmlCell>
  <singleXmlCell id="1679" xr6:uid="{00000000-000C-0000-FFFF-FFFF46060000}" r="X61" connectionId="0">
    <xmlCellPr id="1" xr6:uid="{00000000-0010-0000-4606-000001000000}" uniqueName="P1082442">
      <xmlPr mapId="1" xpath="/TFI-IZD-POD/IPK-GFI-IZD-POD_1000380/P1082442" xmlDataType="decimal"/>
    </xmlCellPr>
  </singleXmlCell>
  <singleXmlCell id="1680" xr6:uid="{00000000-000C-0000-FFFF-FFFF47060000}" r="Y61" connectionId="0">
    <xmlCellPr id="1" xr6:uid="{00000000-0010-0000-4706-000001000000}" uniqueName="P1082533">
      <xmlPr mapId="1" xpath="/TFI-IZD-POD/IPK-GFI-IZD-POD_1000380/P1082533" xmlDataType="decimal"/>
    </xmlCellPr>
  </singleXmlCell>
  <singleXmlCell id="1681" xr6:uid="{00000000-000C-0000-FFFF-FFFF48060000}" r="H62" connectionId="0">
    <xmlCellPr id="1" xr6:uid="{00000000-0010-0000-4806-000001000000}" uniqueName="P1081516">
      <xmlPr mapId="1" xpath="/TFI-IZD-POD/IPK-GFI-IZD-POD_1000380/P1081516" xmlDataType="decimal"/>
    </xmlCellPr>
  </singleXmlCell>
  <singleXmlCell id="1682" xr6:uid="{00000000-000C-0000-FFFF-FFFF49060000}" r="I62" connectionId="0">
    <xmlCellPr id="1" xr6:uid="{00000000-0010-0000-4906-000001000000}" uniqueName="P1081517">
      <xmlPr mapId="1" xpath="/TFI-IZD-POD/IPK-GFI-IZD-POD_1000380/P1081517" xmlDataType="decimal"/>
    </xmlCellPr>
  </singleXmlCell>
  <singleXmlCell id="1683" xr6:uid="{00000000-000C-0000-FFFF-FFFF4A060000}" r="J62" connectionId="0">
    <xmlCellPr id="1" xr6:uid="{00000000-0010-0000-4A06-000001000000}" uniqueName="P1081518">
      <xmlPr mapId="1" xpath="/TFI-IZD-POD/IPK-GFI-IZD-POD_1000380/P1081518" xmlDataType="decimal"/>
    </xmlCellPr>
  </singleXmlCell>
  <singleXmlCell id="1684" xr6:uid="{00000000-000C-0000-FFFF-FFFF4B060000}" r="K62" connectionId="0">
    <xmlCellPr id="1" xr6:uid="{00000000-0010-0000-4B06-000001000000}" uniqueName="P1081519">
      <xmlPr mapId="1" xpath="/TFI-IZD-POD/IPK-GFI-IZD-POD_1000380/P1081519" xmlDataType="decimal"/>
    </xmlCellPr>
  </singleXmlCell>
  <singleXmlCell id="1685" xr6:uid="{00000000-000C-0000-FFFF-FFFF4C060000}" r="L62" connectionId="0">
    <xmlCellPr id="1" xr6:uid="{00000000-0010-0000-4C06-000001000000}" uniqueName="P1081520">
      <xmlPr mapId="1" xpath="/TFI-IZD-POD/IPK-GFI-IZD-POD_1000380/P1081520" xmlDataType="decimal"/>
    </xmlCellPr>
  </singleXmlCell>
  <singleXmlCell id="1686" xr6:uid="{00000000-000C-0000-FFFF-FFFF4D060000}" r="M62" connectionId="0">
    <xmlCellPr id="1" xr6:uid="{00000000-0010-0000-4D06-000001000000}" uniqueName="P1081521">
      <xmlPr mapId="1" xpath="/TFI-IZD-POD/IPK-GFI-IZD-POD_1000380/P1081521" xmlDataType="decimal"/>
    </xmlCellPr>
  </singleXmlCell>
  <singleXmlCell id="1687" xr6:uid="{00000000-000C-0000-FFFF-FFFF4E060000}" r="N62" connectionId="0">
    <xmlCellPr id="1" xr6:uid="{00000000-0010-0000-4E06-000001000000}" uniqueName="P1081522">
      <xmlPr mapId="1" xpath="/TFI-IZD-POD/IPK-GFI-IZD-POD_1000380/P1081522" xmlDataType="decimal"/>
    </xmlCellPr>
  </singleXmlCell>
  <singleXmlCell id="1688" xr6:uid="{00000000-000C-0000-FFFF-FFFF4F060000}" r="O62" connectionId="0">
    <xmlCellPr id="1" xr6:uid="{00000000-0010-0000-4F06-000001000000}" uniqueName="P1081523">
      <xmlPr mapId="1" xpath="/TFI-IZD-POD/IPK-GFI-IZD-POD_1000380/P1081523" xmlDataType="decimal"/>
    </xmlCellPr>
  </singleXmlCell>
  <singleXmlCell id="1689" xr6:uid="{00000000-000C-0000-FFFF-FFFF50060000}" r="P62" connectionId="0">
    <xmlCellPr id="1" xr6:uid="{00000000-0010-0000-5006-000001000000}" uniqueName="P1082550">
      <xmlPr mapId="1" xpath="/TFI-IZD-POD/IPK-GFI-IZD-POD_1000380/P1082550" xmlDataType="decimal"/>
    </xmlCellPr>
  </singleXmlCell>
  <singleXmlCell id="1690" xr6:uid="{00000000-000C-0000-FFFF-FFFF51060000}" r="Q62" connectionId="0">
    <xmlCellPr id="1" xr6:uid="{00000000-0010-0000-5106-000001000000}" uniqueName="P1082552">
      <xmlPr mapId="1" xpath="/TFI-IZD-POD/IPK-GFI-IZD-POD_1000380/P1082552" xmlDataType="decimal"/>
    </xmlCellPr>
  </singleXmlCell>
  <singleXmlCell id="1691" xr6:uid="{00000000-000C-0000-FFFF-FFFF52060000}" r="R62" connectionId="0">
    <xmlCellPr id="1" xr6:uid="{00000000-0010-0000-5206-000001000000}" uniqueName="P1082554">
      <xmlPr mapId="1" xpath="/TFI-IZD-POD/IPK-GFI-IZD-POD_1000380/P1082554" xmlDataType="decimal"/>
    </xmlCellPr>
  </singleXmlCell>
  <singleXmlCell id="1692" xr6:uid="{00000000-000C-0000-FFFF-FFFF53060000}" r="U62" connectionId="0">
    <xmlCellPr id="1" xr6:uid="{00000000-0010-0000-5306-000001000000}" uniqueName="P1082558">
      <xmlPr mapId="1" xpath="/TFI-IZD-POD/IPK-GFI-IZD-POD_1000380/P1082558" xmlDataType="decimal"/>
    </xmlCellPr>
  </singleXmlCell>
  <singleXmlCell id="1693" xr6:uid="{00000000-000C-0000-FFFF-FFFF54060000}" r="V62" connectionId="0">
    <xmlCellPr id="1" xr6:uid="{00000000-0010-0000-5406-000001000000}" uniqueName="P1082562">
      <xmlPr mapId="1" xpath="/TFI-IZD-POD/IPK-GFI-IZD-POD_1000380/P1082562" xmlDataType="decimal"/>
    </xmlCellPr>
  </singleXmlCell>
  <singleXmlCell id="1694" xr6:uid="{00000000-000C-0000-FFFF-FFFF55060000}" r="W62" connectionId="0">
    <xmlCellPr id="1" xr6:uid="{00000000-0010-0000-5506-000001000000}" uniqueName="P1082564">
      <xmlPr mapId="1" xpath="/TFI-IZD-POD/IPK-GFI-IZD-POD_1000380/P1082564" xmlDataType="decimal"/>
    </xmlCellPr>
  </singleXmlCell>
  <singleXmlCell id="1695" xr6:uid="{00000000-000C-0000-FFFF-FFFF56060000}" r="X62" connectionId="0">
    <xmlCellPr id="1" xr6:uid="{00000000-0010-0000-5606-000001000000}" uniqueName="P1082566">
      <xmlPr mapId="1" xpath="/TFI-IZD-POD/IPK-GFI-IZD-POD_1000380/P1082566" xmlDataType="decimal"/>
    </xmlCellPr>
  </singleXmlCell>
  <singleXmlCell id="1696" xr6:uid="{00000000-000C-0000-FFFF-FFFF57060000}" r="Y62" connectionId="0">
    <xmlCellPr id="1" xr6:uid="{00000000-0010-0000-5706-000001000000}" uniqueName="P1082445">
      <xmlPr mapId="1" xpath="/TFI-IZD-POD/IPK-GFI-IZD-POD_1000380/P1082445" xmlDataType="decimal"/>
    </xmlCellPr>
  </singleXmlCell>
  <singleXmlCell id="1697" xr6:uid="{00000000-000C-0000-FFFF-FFFF58060000}" r="H63" connectionId="0">
    <xmlCellPr id="1" xr6:uid="{00000000-0010-0000-5806-000001000000}" uniqueName="P1081524">
      <xmlPr mapId="1" xpath="/TFI-IZD-POD/IPK-GFI-IZD-POD_1000380/P1081524" xmlDataType="decimal"/>
    </xmlCellPr>
  </singleXmlCell>
  <singleXmlCell id="1698" xr6:uid="{00000000-000C-0000-FFFF-FFFF59060000}" r="I63" connectionId="0">
    <xmlCellPr id="1" xr6:uid="{00000000-0010-0000-5906-000001000000}" uniqueName="P1081525">
      <xmlPr mapId="1" xpath="/TFI-IZD-POD/IPK-GFI-IZD-POD_1000380/P1081525" xmlDataType="decimal"/>
    </xmlCellPr>
  </singleXmlCell>
  <singleXmlCell id="1699" xr6:uid="{00000000-000C-0000-FFFF-FFFF5A060000}" r="J63" connectionId="0">
    <xmlCellPr id="1" xr6:uid="{00000000-0010-0000-5A06-000001000000}" uniqueName="P1081526">
      <xmlPr mapId="1" xpath="/TFI-IZD-POD/IPK-GFI-IZD-POD_1000380/P1081526" xmlDataType="decimal"/>
    </xmlCellPr>
  </singleXmlCell>
  <singleXmlCell id="1700" xr6:uid="{00000000-000C-0000-FFFF-FFFF5B060000}" r="K63" connectionId="0">
    <xmlCellPr id="1" xr6:uid="{00000000-0010-0000-5B06-000001000000}" uniqueName="P1081527">
      <xmlPr mapId="1" xpath="/TFI-IZD-POD/IPK-GFI-IZD-POD_1000380/P1081527" xmlDataType="decimal"/>
    </xmlCellPr>
  </singleXmlCell>
  <singleXmlCell id="1701" xr6:uid="{00000000-000C-0000-FFFF-FFFF5C060000}" r="L63" connectionId="0">
    <xmlCellPr id="1" xr6:uid="{00000000-0010-0000-5C06-000001000000}" uniqueName="P1081528">
      <xmlPr mapId="1" xpath="/TFI-IZD-POD/IPK-GFI-IZD-POD_1000380/P1081528" xmlDataType="decimal"/>
    </xmlCellPr>
  </singleXmlCell>
  <singleXmlCell id="1702" xr6:uid="{00000000-000C-0000-FFFF-FFFF5D060000}" r="M63" connectionId="0">
    <xmlCellPr id="1" xr6:uid="{00000000-0010-0000-5D06-000001000000}" uniqueName="P1081529">
      <xmlPr mapId="1" xpath="/TFI-IZD-POD/IPK-GFI-IZD-POD_1000380/P1081529" xmlDataType="decimal"/>
    </xmlCellPr>
  </singleXmlCell>
  <singleXmlCell id="1703" xr6:uid="{00000000-000C-0000-FFFF-FFFF5E060000}" r="N63" connectionId="0">
    <xmlCellPr id="1" xr6:uid="{00000000-0010-0000-5E06-000001000000}" uniqueName="P1081530">
      <xmlPr mapId="1" xpath="/TFI-IZD-POD/IPK-GFI-IZD-POD_1000380/P1081530" xmlDataType="decimal"/>
    </xmlCellPr>
  </singleXmlCell>
  <singleXmlCell id="1704" xr6:uid="{00000000-000C-0000-FFFF-FFFF5F060000}" r="O63" connectionId="0">
    <xmlCellPr id="1" xr6:uid="{00000000-0010-0000-5F06-000001000000}" uniqueName="P1081531">
      <xmlPr mapId="1" xpath="/TFI-IZD-POD/IPK-GFI-IZD-POD_1000380/P1081531" xmlDataType="decimal"/>
    </xmlCellPr>
  </singleXmlCell>
  <singleXmlCell id="1705" xr6:uid="{00000000-000C-0000-FFFF-FFFF60060000}" r="P63" connectionId="0">
    <xmlCellPr id="1" xr6:uid="{00000000-0010-0000-6006-000001000000}" uniqueName="P1082568">
      <xmlPr mapId="1" xpath="/TFI-IZD-POD/IPK-GFI-IZD-POD_1000380/P1082568" xmlDataType="decimal"/>
    </xmlCellPr>
  </singleXmlCell>
  <singleXmlCell id="1706" xr6:uid="{00000000-000C-0000-FFFF-FFFF61060000}" r="Q63" connectionId="0">
    <xmlCellPr id="1" xr6:uid="{00000000-0010-0000-6106-000001000000}" uniqueName="P1082570">
      <xmlPr mapId="1" xpath="/TFI-IZD-POD/IPK-GFI-IZD-POD_1000380/P1082570" xmlDataType="decimal"/>
    </xmlCellPr>
  </singleXmlCell>
  <singleXmlCell id="1707" xr6:uid="{00000000-000C-0000-FFFF-FFFF62060000}" r="R63" connectionId="0">
    <xmlCellPr id="1" xr6:uid="{00000000-0010-0000-6206-000001000000}" uniqueName="P1082573">
      <xmlPr mapId="1" xpath="/TFI-IZD-POD/IPK-GFI-IZD-POD_1000380/P1082573" xmlDataType="decimal"/>
    </xmlCellPr>
  </singleXmlCell>
  <singleXmlCell id="1708" xr6:uid="{00000000-000C-0000-FFFF-FFFF63060000}" r="U63" connectionId="0">
    <xmlCellPr id="1" xr6:uid="{00000000-0010-0000-6306-000001000000}" uniqueName="P1082576">
      <xmlPr mapId="1" xpath="/TFI-IZD-POD/IPK-GFI-IZD-POD_1000380/P1082576" xmlDataType="decimal"/>
    </xmlCellPr>
  </singleXmlCell>
  <singleXmlCell id="1709" xr6:uid="{00000000-000C-0000-FFFF-FFFF64060000}" r="V63" connectionId="0">
    <xmlCellPr id="1" xr6:uid="{00000000-0010-0000-6406-000001000000}" uniqueName="P1082578">
      <xmlPr mapId="1" xpath="/TFI-IZD-POD/IPK-GFI-IZD-POD_1000380/P1082578" xmlDataType="decimal"/>
    </xmlCellPr>
  </singleXmlCell>
  <singleXmlCell id="1710" xr6:uid="{00000000-000C-0000-FFFF-FFFF65060000}" r="W63" connectionId="0">
    <xmlCellPr id="1" xr6:uid="{00000000-0010-0000-6506-000001000000}" uniqueName="P1082580">
      <xmlPr mapId="1" xpath="/TFI-IZD-POD/IPK-GFI-IZD-POD_1000380/P1082580" xmlDataType="decimal"/>
    </xmlCellPr>
  </singleXmlCell>
  <singleXmlCell id="1711" xr6:uid="{00000000-000C-0000-FFFF-FFFF66060000}" r="X63" connectionId="0">
    <xmlCellPr id="1" xr6:uid="{00000000-0010-0000-6606-000001000000}" uniqueName="P1082582">
      <xmlPr mapId="1" xpath="/TFI-IZD-POD/IPK-GFI-IZD-POD_1000380/P1082582" xmlDataType="decimal"/>
    </xmlCellPr>
  </singleXmlCell>
  <singleXmlCell id="1712" xr6:uid="{00000000-000C-0000-FFFF-FFFF67060000}" r="Y63" connectionId="0">
    <xmlCellPr id="1" xr6:uid="{00000000-0010-0000-6706-000001000000}"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N72"/>
  <sheetViews>
    <sheetView tabSelected="1" view="pageBreakPreview" zoomScale="60" zoomScaleNormal="100" workbookViewId="0">
      <selection activeCell="C29" sqref="C29"/>
    </sheetView>
  </sheetViews>
  <sheetFormatPr defaultColWidth="9.140625" defaultRowHeight="15" x14ac:dyDescent="0.25"/>
  <cols>
    <col min="1" max="8" width="9.140625" style="62"/>
    <col min="9" max="9" width="15.28515625" style="62" customWidth="1"/>
    <col min="10" max="10" width="10" style="62" bestFit="1" customWidth="1"/>
    <col min="11" max="16384" width="9.140625" style="62"/>
  </cols>
  <sheetData>
    <row r="1" spans="1:14" ht="15.75" x14ac:dyDescent="0.25">
      <c r="A1" s="123" t="s">
        <v>0</v>
      </c>
      <c r="B1" s="124"/>
      <c r="C1" s="124"/>
      <c r="D1" s="60"/>
      <c r="E1" s="60"/>
      <c r="F1" s="60"/>
      <c r="G1" s="60"/>
      <c r="H1" s="60"/>
      <c r="I1" s="60"/>
      <c r="J1" s="61"/>
    </row>
    <row r="2" spans="1:14" ht="14.45" customHeight="1" x14ac:dyDescent="0.25">
      <c r="A2" s="125" t="s">
        <v>1</v>
      </c>
      <c r="B2" s="126"/>
      <c r="C2" s="126"/>
      <c r="D2" s="126"/>
      <c r="E2" s="126"/>
      <c r="F2" s="126"/>
      <c r="G2" s="126"/>
      <c r="H2" s="126"/>
      <c r="I2" s="126"/>
      <c r="J2" s="127"/>
      <c r="N2" s="109" t="s">
        <v>393</v>
      </c>
    </row>
    <row r="3" spans="1:14" x14ac:dyDescent="0.25">
      <c r="A3" s="63"/>
      <c r="B3" s="64"/>
      <c r="C3" s="64"/>
      <c r="D3" s="64"/>
      <c r="E3" s="64"/>
      <c r="F3" s="64"/>
      <c r="G3" s="64"/>
      <c r="H3" s="64"/>
      <c r="I3" s="64"/>
      <c r="J3" s="65"/>
      <c r="N3" s="109" t="s">
        <v>394</v>
      </c>
    </row>
    <row r="4" spans="1:14" ht="33.6" customHeight="1" x14ac:dyDescent="0.25">
      <c r="A4" s="128" t="s">
        <v>2</v>
      </c>
      <c r="B4" s="129"/>
      <c r="C4" s="129"/>
      <c r="D4" s="129"/>
      <c r="E4" s="130">
        <v>44562</v>
      </c>
      <c r="F4" s="131"/>
      <c r="G4" s="66" t="s">
        <v>3</v>
      </c>
      <c r="H4" s="130">
        <v>44926</v>
      </c>
      <c r="I4" s="131"/>
      <c r="J4" s="67"/>
      <c r="N4" s="109" t="s">
        <v>395</v>
      </c>
    </row>
    <row r="5" spans="1:14" s="68" customFormat="1" ht="10.15" customHeight="1" x14ac:dyDescent="0.25">
      <c r="A5" s="132"/>
      <c r="B5" s="133"/>
      <c r="C5" s="133"/>
      <c r="D5" s="133"/>
      <c r="E5" s="133"/>
      <c r="F5" s="133"/>
      <c r="G5" s="133"/>
      <c r="H5" s="133"/>
      <c r="I5" s="133"/>
      <c r="J5" s="134"/>
      <c r="N5" s="109" t="s">
        <v>396</v>
      </c>
    </row>
    <row r="6" spans="1:14" ht="20.45" customHeight="1" x14ac:dyDescent="0.25">
      <c r="A6" s="69"/>
      <c r="B6" s="70" t="s">
        <v>4</v>
      </c>
      <c r="C6" s="71"/>
      <c r="D6" s="71"/>
      <c r="E6" s="77">
        <v>2022</v>
      </c>
      <c r="F6" s="72"/>
      <c r="G6" s="66"/>
      <c r="H6" s="72"/>
      <c r="I6" s="73"/>
      <c r="J6" s="74"/>
      <c r="N6" s="109"/>
    </row>
    <row r="7" spans="1:14" s="76" customFormat="1" ht="10.9" customHeight="1" x14ac:dyDescent="0.25">
      <c r="A7" s="69"/>
      <c r="B7" s="71"/>
      <c r="C7" s="71"/>
      <c r="D7" s="71"/>
      <c r="E7" s="75"/>
      <c r="F7" s="75"/>
      <c r="G7" s="66"/>
      <c r="H7" s="72"/>
      <c r="I7" s="73"/>
      <c r="J7" s="74"/>
    </row>
    <row r="8" spans="1:14" ht="20.45" customHeight="1" x14ac:dyDescent="0.25">
      <c r="A8" s="69"/>
      <c r="B8" s="70" t="s">
        <v>5</v>
      </c>
      <c r="C8" s="71"/>
      <c r="D8" s="71"/>
      <c r="E8" s="77" t="s">
        <v>396</v>
      </c>
      <c r="F8" s="72"/>
      <c r="G8" s="66"/>
      <c r="H8" s="72"/>
      <c r="I8" s="73"/>
      <c r="J8" s="74"/>
    </row>
    <row r="9" spans="1:14" s="76" customFormat="1" ht="10.9" customHeight="1" x14ac:dyDescent="0.25">
      <c r="A9" s="69"/>
      <c r="B9" s="71"/>
      <c r="C9" s="71"/>
      <c r="D9" s="71"/>
      <c r="E9" s="75"/>
      <c r="F9" s="75"/>
      <c r="G9" s="66"/>
      <c r="H9" s="75"/>
      <c r="I9" s="78"/>
      <c r="J9" s="74"/>
    </row>
    <row r="10" spans="1:14" ht="37.9" customHeight="1" x14ac:dyDescent="0.25">
      <c r="A10" s="142" t="s">
        <v>6</v>
      </c>
      <c r="B10" s="143"/>
      <c r="C10" s="143"/>
      <c r="D10" s="143"/>
      <c r="E10" s="143"/>
      <c r="F10" s="143"/>
      <c r="G10" s="143"/>
      <c r="H10" s="143"/>
      <c r="I10" s="143"/>
      <c r="J10" s="79"/>
    </row>
    <row r="11" spans="1:14" ht="24.6" customHeight="1" x14ac:dyDescent="0.25">
      <c r="A11" s="144" t="s">
        <v>7</v>
      </c>
      <c r="B11" s="145"/>
      <c r="C11" s="137" t="s">
        <v>504</v>
      </c>
      <c r="D11" s="138"/>
      <c r="E11" s="80"/>
      <c r="F11" s="146" t="s">
        <v>8</v>
      </c>
      <c r="G11" s="136"/>
      <c r="H11" s="147" t="s">
        <v>508</v>
      </c>
      <c r="I11" s="148"/>
      <c r="J11" s="81"/>
    </row>
    <row r="12" spans="1:14" ht="14.45" customHeight="1" x14ac:dyDescent="0.25">
      <c r="A12" s="82"/>
      <c r="B12" s="83"/>
      <c r="C12" s="83"/>
      <c r="D12" s="83"/>
      <c r="E12" s="140"/>
      <c r="F12" s="140"/>
      <c r="G12" s="140"/>
      <c r="H12" s="140"/>
      <c r="I12" s="84"/>
      <c r="J12" s="81"/>
    </row>
    <row r="13" spans="1:14" ht="21" customHeight="1" x14ac:dyDescent="0.25">
      <c r="A13" s="135" t="s">
        <v>9</v>
      </c>
      <c r="B13" s="136"/>
      <c r="C13" s="137" t="s">
        <v>505</v>
      </c>
      <c r="D13" s="138"/>
      <c r="E13" s="139"/>
      <c r="F13" s="140"/>
      <c r="G13" s="140"/>
      <c r="H13" s="140"/>
      <c r="I13" s="84"/>
      <c r="J13" s="81"/>
    </row>
    <row r="14" spans="1:14" ht="10.9" customHeight="1" x14ac:dyDescent="0.25">
      <c r="A14" s="80"/>
      <c r="B14" s="84"/>
      <c r="C14" s="83"/>
      <c r="D14" s="83"/>
      <c r="E14" s="141"/>
      <c r="F14" s="141"/>
      <c r="G14" s="141"/>
      <c r="H14" s="141"/>
      <c r="I14" s="83"/>
      <c r="J14" s="85"/>
    </row>
    <row r="15" spans="1:14" ht="22.9" customHeight="1" x14ac:dyDescent="0.25">
      <c r="A15" s="135" t="s">
        <v>10</v>
      </c>
      <c r="B15" s="136"/>
      <c r="C15" s="137" t="s">
        <v>506</v>
      </c>
      <c r="D15" s="138"/>
      <c r="E15" s="155"/>
      <c r="F15" s="156"/>
      <c r="G15" s="86" t="s">
        <v>11</v>
      </c>
      <c r="H15" s="147" t="s">
        <v>509</v>
      </c>
      <c r="I15" s="148"/>
      <c r="J15" s="87"/>
    </row>
    <row r="16" spans="1:14" ht="10.9" customHeight="1" x14ac:dyDescent="0.25">
      <c r="A16" s="80"/>
      <c r="B16" s="84"/>
      <c r="C16" s="83"/>
      <c r="D16" s="83"/>
      <c r="E16" s="141"/>
      <c r="F16" s="141"/>
      <c r="G16" s="141"/>
      <c r="H16" s="141"/>
      <c r="I16" s="83"/>
      <c r="J16" s="85"/>
    </row>
    <row r="17" spans="1:10" ht="22.9" customHeight="1" x14ac:dyDescent="0.25">
      <c r="A17" s="88"/>
      <c r="B17" s="86" t="s">
        <v>12</v>
      </c>
      <c r="C17" s="137" t="s">
        <v>507</v>
      </c>
      <c r="D17" s="138"/>
      <c r="E17" s="89"/>
      <c r="F17" s="89"/>
      <c r="G17" s="89"/>
      <c r="H17" s="89"/>
      <c r="I17" s="89"/>
      <c r="J17" s="87"/>
    </row>
    <row r="18" spans="1:10" x14ac:dyDescent="0.25">
      <c r="A18" s="149"/>
      <c r="B18" s="150"/>
      <c r="C18" s="141"/>
      <c r="D18" s="141"/>
      <c r="E18" s="141"/>
      <c r="F18" s="141"/>
      <c r="G18" s="141"/>
      <c r="H18" s="141"/>
      <c r="I18" s="83"/>
      <c r="J18" s="85"/>
    </row>
    <row r="19" spans="1:10" x14ac:dyDescent="0.25">
      <c r="A19" s="144" t="s">
        <v>13</v>
      </c>
      <c r="B19" s="151"/>
      <c r="C19" s="152" t="s">
        <v>510</v>
      </c>
      <c r="D19" s="153"/>
      <c r="E19" s="153"/>
      <c r="F19" s="153"/>
      <c r="G19" s="153"/>
      <c r="H19" s="153"/>
      <c r="I19" s="153"/>
      <c r="J19" s="154"/>
    </row>
    <row r="20" spans="1:10" x14ac:dyDescent="0.25">
      <c r="A20" s="82"/>
      <c r="B20" s="83"/>
      <c r="C20" s="90"/>
      <c r="D20" s="83"/>
      <c r="E20" s="141"/>
      <c r="F20" s="141"/>
      <c r="G20" s="141"/>
      <c r="H20" s="141"/>
      <c r="I20" s="83"/>
      <c r="J20" s="85"/>
    </row>
    <row r="21" spans="1:10" x14ac:dyDescent="0.25">
      <c r="A21" s="144" t="s">
        <v>14</v>
      </c>
      <c r="B21" s="151"/>
      <c r="C21" s="147">
        <v>52100</v>
      </c>
      <c r="D21" s="148"/>
      <c r="E21" s="141"/>
      <c r="F21" s="141"/>
      <c r="G21" s="152" t="s">
        <v>511</v>
      </c>
      <c r="H21" s="153"/>
      <c r="I21" s="153"/>
      <c r="J21" s="154"/>
    </row>
    <row r="22" spans="1:10" x14ac:dyDescent="0.25">
      <c r="A22" s="82"/>
      <c r="B22" s="83"/>
      <c r="C22" s="83"/>
      <c r="D22" s="83"/>
      <c r="E22" s="141"/>
      <c r="F22" s="141"/>
      <c r="G22" s="141"/>
      <c r="H22" s="141"/>
      <c r="I22" s="83"/>
      <c r="J22" s="85"/>
    </row>
    <row r="23" spans="1:10" x14ac:dyDescent="0.25">
      <c r="A23" s="144" t="s">
        <v>15</v>
      </c>
      <c r="B23" s="151"/>
      <c r="C23" s="152" t="s">
        <v>512</v>
      </c>
      <c r="D23" s="153"/>
      <c r="E23" s="153"/>
      <c r="F23" s="153"/>
      <c r="G23" s="153"/>
      <c r="H23" s="153"/>
      <c r="I23" s="153"/>
      <c r="J23" s="154"/>
    </row>
    <row r="24" spans="1:10" x14ac:dyDescent="0.25">
      <c r="A24" s="82"/>
      <c r="B24" s="83"/>
      <c r="C24" s="83"/>
      <c r="D24" s="83"/>
      <c r="E24" s="141"/>
      <c r="F24" s="141"/>
      <c r="G24" s="141"/>
      <c r="H24" s="141"/>
      <c r="I24" s="83"/>
      <c r="J24" s="85"/>
    </row>
    <row r="25" spans="1:10" x14ac:dyDescent="0.25">
      <c r="A25" s="144" t="s">
        <v>16</v>
      </c>
      <c r="B25" s="151"/>
      <c r="C25" s="158" t="s">
        <v>513</v>
      </c>
      <c r="D25" s="159"/>
      <c r="E25" s="159"/>
      <c r="F25" s="159"/>
      <c r="G25" s="159"/>
      <c r="H25" s="159"/>
      <c r="I25" s="159"/>
      <c r="J25" s="160"/>
    </row>
    <row r="26" spans="1:10" x14ac:dyDescent="0.25">
      <c r="A26" s="82"/>
      <c r="B26" s="83"/>
      <c r="C26" s="90"/>
      <c r="D26" s="83"/>
      <c r="E26" s="141"/>
      <c r="F26" s="141"/>
      <c r="G26" s="141"/>
      <c r="H26" s="141"/>
      <c r="I26" s="83"/>
      <c r="J26" s="85"/>
    </row>
    <row r="27" spans="1:10" x14ac:dyDescent="0.25">
      <c r="A27" s="144" t="s">
        <v>17</v>
      </c>
      <c r="B27" s="151"/>
      <c r="C27" s="158" t="s">
        <v>514</v>
      </c>
      <c r="D27" s="159"/>
      <c r="E27" s="159"/>
      <c r="F27" s="159"/>
      <c r="G27" s="159"/>
      <c r="H27" s="159"/>
      <c r="I27" s="159"/>
      <c r="J27" s="160"/>
    </row>
    <row r="28" spans="1:10" ht="13.9" customHeight="1" x14ac:dyDescent="0.25">
      <c r="A28" s="82"/>
      <c r="B28" s="83"/>
      <c r="C28" s="90"/>
      <c r="D28" s="83"/>
      <c r="E28" s="141"/>
      <c r="F28" s="141"/>
      <c r="G28" s="141"/>
      <c r="H28" s="141"/>
      <c r="I28" s="83"/>
      <c r="J28" s="85"/>
    </row>
    <row r="29" spans="1:10" ht="22.9" customHeight="1" x14ac:dyDescent="0.25">
      <c r="A29" s="135" t="s">
        <v>18</v>
      </c>
      <c r="B29" s="151"/>
      <c r="C29" s="91">
        <v>1017</v>
      </c>
      <c r="D29" s="92"/>
      <c r="E29" s="157"/>
      <c r="F29" s="157"/>
      <c r="G29" s="157"/>
      <c r="H29" s="157"/>
      <c r="I29" s="93"/>
      <c r="J29" s="94"/>
    </row>
    <row r="30" spans="1:10" x14ac:dyDescent="0.25">
      <c r="A30" s="82"/>
      <c r="B30" s="83"/>
      <c r="C30" s="83"/>
      <c r="D30" s="83"/>
      <c r="E30" s="141"/>
      <c r="F30" s="141"/>
      <c r="G30" s="141"/>
      <c r="H30" s="141"/>
      <c r="I30" s="93"/>
      <c r="J30" s="94"/>
    </row>
    <row r="31" spans="1:10" x14ac:dyDescent="0.25">
      <c r="A31" s="144" t="s">
        <v>19</v>
      </c>
      <c r="B31" s="151"/>
      <c r="C31" s="106" t="s">
        <v>519</v>
      </c>
      <c r="D31" s="161" t="s">
        <v>20</v>
      </c>
      <c r="E31" s="162"/>
      <c r="F31" s="162"/>
      <c r="G31" s="162"/>
      <c r="H31" s="83"/>
      <c r="I31" s="95" t="s">
        <v>21</v>
      </c>
      <c r="J31" s="96" t="s">
        <v>22</v>
      </c>
    </row>
    <row r="32" spans="1:10" x14ac:dyDescent="0.25">
      <c r="A32" s="144"/>
      <c r="B32" s="151"/>
      <c r="C32" s="97"/>
      <c r="D32" s="66"/>
      <c r="E32" s="156"/>
      <c r="F32" s="156"/>
      <c r="G32" s="156"/>
      <c r="H32" s="156"/>
      <c r="I32" s="93"/>
      <c r="J32" s="94"/>
    </row>
    <row r="33" spans="1:10" x14ac:dyDescent="0.25">
      <c r="A33" s="144" t="s">
        <v>23</v>
      </c>
      <c r="B33" s="151"/>
      <c r="C33" s="91" t="s">
        <v>515</v>
      </c>
      <c r="D33" s="161" t="s">
        <v>24</v>
      </c>
      <c r="E33" s="162"/>
      <c r="F33" s="162"/>
      <c r="G33" s="162"/>
      <c r="H33" s="89"/>
      <c r="I33" s="95" t="s">
        <v>25</v>
      </c>
      <c r="J33" s="96" t="s">
        <v>26</v>
      </c>
    </row>
    <row r="34" spans="1:10" x14ac:dyDescent="0.25">
      <c r="A34" s="82"/>
      <c r="B34" s="83"/>
      <c r="C34" s="83"/>
      <c r="D34" s="83"/>
      <c r="E34" s="141"/>
      <c r="F34" s="141"/>
      <c r="G34" s="141"/>
      <c r="H34" s="141"/>
      <c r="I34" s="83"/>
      <c r="J34" s="85"/>
    </row>
    <row r="35" spans="1:10" x14ac:dyDescent="0.25">
      <c r="A35" s="161" t="s">
        <v>27</v>
      </c>
      <c r="B35" s="162"/>
      <c r="C35" s="162"/>
      <c r="D35" s="162"/>
      <c r="E35" s="162" t="s">
        <v>28</v>
      </c>
      <c r="F35" s="162"/>
      <c r="G35" s="162"/>
      <c r="H35" s="162"/>
      <c r="I35" s="162"/>
      <c r="J35" s="98" t="s">
        <v>29</v>
      </c>
    </row>
    <row r="36" spans="1:10" x14ac:dyDescent="0.25">
      <c r="A36" s="82"/>
      <c r="B36" s="83"/>
      <c r="C36" s="83"/>
      <c r="D36" s="83"/>
      <c r="E36" s="141"/>
      <c r="F36" s="141"/>
      <c r="G36" s="141"/>
      <c r="H36" s="141"/>
      <c r="I36" s="83"/>
      <c r="J36" s="94"/>
    </row>
    <row r="37" spans="1:10" x14ac:dyDescent="0.25">
      <c r="A37" s="163" t="s">
        <v>522</v>
      </c>
      <c r="B37" s="164"/>
      <c r="C37" s="164"/>
      <c r="D37" s="164"/>
      <c r="E37" s="163" t="s">
        <v>526</v>
      </c>
      <c r="F37" s="164"/>
      <c r="G37" s="164"/>
      <c r="H37" s="164"/>
      <c r="I37" s="165"/>
      <c r="J37" s="99">
        <v>80662589</v>
      </c>
    </row>
    <row r="38" spans="1:10" x14ac:dyDescent="0.25">
      <c r="A38" s="82"/>
      <c r="B38" s="83"/>
      <c r="C38" s="90"/>
      <c r="D38" s="166"/>
      <c r="E38" s="166"/>
      <c r="F38" s="166"/>
      <c r="G38" s="166"/>
      <c r="H38" s="166"/>
      <c r="I38" s="166"/>
      <c r="J38" s="85"/>
    </row>
    <row r="39" spans="1:10" x14ac:dyDescent="0.25">
      <c r="A39" s="163" t="s">
        <v>523</v>
      </c>
      <c r="B39" s="164"/>
      <c r="C39" s="164"/>
      <c r="D39" s="165"/>
      <c r="E39" s="163" t="s">
        <v>527</v>
      </c>
      <c r="F39" s="164"/>
      <c r="G39" s="164"/>
      <c r="H39" s="164"/>
      <c r="I39" s="165"/>
      <c r="J39" s="91">
        <v>80662845</v>
      </c>
    </row>
    <row r="40" spans="1:10" x14ac:dyDescent="0.25">
      <c r="A40" s="82"/>
      <c r="B40" s="83"/>
      <c r="C40" s="90"/>
      <c r="D40" s="100"/>
      <c r="E40" s="166"/>
      <c r="F40" s="166"/>
      <c r="G40" s="166"/>
      <c r="H40" s="166"/>
      <c r="I40" s="84"/>
      <c r="J40" s="85"/>
    </row>
    <row r="41" spans="1:10" x14ac:dyDescent="0.25">
      <c r="A41" s="163" t="s">
        <v>524</v>
      </c>
      <c r="B41" s="164"/>
      <c r="C41" s="164"/>
      <c r="D41" s="165"/>
      <c r="E41" s="163" t="s">
        <v>528</v>
      </c>
      <c r="F41" s="164"/>
      <c r="G41" s="164"/>
      <c r="H41" s="164"/>
      <c r="I41" s="165"/>
      <c r="J41" s="91">
        <v>320830051</v>
      </c>
    </row>
    <row r="42" spans="1:10" x14ac:dyDescent="0.25">
      <c r="A42" s="82"/>
      <c r="B42" s="83"/>
      <c r="C42" s="90"/>
      <c r="D42" s="100"/>
      <c r="E42" s="166"/>
      <c r="F42" s="166"/>
      <c r="G42" s="166"/>
      <c r="H42" s="166"/>
      <c r="I42" s="84"/>
      <c r="J42" s="85"/>
    </row>
    <row r="43" spans="1:10" x14ac:dyDescent="0.25">
      <c r="A43" s="163" t="s">
        <v>525</v>
      </c>
      <c r="B43" s="164"/>
      <c r="C43" s="164"/>
      <c r="D43" s="165"/>
      <c r="E43" s="163" t="s">
        <v>528</v>
      </c>
      <c r="F43" s="164"/>
      <c r="G43" s="164"/>
      <c r="H43" s="164"/>
      <c r="I43" s="165"/>
      <c r="J43" s="91">
        <v>67278027</v>
      </c>
    </row>
    <row r="44" spans="1:10" x14ac:dyDescent="0.25">
      <c r="A44" s="101"/>
      <c r="B44" s="90"/>
      <c r="C44" s="167"/>
      <c r="D44" s="167"/>
      <c r="E44" s="141"/>
      <c r="F44" s="141"/>
      <c r="G44" s="167"/>
      <c r="H44" s="167"/>
      <c r="I44" s="167"/>
      <c r="J44" s="85"/>
    </row>
    <row r="45" spans="1:10" x14ac:dyDescent="0.25">
      <c r="A45" s="163"/>
      <c r="B45" s="164"/>
      <c r="C45" s="164"/>
      <c r="D45" s="165"/>
      <c r="E45" s="163"/>
      <c r="F45" s="164"/>
      <c r="G45" s="164"/>
      <c r="H45" s="164"/>
      <c r="I45" s="165"/>
      <c r="J45" s="91"/>
    </row>
    <row r="46" spans="1:10" x14ac:dyDescent="0.25">
      <c r="A46" s="101"/>
      <c r="B46" s="90"/>
      <c r="C46" s="90"/>
      <c r="D46" s="83"/>
      <c r="E46" s="168"/>
      <c r="F46" s="168"/>
      <c r="G46" s="167"/>
      <c r="H46" s="167"/>
      <c r="I46" s="83"/>
      <c r="J46" s="85"/>
    </row>
    <row r="47" spans="1:10" x14ac:dyDescent="0.25">
      <c r="A47" s="163"/>
      <c r="B47" s="164"/>
      <c r="C47" s="164"/>
      <c r="D47" s="165"/>
      <c r="E47" s="163"/>
      <c r="F47" s="164"/>
      <c r="G47" s="164"/>
      <c r="H47" s="164"/>
      <c r="I47" s="165"/>
      <c r="J47" s="91"/>
    </row>
    <row r="48" spans="1:10" x14ac:dyDescent="0.25">
      <c r="A48" s="101"/>
      <c r="B48" s="90"/>
      <c r="C48" s="90"/>
      <c r="D48" s="83"/>
      <c r="E48" s="141"/>
      <c r="F48" s="141"/>
      <c r="G48" s="167"/>
      <c r="H48" s="167"/>
      <c r="I48" s="83"/>
      <c r="J48" s="102" t="s">
        <v>30</v>
      </c>
    </row>
    <row r="49" spans="1:10" x14ac:dyDescent="0.25">
      <c r="A49" s="101"/>
      <c r="B49" s="90"/>
      <c r="C49" s="90"/>
      <c r="D49" s="83"/>
      <c r="E49" s="141"/>
      <c r="F49" s="141"/>
      <c r="G49" s="167"/>
      <c r="H49" s="167"/>
      <c r="I49" s="83"/>
      <c r="J49" s="102" t="s">
        <v>31</v>
      </c>
    </row>
    <row r="50" spans="1:10" ht="14.45" customHeight="1" x14ac:dyDescent="0.25">
      <c r="A50" s="135" t="s">
        <v>32</v>
      </c>
      <c r="B50" s="146"/>
      <c r="C50" s="147" t="s">
        <v>516</v>
      </c>
      <c r="D50" s="148"/>
      <c r="E50" s="173" t="s">
        <v>33</v>
      </c>
      <c r="F50" s="174"/>
      <c r="G50" s="152"/>
      <c r="H50" s="153"/>
      <c r="I50" s="153"/>
      <c r="J50" s="154"/>
    </row>
    <row r="51" spans="1:10" x14ac:dyDescent="0.25">
      <c r="A51" s="101"/>
      <c r="B51" s="90"/>
      <c r="C51" s="167"/>
      <c r="D51" s="167"/>
      <c r="E51" s="141"/>
      <c r="F51" s="141"/>
      <c r="G51" s="175" t="s">
        <v>34</v>
      </c>
      <c r="H51" s="175"/>
      <c r="I51" s="175"/>
      <c r="J51" s="74"/>
    </row>
    <row r="52" spans="1:10" ht="13.9" customHeight="1" x14ac:dyDescent="0.25">
      <c r="A52" s="135" t="s">
        <v>35</v>
      </c>
      <c r="B52" s="146"/>
      <c r="C52" s="152" t="s">
        <v>520</v>
      </c>
      <c r="D52" s="153"/>
      <c r="E52" s="153"/>
      <c r="F52" s="153"/>
      <c r="G52" s="153"/>
      <c r="H52" s="153"/>
      <c r="I52" s="153"/>
      <c r="J52" s="154"/>
    </row>
    <row r="53" spans="1:10" x14ac:dyDescent="0.25">
      <c r="A53" s="82"/>
      <c r="B53" s="83"/>
      <c r="C53" s="157" t="s">
        <v>36</v>
      </c>
      <c r="D53" s="157"/>
      <c r="E53" s="157"/>
      <c r="F53" s="157"/>
      <c r="G53" s="157"/>
      <c r="H53" s="157"/>
      <c r="I53" s="157"/>
      <c r="J53" s="85"/>
    </row>
    <row r="54" spans="1:10" x14ac:dyDescent="0.25">
      <c r="A54" s="135" t="s">
        <v>37</v>
      </c>
      <c r="B54" s="146"/>
      <c r="C54" s="169" t="s">
        <v>517</v>
      </c>
      <c r="D54" s="170"/>
      <c r="E54" s="171"/>
      <c r="F54" s="141"/>
      <c r="G54" s="141"/>
      <c r="H54" s="162"/>
      <c r="I54" s="162"/>
      <c r="J54" s="172"/>
    </row>
    <row r="55" spans="1:10" x14ac:dyDescent="0.25">
      <c r="A55" s="82"/>
      <c r="B55" s="83"/>
      <c r="C55" s="90"/>
      <c r="D55" s="83"/>
      <c r="E55" s="141"/>
      <c r="F55" s="141"/>
      <c r="G55" s="141"/>
      <c r="H55" s="141"/>
      <c r="I55" s="83"/>
      <c r="J55" s="85"/>
    </row>
    <row r="56" spans="1:10" ht="14.45" customHeight="1" x14ac:dyDescent="0.25">
      <c r="A56" s="135" t="s">
        <v>38</v>
      </c>
      <c r="B56" s="146"/>
      <c r="C56" s="176" t="s">
        <v>521</v>
      </c>
      <c r="D56" s="177"/>
      <c r="E56" s="177"/>
      <c r="F56" s="177"/>
      <c r="G56" s="177"/>
      <c r="H56" s="177"/>
      <c r="I56" s="177"/>
      <c r="J56" s="178"/>
    </row>
    <row r="57" spans="1:10" x14ac:dyDescent="0.25">
      <c r="A57" s="82"/>
      <c r="B57" s="83"/>
      <c r="C57" s="83"/>
      <c r="D57" s="83"/>
      <c r="E57" s="141"/>
      <c r="F57" s="141"/>
      <c r="G57" s="141"/>
      <c r="H57" s="141"/>
      <c r="I57" s="83"/>
      <c r="J57" s="85"/>
    </row>
    <row r="58" spans="1:10" x14ac:dyDescent="0.25">
      <c r="A58" s="135" t="s">
        <v>39</v>
      </c>
      <c r="B58" s="146"/>
      <c r="C58" s="176"/>
      <c r="D58" s="177"/>
      <c r="E58" s="177"/>
      <c r="F58" s="177"/>
      <c r="G58" s="177"/>
      <c r="H58" s="177"/>
      <c r="I58" s="177"/>
      <c r="J58" s="178"/>
    </row>
    <row r="59" spans="1:10" ht="14.45" customHeight="1" x14ac:dyDescent="0.25">
      <c r="A59" s="82"/>
      <c r="B59" s="83"/>
      <c r="C59" s="179" t="s">
        <v>40</v>
      </c>
      <c r="D59" s="179"/>
      <c r="E59" s="179"/>
      <c r="F59" s="179"/>
      <c r="G59" s="83"/>
      <c r="H59" s="83"/>
      <c r="I59" s="83"/>
      <c r="J59" s="85"/>
    </row>
    <row r="60" spans="1:10" x14ac:dyDescent="0.25">
      <c r="A60" s="135" t="s">
        <v>41</v>
      </c>
      <c r="B60" s="146"/>
      <c r="C60" s="176"/>
      <c r="D60" s="177"/>
      <c r="E60" s="177"/>
      <c r="F60" s="177"/>
      <c r="G60" s="177"/>
      <c r="H60" s="177"/>
      <c r="I60" s="177"/>
      <c r="J60" s="178"/>
    </row>
    <row r="61" spans="1:10" ht="14.45" customHeight="1" x14ac:dyDescent="0.25">
      <c r="A61" s="103"/>
      <c r="B61" s="104"/>
      <c r="C61" s="180" t="s">
        <v>42</v>
      </c>
      <c r="D61" s="180"/>
      <c r="E61" s="180"/>
      <c r="F61" s="180"/>
      <c r="G61" s="180"/>
      <c r="H61" s="104"/>
      <c r="I61" s="104"/>
      <c r="J61" s="105"/>
    </row>
    <row r="68" ht="27" customHeight="1" x14ac:dyDescent="0.25"/>
    <row r="72" ht="38.450000000000003" customHeight="1" x14ac:dyDescent="0.25"/>
  </sheetData>
  <sheetProtection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scale="7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I134"/>
  <sheetViews>
    <sheetView view="pageBreakPreview" zoomScale="110" zoomScaleNormal="100" zoomScaleSheetLayoutView="110" workbookViewId="0">
      <selection activeCell="H12" sqref="H12"/>
    </sheetView>
  </sheetViews>
  <sheetFormatPr defaultColWidth="8.85546875" defaultRowHeight="12.75" x14ac:dyDescent="0.2"/>
  <cols>
    <col min="8" max="9" width="16.140625" style="31" customWidth="1"/>
    <col min="10" max="10" width="10.28515625" bestFit="1" customWidth="1"/>
  </cols>
  <sheetData>
    <row r="1" spans="1:9" x14ac:dyDescent="0.2">
      <c r="A1" s="184" t="s">
        <v>43</v>
      </c>
      <c r="B1" s="185"/>
      <c r="C1" s="185"/>
      <c r="D1" s="185"/>
      <c r="E1" s="185"/>
      <c r="F1" s="185"/>
      <c r="G1" s="185"/>
      <c r="H1" s="185"/>
      <c r="I1" s="185"/>
    </row>
    <row r="2" spans="1:9" x14ac:dyDescent="0.2">
      <c r="A2" s="186" t="s">
        <v>529</v>
      </c>
      <c r="B2" s="187"/>
      <c r="C2" s="187"/>
      <c r="D2" s="187"/>
      <c r="E2" s="187"/>
      <c r="F2" s="187"/>
      <c r="G2" s="187"/>
      <c r="H2" s="187"/>
      <c r="I2" s="187"/>
    </row>
    <row r="3" spans="1:9" x14ac:dyDescent="0.2">
      <c r="A3" s="188" t="s">
        <v>44</v>
      </c>
      <c r="B3" s="188"/>
      <c r="C3" s="188"/>
      <c r="D3" s="188"/>
      <c r="E3" s="188"/>
      <c r="F3" s="188"/>
      <c r="G3" s="188"/>
      <c r="H3" s="188"/>
      <c r="I3" s="188"/>
    </row>
    <row r="4" spans="1:9" x14ac:dyDescent="0.2">
      <c r="A4" s="189" t="s">
        <v>518</v>
      </c>
      <c r="B4" s="190"/>
      <c r="C4" s="190"/>
      <c r="D4" s="190"/>
      <c r="E4" s="190"/>
      <c r="F4" s="190"/>
      <c r="G4" s="190"/>
      <c r="H4" s="190"/>
      <c r="I4" s="191"/>
    </row>
    <row r="5" spans="1:9" ht="45" x14ac:dyDescent="0.2">
      <c r="A5" s="194" t="s">
        <v>45</v>
      </c>
      <c r="B5" s="195"/>
      <c r="C5" s="195"/>
      <c r="D5" s="195"/>
      <c r="E5" s="195"/>
      <c r="F5" s="195"/>
      <c r="G5" s="10" t="s">
        <v>46</v>
      </c>
      <c r="H5" s="12" t="s">
        <v>47</v>
      </c>
      <c r="I5" s="12" t="s">
        <v>48</v>
      </c>
    </row>
    <row r="6" spans="1:9" x14ac:dyDescent="0.2">
      <c r="A6" s="192">
        <v>1</v>
      </c>
      <c r="B6" s="193"/>
      <c r="C6" s="193"/>
      <c r="D6" s="193"/>
      <c r="E6" s="193"/>
      <c r="F6" s="193"/>
      <c r="G6" s="11">
        <v>2</v>
      </c>
      <c r="H6" s="12">
        <v>3</v>
      </c>
      <c r="I6" s="12">
        <v>4</v>
      </c>
    </row>
    <row r="7" spans="1:9" x14ac:dyDescent="0.2">
      <c r="A7" s="196"/>
      <c r="B7" s="196"/>
      <c r="C7" s="196"/>
      <c r="D7" s="196"/>
      <c r="E7" s="196"/>
      <c r="F7" s="196"/>
      <c r="G7" s="196"/>
      <c r="H7" s="196"/>
      <c r="I7" s="196"/>
    </row>
    <row r="8" spans="1:9" ht="12.75" customHeight="1" x14ac:dyDescent="0.2">
      <c r="A8" s="197" t="s">
        <v>49</v>
      </c>
      <c r="B8" s="197"/>
      <c r="C8" s="197"/>
      <c r="D8" s="197"/>
      <c r="E8" s="197"/>
      <c r="F8" s="197"/>
      <c r="G8" s="13">
        <v>1</v>
      </c>
      <c r="H8" s="29">
        <v>0</v>
      </c>
      <c r="I8" s="29">
        <v>0</v>
      </c>
    </row>
    <row r="9" spans="1:9" ht="12.75" customHeight="1" x14ac:dyDescent="0.2">
      <c r="A9" s="183" t="s">
        <v>50</v>
      </c>
      <c r="B9" s="183"/>
      <c r="C9" s="183"/>
      <c r="D9" s="183"/>
      <c r="E9" s="183"/>
      <c r="F9" s="183"/>
      <c r="G9" s="14">
        <v>2</v>
      </c>
      <c r="H9" s="30">
        <f>H10+H17+H27+H38+H43</f>
        <v>2896272731</v>
      </c>
      <c r="I9" s="30">
        <f>I10+I17+I27+I38+I43</f>
        <v>3000576931</v>
      </c>
    </row>
    <row r="10" spans="1:9" ht="12.75" customHeight="1" x14ac:dyDescent="0.2">
      <c r="A10" s="182" t="s">
        <v>51</v>
      </c>
      <c r="B10" s="182"/>
      <c r="C10" s="182"/>
      <c r="D10" s="182"/>
      <c r="E10" s="182"/>
      <c r="F10" s="182"/>
      <c r="G10" s="14">
        <v>3</v>
      </c>
      <c r="H10" s="30">
        <f>H11+H12+H13+H14+H15+H16</f>
        <v>2166712</v>
      </c>
      <c r="I10" s="30">
        <f>I11+I12+I13+I14+I15+I16</f>
        <v>4130192</v>
      </c>
    </row>
    <row r="11" spans="1:9" ht="12.75" customHeight="1" x14ac:dyDescent="0.2">
      <c r="A11" s="181" t="s">
        <v>503</v>
      </c>
      <c r="B11" s="181"/>
      <c r="C11" s="181"/>
      <c r="D11" s="181"/>
      <c r="E11" s="181"/>
      <c r="F11" s="181"/>
      <c r="G11" s="13">
        <v>4</v>
      </c>
      <c r="H11" s="29">
        <v>0</v>
      </c>
      <c r="I11" s="29">
        <v>0</v>
      </c>
    </row>
    <row r="12" spans="1:9" ht="22.9" customHeight="1" x14ac:dyDescent="0.2">
      <c r="A12" s="181" t="s">
        <v>502</v>
      </c>
      <c r="B12" s="181"/>
      <c r="C12" s="181"/>
      <c r="D12" s="181"/>
      <c r="E12" s="181"/>
      <c r="F12" s="181"/>
      <c r="G12" s="13">
        <v>5</v>
      </c>
      <c r="H12" s="29">
        <v>2166712</v>
      </c>
      <c r="I12" s="29">
        <v>4130192</v>
      </c>
    </row>
    <row r="13" spans="1:9" ht="12.75" customHeight="1" x14ac:dyDescent="0.2">
      <c r="A13" s="181" t="s">
        <v>52</v>
      </c>
      <c r="B13" s="181"/>
      <c r="C13" s="181"/>
      <c r="D13" s="181"/>
      <c r="E13" s="181"/>
      <c r="F13" s="181"/>
      <c r="G13" s="13">
        <v>6</v>
      </c>
      <c r="H13" s="29">
        <v>0</v>
      </c>
      <c r="I13" s="29">
        <v>0</v>
      </c>
    </row>
    <row r="14" spans="1:9" ht="12.75" customHeight="1" x14ac:dyDescent="0.2">
      <c r="A14" s="181" t="s">
        <v>53</v>
      </c>
      <c r="B14" s="181"/>
      <c r="C14" s="181"/>
      <c r="D14" s="181"/>
      <c r="E14" s="181"/>
      <c r="F14" s="181"/>
      <c r="G14" s="13">
        <v>7</v>
      </c>
      <c r="H14" s="29">
        <v>0</v>
      </c>
      <c r="I14" s="29">
        <v>0</v>
      </c>
    </row>
    <row r="15" spans="1:9" ht="12.75" customHeight="1" x14ac:dyDescent="0.2">
      <c r="A15" s="181" t="s">
        <v>54</v>
      </c>
      <c r="B15" s="181"/>
      <c r="C15" s="181"/>
      <c r="D15" s="181"/>
      <c r="E15" s="181"/>
      <c r="F15" s="181"/>
      <c r="G15" s="13">
        <v>8</v>
      </c>
      <c r="H15" s="29">
        <v>0</v>
      </c>
      <c r="I15" s="29">
        <v>0</v>
      </c>
    </row>
    <row r="16" spans="1:9" ht="12.75" customHeight="1" x14ac:dyDescent="0.2">
      <c r="A16" s="181" t="s">
        <v>55</v>
      </c>
      <c r="B16" s="181"/>
      <c r="C16" s="181"/>
      <c r="D16" s="181"/>
      <c r="E16" s="181"/>
      <c r="F16" s="181"/>
      <c r="G16" s="13">
        <v>9</v>
      </c>
      <c r="H16" s="29">
        <v>0</v>
      </c>
      <c r="I16" s="29">
        <v>0</v>
      </c>
    </row>
    <row r="17" spans="1:9" ht="12.75" customHeight="1" x14ac:dyDescent="0.2">
      <c r="A17" s="182" t="s">
        <v>56</v>
      </c>
      <c r="B17" s="182"/>
      <c r="C17" s="182"/>
      <c r="D17" s="182"/>
      <c r="E17" s="182"/>
      <c r="F17" s="182"/>
      <c r="G17" s="14">
        <v>10</v>
      </c>
      <c r="H17" s="30">
        <f>H18+H19+H20+H21+H22+H23+H24+H25+H26</f>
        <v>2688914131</v>
      </c>
      <c r="I17" s="30">
        <f>I18+I19+I20+I21+I22+I23+I24+I25+I26</f>
        <v>2801112842</v>
      </c>
    </row>
    <row r="18" spans="1:9" ht="12.75" customHeight="1" x14ac:dyDescent="0.2">
      <c r="A18" s="181" t="s">
        <v>57</v>
      </c>
      <c r="B18" s="181"/>
      <c r="C18" s="181"/>
      <c r="D18" s="181"/>
      <c r="E18" s="181"/>
      <c r="F18" s="181"/>
      <c r="G18" s="13">
        <v>11</v>
      </c>
      <c r="H18" s="29">
        <v>357028321</v>
      </c>
      <c r="I18" s="29">
        <v>357122024</v>
      </c>
    </row>
    <row r="19" spans="1:9" ht="12.75" customHeight="1" x14ac:dyDescent="0.2">
      <c r="A19" s="181" t="s">
        <v>58</v>
      </c>
      <c r="B19" s="181"/>
      <c r="C19" s="181"/>
      <c r="D19" s="181"/>
      <c r="E19" s="181"/>
      <c r="F19" s="181"/>
      <c r="G19" s="13">
        <v>12</v>
      </c>
      <c r="H19" s="29">
        <v>1584465260</v>
      </c>
      <c r="I19" s="29">
        <v>1830084654</v>
      </c>
    </row>
    <row r="20" spans="1:9" ht="12.75" customHeight="1" x14ac:dyDescent="0.2">
      <c r="A20" s="181" t="s">
        <v>59</v>
      </c>
      <c r="B20" s="181"/>
      <c r="C20" s="181"/>
      <c r="D20" s="181"/>
      <c r="E20" s="181"/>
      <c r="F20" s="181"/>
      <c r="G20" s="13">
        <v>13</v>
      </c>
      <c r="H20" s="29">
        <v>140197292</v>
      </c>
      <c r="I20" s="29">
        <v>195904713</v>
      </c>
    </row>
    <row r="21" spans="1:9" ht="12.75" customHeight="1" x14ac:dyDescent="0.2">
      <c r="A21" s="181" t="s">
        <v>60</v>
      </c>
      <c r="B21" s="181"/>
      <c r="C21" s="181"/>
      <c r="D21" s="181"/>
      <c r="E21" s="181"/>
      <c r="F21" s="181"/>
      <c r="G21" s="13">
        <v>14</v>
      </c>
      <c r="H21" s="29">
        <v>2879277</v>
      </c>
      <c r="I21" s="29">
        <v>2717674</v>
      </c>
    </row>
    <row r="22" spans="1:9" ht="12.75" customHeight="1" x14ac:dyDescent="0.2">
      <c r="A22" s="181" t="s">
        <v>61</v>
      </c>
      <c r="B22" s="181"/>
      <c r="C22" s="181"/>
      <c r="D22" s="181"/>
      <c r="E22" s="181"/>
      <c r="F22" s="181"/>
      <c r="G22" s="13">
        <v>15</v>
      </c>
      <c r="H22" s="29">
        <v>0</v>
      </c>
      <c r="I22" s="29">
        <v>0</v>
      </c>
    </row>
    <row r="23" spans="1:9" ht="12.75" customHeight="1" x14ac:dyDescent="0.2">
      <c r="A23" s="181" t="s">
        <v>62</v>
      </c>
      <c r="B23" s="181"/>
      <c r="C23" s="181"/>
      <c r="D23" s="181"/>
      <c r="E23" s="181"/>
      <c r="F23" s="181"/>
      <c r="G23" s="13">
        <v>16</v>
      </c>
      <c r="H23" s="29">
        <v>6511252</v>
      </c>
      <c r="I23" s="29">
        <v>6014252</v>
      </c>
    </row>
    <row r="24" spans="1:9" ht="12.75" customHeight="1" x14ac:dyDescent="0.2">
      <c r="A24" s="181" t="s">
        <v>63</v>
      </c>
      <c r="B24" s="181"/>
      <c r="C24" s="181"/>
      <c r="D24" s="181"/>
      <c r="E24" s="181"/>
      <c r="F24" s="181"/>
      <c r="G24" s="13">
        <v>17</v>
      </c>
      <c r="H24" s="29">
        <v>327374358</v>
      </c>
      <c r="I24" s="29">
        <v>150306931</v>
      </c>
    </row>
    <row r="25" spans="1:9" ht="12.75" customHeight="1" x14ac:dyDescent="0.2">
      <c r="A25" s="181" t="s">
        <v>64</v>
      </c>
      <c r="B25" s="181"/>
      <c r="C25" s="181"/>
      <c r="D25" s="181"/>
      <c r="E25" s="181"/>
      <c r="F25" s="181"/>
      <c r="G25" s="13">
        <v>18</v>
      </c>
      <c r="H25" s="29">
        <v>270458371</v>
      </c>
      <c r="I25" s="29">
        <v>258962594</v>
      </c>
    </row>
    <row r="26" spans="1:9" ht="12.75" customHeight="1" x14ac:dyDescent="0.2">
      <c r="A26" s="181" t="s">
        <v>65</v>
      </c>
      <c r="B26" s="181"/>
      <c r="C26" s="181"/>
      <c r="D26" s="181"/>
      <c r="E26" s="181"/>
      <c r="F26" s="181"/>
      <c r="G26" s="13">
        <v>19</v>
      </c>
      <c r="H26" s="29">
        <v>0</v>
      </c>
      <c r="I26" s="29">
        <v>0</v>
      </c>
    </row>
    <row r="27" spans="1:9" ht="12.75" customHeight="1" x14ac:dyDescent="0.2">
      <c r="A27" s="182" t="s">
        <v>66</v>
      </c>
      <c r="B27" s="182"/>
      <c r="C27" s="182"/>
      <c r="D27" s="182"/>
      <c r="E27" s="182"/>
      <c r="F27" s="182"/>
      <c r="G27" s="14">
        <v>20</v>
      </c>
      <c r="H27" s="30">
        <f>SUM(H28:H37)</f>
        <v>107613836</v>
      </c>
      <c r="I27" s="30">
        <f>SUM(I28:I37)</f>
        <v>119642003</v>
      </c>
    </row>
    <row r="28" spans="1:9" ht="12.75" customHeight="1" x14ac:dyDescent="0.2">
      <c r="A28" s="181" t="s">
        <v>67</v>
      </c>
      <c r="B28" s="181"/>
      <c r="C28" s="181"/>
      <c r="D28" s="181"/>
      <c r="E28" s="181"/>
      <c r="F28" s="181"/>
      <c r="G28" s="13">
        <v>21</v>
      </c>
      <c r="H28" s="29">
        <v>0</v>
      </c>
      <c r="I28" s="29">
        <v>0</v>
      </c>
    </row>
    <row r="29" spans="1:9" ht="12.75" customHeight="1" x14ac:dyDescent="0.2">
      <c r="A29" s="181" t="s">
        <v>68</v>
      </c>
      <c r="B29" s="181"/>
      <c r="C29" s="181"/>
      <c r="D29" s="181"/>
      <c r="E29" s="181"/>
      <c r="F29" s="181"/>
      <c r="G29" s="13">
        <v>22</v>
      </c>
      <c r="H29" s="29">
        <v>0</v>
      </c>
      <c r="I29" s="29">
        <v>0</v>
      </c>
    </row>
    <row r="30" spans="1:9" ht="12.75" customHeight="1" x14ac:dyDescent="0.2">
      <c r="A30" s="181" t="s">
        <v>69</v>
      </c>
      <c r="B30" s="181"/>
      <c r="C30" s="181"/>
      <c r="D30" s="181"/>
      <c r="E30" s="181"/>
      <c r="F30" s="181"/>
      <c r="G30" s="13">
        <v>23</v>
      </c>
      <c r="H30" s="29">
        <v>0</v>
      </c>
      <c r="I30" s="29">
        <v>0</v>
      </c>
    </row>
    <row r="31" spans="1:9" ht="24" customHeight="1" x14ac:dyDescent="0.2">
      <c r="A31" s="181" t="s">
        <v>70</v>
      </c>
      <c r="B31" s="181"/>
      <c r="C31" s="181"/>
      <c r="D31" s="181"/>
      <c r="E31" s="181"/>
      <c r="F31" s="181"/>
      <c r="G31" s="13">
        <v>24</v>
      </c>
      <c r="H31" s="29">
        <v>0</v>
      </c>
      <c r="I31" s="29">
        <v>0</v>
      </c>
    </row>
    <row r="32" spans="1:9" ht="23.45" customHeight="1" x14ac:dyDescent="0.2">
      <c r="A32" s="181" t="s">
        <v>71</v>
      </c>
      <c r="B32" s="181"/>
      <c r="C32" s="181"/>
      <c r="D32" s="181"/>
      <c r="E32" s="181"/>
      <c r="F32" s="181"/>
      <c r="G32" s="13">
        <v>25</v>
      </c>
      <c r="H32" s="29">
        <v>0</v>
      </c>
      <c r="I32" s="29">
        <v>0</v>
      </c>
    </row>
    <row r="33" spans="1:9" ht="21.6" customHeight="1" x14ac:dyDescent="0.2">
      <c r="A33" s="181" t="s">
        <v>72</v>
      </c>
      <c r="B33" s="181"/>
      <c r="C33" s="181"/>
      <c r="D33" s="181"/>
      <c r="E33" s="181"/>
      <c r="F33" s="181"/>
      <c r="G33" s="13">
        <v>26</v>
      </c>
      <c r="H33" s="29">
        <v>38700449</v>
      </c>
      <c r="I33" s="29">
        <v>42209052</v>
      </c>
    </row>
    <row r="34" spans="1:9" ht="12.75" customHeight="1" x14ac:dyDescent="0.2">
      <c r="A34" s="181" t="s">
        <v>73</v>
      </c>
      <c r="B34" s="181"/>
      <c r="C34" s="181"/>
      <c r="D34" s="181"/>
      <c r="E34" s="181"/>
      <c r="F34" s="181"/>
      <c r="G34" s="13">
        <v>27</v>
      </c>
      <c r="H34" s="29">
        <v>0</v>
      </c>
      <c r="I34" s="29">
        <v>0</v>
      </c>
    </row>
    <row r="35" spans="1:9" ht="12.75" customHeight="1" x14ac:dyDescent="0.2">
      <c r="A35" s="181" t="s">
        <v>74</v>
      </c>
      <c r="B35" s="181"/>
      <c r="C35" s="181"/>
      <c r="D35" s="181"/>
      <c r="E35" s="181"/>
      <c r="F35" s="181"/>
      <c r="G35" s="13">
        <v>28</v>
      </c>
      <c r="H35" s="29">
        <v>68913387</v>
      </c>
      <c r="I35" s="29">
        <v>68946012</v>
      </c>
    </row>
    <row r="36" spans="1:9" ht="12.75" customHeight="1" x14ac:dyDescent="0.2">
      <c r="A36" s="181" t="s">
        <v>75</v>
      </c>
      <c r="B36" s="181"/>
      <c r="C36" s="181"/>
      <c r="D36" s="181"/>
      <c r="E36" s="181"/>
      <c r="F36" s="181"/>
      <c r="G36" s="13">
        <v>29</v>
      </c>
      <c r="H36" s="29">
        <v>0</v>
      </c>
      <c r="I36" s="29">
        <v>0</v>
      </c>
    </row>
    <row r="37" spans="1:9" ht="12.75" customHeight="1" x14ac:dyDescent="0.2">
      <c r="A37" s="181" t="s">
        <v>76</v>
      </c>
      <c r="B37" s="181"/>
      <c r="C37" s="181"/>
      <c r="D37" s="181"/>
      <c r="E37" s="181"/>
      <c r="F37" s="181"/>
      <c r="G37" s="13">
        <v>30</v>
      </c>
      <c r="H37" s="29">
        <v>0</v>
      </c>
      <c r="I37" s="29">
        <v>8486939</v>
      </c>
    </row>
    <row r="38" spans="1:9" ht="12.75" customHeight="1" x14ac:dyDescent="0.2">
      <c r="A38" s="182" t="s">
        <v>77</v>
      </c>
      <c r="B38" s="182"/>
      <c r="C38" s="182"/>
      <c r="D38" s="182"/>
      <c r="E38" s="182"/>
      <c r="F38" s="182"/>
      <c r="G38" s="14">
        <v>31</v>
      </c>
      <c r="H38" s="30">
        <f>H39+H40+H41+H42</f>
        <v>0</v>
      </c>
      <c r="I38" s="30">
        <f>I39+I40+I41+I42</f>
        <v>0</v>
      </c>
    </row>
    <row r="39" spans="1:9" ht="12.75" customHeight="1" x14ac:dyDescent="0.2">
      <c r="A39" s="181" t="s">
        <v>78</v>
      </c>
      <c r="B39" s="181"/>
      <c r="C39" s="181"/>
      <c r="D39" s="181"/>
      <c r="E39" s="181"/>
      <c r="F39" s="181"/>
      <c r="G39" s="13">
        <v>32</v>
      </c>
      <c r="H39" s="29">
        <v>0</v>
      </c>
      <c r="I39" s="29">
        <v>0</v>
      </c>
    </row>
    <row r="40" spans="1:9" ht="27" customHeight="1" x14ac:dyDescent="0.2">
      <c r="A40" s="181" t="s">
        <v>79</v>
      </c>
      <c r="B40" s="181"/>
      <c r="C40" s="181"/>
      <c r="D40" s="181"/>
      <c r="E40" s="181"/>
      <c r="F40" s="181"/>
      <c r="G40" s="13">
        <v>33</v>
      </c>
      <c r="H40" s="29">
        <v>0</v>
      </c>
      <c r="I40" s="29">
        <v>0</v>
      </c>
    </row>
    <row r="41" spans="1:9" ht="12.75" customHeight="1" x14ac:dyDescent="0.2">
      <c r="A41" s="181" t="s">
        <v>80</v>
      </c>
      <c r="B41" s="181"/>
      <c r="C41" s="181"/>
      <c r="D41" s="181"/>
      <c r="E41" s="181"/>
      <c r="F41" s="181"/>
      <c r="G41" s="13">
        <v>34</v>
      </c>
      <c r="H41" s="29">
        <v>0</v>
      </c>
      <c r="I41" s="29">
        <v>0</v>
      </c>
    </row>
    <row r="42" spans="1:9" ht="12.75" customHeight="1" x14ac:dyDescent="0.2">
      <c r="A42" s="181" t="s">
        <v>81</v>
      </c>
      <c r="B42" s="181"/>
      <c r="C42" s="181"/>
      <c r="D42" s="181"/>
      <c r="E42" s="181"/>
      <c r="F42" s="181"/>
      <c r="G42" s="13">
        <v>35</v>
      </c>
      <c r="H42" s="29">
        <v>0</v>
      </c>
      <c r="I42" s="29">
        <v>0</v>
      </c>
    </row>
    <row r="43" spans="1:9" ht="12.75" customHeight="1" x14ac:dyDescent="0.2">
      <c r="A43" s="181" t="s">
        <v>82</v>
      </c>
      <c r="B43" s="181"/>
      <c r="C43" s="181"/>
      <c r="D43" s="181"/>
      <c r="E43" s="181"/>
      <c r="F43" s="181"/>
      <c r="G43" s="13">
        <v>36</v>
      </c>
      <c r="H43" s="29">
        <v>97578052</v>
      </c>
      <c r="I43" s="29">
        <v>75691894</v>
      </c>
    </row>
    <row r="44" spans="1:9" ht="12.75" customHeight="1" x14ac:dyDescent="0.2">
      <c r="A44" s="183" t="s">
        <v>83</v>
      </c>
      <c r="B44" s="183"/>
      <c r="C44" s="183"/>
      <c r="D44" s="183"/>
      <c r="E44" s="183"/>
      <c r="F44" s="183"/>
      <c r="G44" s="14">
        <v>37</v>
      </c>
      <c r="H44" s="30">
        <f>H45+H53+H60+H70</f>
        <v>440052850</v>
      </c>
      <c r="I44" s="30">
        <f>I45+I53+I60+I70</f>
        <v>574948915</v>
      </c>
    </row>
    <row r="45" spans="1:9" ht="12.75" customHeight="1" x14ac:dyDescent="0.2">
      <c r="A45" s="182" t="s">
        <v>84</v>
      </c>
      <c r="B45" s="182"/>
      <c r="C45" s="182"/>
      <c r="D45" s="182"/>
      <c r="E45" s="182"/>
      <c r="F45" s="182"/>
      <c r="G45" s="14">
        <v>38</v>
      </c>
      <c r="H45" s="30">
        <f>SUM(H46:H52)</f>
        <v>2888858</v>
      </c>
      <c r="I45" s="30">
        <f>SUM(I46:I52)</f>
        <v>4472057</v>
      </c>
    </row>
    <row r="46" spans="1:9" ht="12.75" customHeight="1" x14ac:dyDescent="0.2">
      <c r="A46" s="181" t="s">
        <v>85</v>
      </c>
      <c r="B46" s="181"/>
      <c r="C46" s="181"/>
      <c r="D46" s="181"/>
      <c r="E46" s="181"/>
      <c r="F46" s="181"/>
      <c r="G46" s="13">
        <v>39</v>
      </c>
      <c r="H46" s="29">
        <v>2700504</v>
      </c>
      <c r="I46" s="29">
        <v>4242687</v>
      </c>
    </row>
    <row r="47" spans="1:9" ht="12.75" customHeight="1" x14ac:dyDescent="0.2">
      <c r="A47" s="181" t="s">
        <v>86</v>
      </c>
      <c r="B47" s="181"/>
      <c r="C47" s="181"/>
      <c r="D47" s="181"/>
      <c r="E47" s="181"/>
      <c r="F47" s="181"/>
      <c r="G47" s="13">
        <v>40</v>
      </c>
      <c r="H47" s="29">
        <v>0</v>
      </c>
      <c r="I47" s="29">
        <v>0</v>
      </c>
    </row>
    <row r="48" spans="1:9" ht="12.75" customHeight="1" x14ac:dyDescent="0.2">
      <c r="A48" s="181" t="s">
        <v>87</v>
      </c>
      <c r="B48" s="181"/>
      <c r="C48" s="181"/>
      <c r="D48" s="181"/>
      <c r="E48" s="181"/>
      <c r="F48" s="181"/>
      <c r="G48" s="13">
        <v>41</v>
      </c>
      <c r="H48" s="29">
        <v>0</v>
      </c>
      <c r="I48" s="29">
        <v>0</v>
      </c>
    </row>
    <row r="49" spans="1:9" ht="12.75" customHeight="1" x14ac:dyDescent="0.2">
      <c r="A49" s="181" t="s">
        <v>88</v>
      </c>
      <c r="B49" s="181"/>
      <c r="C49" s="181"/>
      <c r="D49" s="181"/>
      <c r="E49" s="181"/>
      <c r="F49" s="181"/>
      <c r="G49" s="13">
        <v>42</v>
      </c>
      <c r="H49" s="29">
        <v>63451</v>
      </c>
      <c r="I49" s="29">
        <v>203032</v>
      </c>
    </row>
    <row r="50" spans="1:9" ht="12.75" customHeight="1" x14ac:dyDescent="0.2">
      <c r="A50" s="181" t="s">
        <v>89</v>
      </c>
      <c r="B50" s="181"/>
      <c r="C50" s="181"/>
      <c r="D50" s="181"/>
      <c r="E50" s="181"/>
      <c r="F50" s="181"/>
      <c r="G50" s="13">
        <v>43</v>
      </c>
      <c r="H50" s="29">
        <v>124903</v>
      </c>
      <c r="I50" s="29">
        <v>26338</v>
      </c>
    </row>
    <row r="51" spans="1:9" ht="12.75" customHeight="1" x14ac:dyDescent="0.2">
      <c r="A51" s="181" t="s">
        <v>90</v>
      </c>
      <c r="B51" s="181"/>
      <c r="C51" s="181"/>
      <c r="D51" s="181"/>
      <c r="E51" s="181"/>
      <c r="F51" s="181"/>
      <c r="G51" s="13">
        <v>44</v>
      </c>
      <c r="H51" s="29">
        <v>0</v>
      </c>
      <c r="I51" s="29">
        <v>0</v>
      </c>
    </row>
    <row r="52" spans="1:9" ht="12.75" customHeight="1" x14ac:dyDescent="0.2">
      <c r="A52" s="181" t="s">
        <v>91</v>
      </c>
      <c r="B52" s="181"/>
      <c r="C52" s="181"/>
      <c r="D52" s="181"/>
      <c r="E52" s="181"/>
      <c r="F52" s="181"/>
      <c r="G52" s="13">
        <v>45</v>
      </c>
      <c r="H52" s="29">
        <v>0</v>
      </c>
      <c r="I52" s="29">
        <v>0</v>
      </c>
    </row>
    <row r="53" spans="1:9" ht="12.75" customHeight="1" x14ac:dyDescent="0.2">
      <c r="A53" s="182" t="s">
        <v>92</v>
      </c>
      <c r="B53" s="182"/>
      <c r="C53" s="182"/>
      <c r="D53" s="182"/>
      <c r="E53" s="182"/>
      <c r="F53" s="182"/>
      <c r="G53" s="14">
        <v>46</v>
      </c>
      <c r="H53" s="30">
        <f>SUM(H54:H59)</f>
        <v>96059532</v>
      </c>
      <c r="I53" s="30">
        <f>SUM(I54:I59)</f>
        <v>39769868</v>
      </c>
    </row>
    <row r="54" spans="1:9" ht="12.75" customHeight="1" x14ac:dyDescent="0.2">
      <c r="A54" s="181" t="s">
        <v>93</v>
      </c>
      <c r="B54" s="181"/>
      <c r="C54" s="181"/>
      <c r="D54" s="181"/>
      <c r="E54" s="181"/>
      <c r="F54" s="181"/>
      <c r="G54" s="13">
        <v>47</v>
      </c>
      <c r="H54" s="29">
        <v>150</v>
      </c>
      <c r="I54" s="29">
        <v>68529</v>
      </c>
    </row>
    <row r="55" spans="1:9" ht="23.45" customHeight="1" x14ac:dyDescent="0.2">
      <c r="A55" s="181" t="s">
        <v>94</v>
      </c>
      <c r="B55" s="181"/>
      <c r="C55" s="181"/>
      <c r="D55" s="181"/>
      <c r="E55" s="181"/>
      <c r="F55" s="181"/>
      <c r="G55" s="13">
        <v>48</v>
      </c>
      <c r="H55" s="29">
        <v>67744</v>
      </c>
      <c r="I55" s="29">
        <v>235033</v>
      </c>
    </row>
    <row r="56" spans="1:9" ht="12.75" customHeight="1" x14ac:dyDescent="0.2">
      <c r="A56" s="181" t="s">
        <v>95</v>
      </c>
      <c r="B56" s="181"/>
      <c r="C56" s="181"/>
      <c r="D56" s="181"/>
      <c r="E56" s="181"/>
      <c r="F56" s="181"/>
      <c r="G56" s="13">
        <v>49</v>
      </c>
      <c r="H56" s="29">
        <v>10889105</v>
      </c>
      <c r="I56" s="29">
        <v>15432125</v>
      </c>
    </row>
    <row r="57" spans="1:9" ht="12.75" customHeight="1" x14ac:dyDescent="0.2">
      <c r="A57" s="181" t="s">
        <v>96</v>
      </c>
      <c r="B57" s="181"/>
      <c r="C57" s="181"/>
      <c r="D57" s="181"/>
      <c r="E57" s="181"/>
      <c r="F57" s="181"/>
      <c r="G57" s="13">
        <v>50</v>
      </c>
      <c r="H57" s="29">
        <v>0</v>
      </c>
      <c r="I57" s="29">
        <v>0</v>
      </c>
    </row>
    <row r="58" spans="1:9" ht="12.75" customHeight="1" x14ac:dyDescent="0.2">
      <c r="A58" s="181" t="s">
        <v>97</v>
      </c>
      <c r="B58" s="181"/>
      <c r="C58" s="181"/>
      <c r="D58" s="181"/>
      <c r="E58" s="181"/>
      <c r="F58" s="181"/>
      <c r="G58" s="13">
        <v>51</v>
      </c>
      <c r="H58" s="29">
        <v>32050549</v>
      </c>
      <c r="I58" s="29">
        <v>9255797</v>
      </c>
    </row>
    <row r="59" spans="1:9" ht="12.75" customHeight="1" x14ac:dyDescent="0.2">
      <c r="A59" s="181" t="s">
        <v>98</v>
      </c>
      <c r="B59" s="181"/>
      <c r="C59" s="181"/>
      <c r="D59" s="181"/>
      <c r="E59" s="181"/>
      <c r="F59" s="181"/>
      <c r="G59" s="13">
        <v>52</v>
      </c>
      <c r="H59" s="29">
        <v>53051984</v>
      </c>
      <c r="I59" s="29">
        <v>14778384</v>
      </c>
    </row>
    <row r="60" spans="1:9" ht="12.75" customHeight="1" x14ac:dyDescent="0.2">
      <c r="A60" s="182" t="s">
        <v>99</v>
      </c>
      <c r="B60" s="182"/>
      <c r="C60" s="182"/>
      <c r="D60" s="182"/>
      <c r="E60" s="182"/>
      <c r="F60" s="182"/>
      <c r="G60" s="14">
        <v>53</v>
      </c>
      <c r="H60" s="30">
        <f>SUM(H61:H69)</f>
        <v>200965</v>
      </c>
      <c r="I60" s="30">
        <f>SUM(I61:I69)</f>
        <v>0</v>
      </c>
    </row>
    <row r="61" spans="1:9" ht="12.75" customHeight="1" x14ac:dyDescent="0.2">
      <c r="A61" s="181" t="s">
        <v>100</v>
      </c>
      <c r="B61" s="181"/>
      <c r="C61" s="181"/>
      <c r="D61" s="181"/>
      <c r="E61" s="181"/>
      <c r="F61" s="181"/>
      <c r="G61" s="13">
        <v>54</v>
      </c>
      <c r="H61" s="29">
        <v>0</v>
      </c>
      <c r="I61" s="29">
        <v>0</v>
      </c>
    </row>
    <row r="62" spans="1:9" ht="27.6" customHeight="1" x14ac:dyDescent="0.2">
      <c r="A62" s="181" t="s">
        <v>101</v>
      </c>
      <c r="B62" s="181"/>
      <c r="C62" s="181"/>
      <c r="D62" s="181"/>
      <c r="E62" s="181"/>
      <c r="F62" s="181"/>
      <c r="G62" s="13">
        <v>55</v>
      </c>
      <c r="H62" s="29">
        <v>0</v>
      </c>
      <c r="I62" s="29">
        <v>0</v>
      </c>
    </row>
    <row r="63" spans="1:9" ht="12.75" customHeight="1" x14ac:dyDescent="0.2">
      <c r="A63" s="181" t="s">
        <v>102</v>
      </c>
      <c r="B63" s="181"/>
      <c r="C63" s="181"/>
      <c r="D63" s="181"/>
      <c r="E63" s="181"/>
      <c r="F63" s="181"/>
      <c r="G63" s="13">
        <v>56</v>
      </c>
      <c r="H63" s="29">
        <v>0</v>
      </c>
      <c r="I63" s="29">
        <v>0</v>
      </c>
    </row>
    <row r="64" spans="1:9" ht="25.9" customHeight="1" x14ac:dyDescent="0.2">
      <c r="A64" s="181" t="s">
        <v>103</v>
      </c>
      <c r="B64" s="181"/>
      <c r="C64" s="181"/>
      <c r="D64" s="181"/>
      <c r="E64" s="181"/>
      <c r="F64" s="181"/>
      <c r="G64" s="13">
        <v>57</v>
      </c>
      <c r="H64" s="29">
        <v>0</v>
      </c>
      <c r="I64" s="29">
        <v>0</v>
      </c>
    </row>
    <row r="65" spans="1:9" ht="21.6" customHeight="1" x14ac:dyDescent="0.2">
      <c r="A65" s="181" t="s">
        <v>104</v>
      </c>
      <c r="B65" s="181"/>
      <c r="C65" s="181"/>
      <c r="D65" s="181"/>
      <c r="E65" s="181"/>
      <c r="F65" s="181"/>
      <c r="G65" s="13">
        <v>58</v>
      </c>
      <c r="H65" s="29">
        <v>0</v>
      </c>
      <c r="I65" s="29">
        <v>0</v>
      </c>
    </row>
    <row r="66" spans="1:9" ht="21.6" customHeight="1" x14ac:dyDescent="0.2">
      <c r="A66" s="181" t="s">
        <v>105</v>
      </c>
      <c r="B66" s="181"/>
      <c r="C66" s="181"/>
      <c r="D66" s="181"/>
      <c r="E66" s="181"/>
      <c r="F66" s="181"/>
      <c r="G66" s="13">
        <v>59</v>
      </c>
      <c r="H66" s="29">
        <v>0</v>
      </c>
      <c r="I66" s="29">
        <v>0</v>
      </c>
    </row>
    <row r="67" spans="1:9" ht="12.75" customHeight="1" x14ac:dyDescent="0.2">
      <c r="A67" s="181" t="s">
        <v>106</v>
      </c>
      <c r="B67" s="181"/>
      <c r="C67" s="181"/>
      <c r="D67" s="181"/>
      <c r="E67" s="181"/>
      <c r="F67" s="181"/>
      <c r="G67" s="13">
        <v>60</v>
      </c>
      <c r="H67" s="29">
        <v>200965</v>
      </c>
      <c r="I67" s="29">
        <v>0</v>
      </c>
    </row>
    <row r="68" spans="1:9" ht="12.75" customHeight="1" x14ac:dyDescent="0.2">
      <c r="A68" s="181" t="s">
        <v>107</v>
      </c>
      <c r="B68" s="181"/>
      <c r="C68" s="181"/>
      <c r="D68" s="181"/>
      <c r="E68" s="181"/>
      <c r="F68" s="181"/>
      <c r="G68" s="13">
        <v>61</v>
      </c>
      <c r="H68" s="29">
        <v>0</v>
      </c>
      <c r="I68" s="29">
        <v>0</v>
      </c>
    </row>
    <row r="69" spans="1:9" ht="12.75" customHeight="1" x14ac:dyDescent="0.2">
      <c r="A69" s="181" t="s">
        <v>108</v>
      </c>
      <c r="B69" s="181"/>
      <c r="C69" s="181"/>
      <c r="D69" s="181"/>
      <c r="E69" s="181"/>
      <c r="F69" s="181"/>
      <c r="G69" s="13">
        <v>62</v>
      </c>
      <c r="H69" s="29">
        <v>0</v>
      </c>
      <c r="I69" s="29">
        <v>0</v>
      </c>
    </row>
    <row r="70" spans="1:9" ht="12.75" customHeight="1" x14ac:dyDescent="0.2">
      <c r="A70" s="181" t="s">
        <v>109</v>
      </c>
      <c r="B70" s="181"/>
      <c r="C70" s="181"/>
      <c r="D70" s="181"/>
      <c r="E70" s="181"/>
      <c r="F70" s="181"/>
      <c r="G70" s="13">
        <v>63</v>
      </c>
      <c r="H70" s="29">
        <v>340903495</v>
      </c>
      <c r="I70" s="29">
        <v>530706990</v>
      </c>
    </row>
    <row r="71" spans="1:9" ht="12.75" customHeight="1" x14ac:dyDescent="0.2">
      <c r="A71" s="197" t="s">
        <v>110</v>
      </c>
      <c r="B71" s="197"/>
      <c r="C71" s="197"/>
      <c r="D71" s="197"/>
      <c r="E71" s="197"/>
      <c r="F71" s="197"/>
      <c r="G71" s="13">
        <v>64</v>
      </c>
      <c r="H71" s="29">
        <v>0</v>
      </c>
      <c r="I71" s="29">
        <v>0</v>
      </c>
    </row>
    <row r="72" spans="1:9" ht="12.75" customHeight="1" x14ac:dyDescent="0.2">
      <c r="A72" s="183" t="s">
        <v>111</v>
      </c>
      <c r="B72" s="183"/>
      <c r="C72" s="183"/>
      <c r="D72" s="183"/>
      <c r="E72" s="183"/>
      <c r="F72" s="183"/>
      <c r="G72" s="14">
        <v>65</v>
      </c>
      <c r="H72" s="30">
        <f>H8+H9+H44+H71</f>
        <v>3336325581</v>
      </c>
      <c r="I72" s="30">
        <f>I8+I9+I44+I71</f>
        <v>3575525846</v>
      </c>
    </row>
    <row r="73" spans="1:9" ht="12.75" customHeight="1" x14ac:dyDescent="0.2">
      <c r="A73" s="197" t="s">
        <v>112</v>
      </c>
      <c r="B73" s="197"/>
      <c r="C73" s="197"/>
      <c r="D73" s="197"/>
      <c r="E73" s="197"/>
      <c r="F73" s="197"/>
      <c r="G73" s="13">
        <v>66</v>
      </c>
      <c r="H73" s="29">
        <v>0</v>
      </c>
      <c r="I73" s="29">
        <v>0</v>
      </c>
    </row>
    <row r="74" spans="1:9" x14ac:dyDescent="0.2">
      <c r="A74" s="199" t="s">
        <v>113</v>
      </c>
      <c r="B74" s="200"/>
      <c r="C74" s="200"/>
      <c r="D74" s="200"/>
      <c r="E74" s="200"/>
      <c r="F74" s="200"/>
      <c r="G74" s="200"/>
      <c r="H74" s="200"/>
      <c r="I74" s="200"/>
    </row>
    <row r="75" spans="1:9" ht="12.75" customHeight="1" x14ac:dyDescent="0.2">
      <c r="A75" s="183" t="s">
        <v>114</v>
      </c>
      <c r="B75" s="183"/>
      <c r="C75" s="183"/>
      <c r="D75" s="183"/>
      <c r="E75" s="183"/>
      <c r="F75" s="183"/>
      <c r="G75" s="14">
        <v>67</v>
      </c>
      <c r="H75" s="30">
        <f>H76+H77+H78+H84+H85+H91+H94+H97</f>
        <v>1569004570</v>
      </c>
      <c r="I75" s="30">
        <f>I76+I77+I78+I84+I85+I91+I94+I97</f>
        <v>1618150979</v>
      </c>
    </row>
    <row r="76" spans="1:9" ht="12.75" customHeight="1" x14ac:dyDescent="0.2">
      <c r="A76" s="181" t="s">
        <v>115</v>
      </c>
      <c r="B76" s="181"/>
      <c r="C76" s="181"/>
      <c r="D76" s="181"/>
      <c r="E76" s="181"/>
      <c r="F76" s="181"/>
      <c r="G76" s="13">
        <v>68</v>
      </c>
      <c r="H76" s="29">
        <v>102574420</v>
      </c>
      <c r="I76" s="29">
        <v>102574420</v>
      </c>
    </row>
    <row r="77" spans="1:9" ht="12.75" customHeight="1" x14ac:dyDescent="0.2">
      <c r="A77" s="181" t="s">
        <v>116</v>
      </c>
      <c r="B77" s="181"/>
      <c r="C77" s="181"/>
      <c r="D77" s="181"/>
      <c r="E77" s="181"/>
      <c r="F77" s="181"/>
      <c r="G77" s="13">
        <v>69</v>
      </c>
      <c r="H77" s="29">
        <v>1142742013</v>
      </c>
      <c r="I77" s="29">
        <v>1142742013</v>
      </c>
    </row>
    <row r="78" spans="1:9" ht="12.75" customHeight="1" x14ac:dyDescent="0.2">
      <c r="A78" s="182" t="s">
        <v>117</v>
      </c>
      <c r="B78" s="182"/>
      <c r="C78" s="182"/>
      <c r="D78" s="182"/>
      <c r="E78" s="182"/>
      <c r="F78" s="182"/>
      <c r="G78" s="14">
        <v>70</v>
      </c>
      <c r="H78" s="30">
        <f>SUM(H79:H83)</f>
        <v>318778110</v>
      </c>
      <c r="I78" s="30">
        <f>SUM(I79:I83)</f>
        <v>314467783</v>
      </c>
    </row>
    <row r="79" spans="1:9" ht="12.75" customHeight="1" x14ac:dyDescent="0.2">
      <c r="A79" s="181" t="s">
        <v>118</v>
      </c>
      <c r="B79" s="181"/>
      <c r="C79" s="181"/>
      <c r="D79" s="181"/>
      <c r="E79" s="181"/>
      <c r="F79" s="181"/>
      <c r="G79" s="13">
        <v>71</v>
      </c>
      <c r="H79" s="29">
        <v>5128721</v>
      </c>
      <c r="I79" s="29">
        <v>5128721</v>
      </c>
    </row>
    <row r="80" spans="1:9" ht="12.75" customHeight="1" x14ac:dyDescent="0.2">
      <c r="A80" s="181" t="s">
        <v>119</v>
      </c>
      <c r="B80" s="181"/>
      <c r="C80" s="181"/>
      <c r="D80" s="181"/>
      <c r="E80" s="181"/>
      <c r="F80" s="181"/>
      <c r="G80" s="13">
        <v>72</v>
      </c>
      <c r="H80" s="29">
        <v>16871376</v>
      </c>
      <c r="I80" s="29">
        <v>22805063</v>
      </c>
    </row>
    <row r="81" spans="1:9" ht="12.75" customHeight="1" x14ac:dyDescent="0.2">
      <c r="A81" s="181" t="s">
        <v>120</v>
      </c>
      <c r="B81" s="181"/>
      <c r="C81" s="181"/>
      <c r="D81" s="181"/>
      <c r="E81" s="181"/>
      <c r="F81" s="181"/>
      <c r="G81" s="13">
        <v>73</v>
      </c>
      <c r="H81" s="29">
        <v>-16871376</v>
      </c>
      <c r="I81" s="29">
        <v>-22805063</v>
      </c>
    </row>
    <row r="82" spans="1:9" ht="12.75" customHeight="1" x14ac:dyDescent="0.2">
      <c r="A82" s="181" t="s">
        <v>121</v>
      </c>
      <c r="B82" s="181"/>
      <c r="C82" s="181"/>
      <c r="D82" s="181"/>
      <c r="E82" s="181"/>
      <c r="F82" s="181"/>
      <c r="G82" s="13">
        <v>74</v>
      </c>
      <c r="H82" s="29">
        <v>0</v>
      </c>
      <c r="I82" s="29">
        <v>0</v>
      </c>
    </row>
    <row r="83" spans="1:9" ht="12.75" customHeight="1" x14ac:dyDescent="0.2">
      <c r="A83" s="181" t="s">
        <v>122</v>
      </c>
      <c r="B83" s="181"/>
      <c r="C83" s="181"/>
      <c r="D83" s="181"/>
      <c r="E83" s="181"/>
      <c r="F83" s="181"/>
      <c r="G83" s="13">
        <v>75</v>
      </c>
      <c r="H83" s="29">
        <v>313649389</v>
      </c>
      <c r="I83" s="29">
        <v>309339062</v>
      </c>
    </row>
    <row r="84" spans="1:9" ht="12.75" customHeight="1" x14ac:dyDescent="0.2">
      <c r="A84" s="198" t="s">
        <v>123</v>
      </c>
      <c r="B84" s="198"/>
      <c r="C84" s="198"/>
      <c r="D84" s="198"/>
      <c r="E84" s="198"/>
      <c r="F84" s="198"/>
      <c r="G84" s="107">
        <v>76</v>
      </c>
      <c r="H84" s="108">
        <v>0</v>
      </c>
      <c r="I84" s="108">
        <v>0</v>
      </c>
    </row>
    <row r="85" spans="1:9" ht="12.75" customHeight="1" x14ac:dyDescent="0.2">
      <c r="A85" s="182" t="s">
        <v>397</v>
      </c>
      <c r="B85" s="182"/>
      <c r="C85" s="182"/>
      <c r="D85" s="182"/>
      <c r="E85" s="182"/>
      <c r="F85" s="182"/>
      <c r="G85" s="14">
        <v>77</v>
      </c>
      <c r="H85" s="30">
        <f>H86+H87+H88+H89+H90</f>
        <v>-5546307</v>
      </c>
      <c r="I85" s="30">
        <f>I86+I87+I88+I89+I90</f>
        <v>11673161</v>
      </c>
    </row>
    <row r="86" spans="1:9" ht="25.5" customHeight="1" x14ac:dyDescent="0.2">
      <c r="A86" s="181" t="s">
        <v>398</v>
      </c>
      <c r="B86" s="181"/>
      <c r="C86" s="181"/>
      <c r="D86" s="181"/>
      <c r="E86" s="181"/>
      <c r="F86" s="181"/>
      <c r="G86" s="13">
        <v>78</v>
      </c>
      <c r="H86" s="29">
        <v>107310</v>
      </c>
      <c r="I86" s="29">
        <v>0</v>
      </c>
    </row>
    <row r="87" spans="1:9" ht="12.75" customHeight="1" x14ac:dyDescent="0.2">
      <c r="A87" s="181" t="s">
        <v>124</v>
      </c>
      <c r="B87" s="181"/>
      <c r="C87" s="181"/>
      <c r="D87" s="181"/>
      <c r="E87" s="181"/>
      <c r="F87" s="181"/>
      <c r="G87" s="13">
        <v>79</v>
      </c>
      <c r="H87" s="29">
        <v>0</v>
      </c>
      <c r="I87" s="29">
        <v>0</v>
      </c>
    </row>
    <row r="88" spans="1:9" ht="12.75" customHeight="1" x14ac:dyDescent="0.2">
      <c r="A88" s="181" t="s">
        <v>125</v>
      </c>
      <c r="B88" s="181"/>
      <c r="C88" s="181"/>
      <c r="D88" s="181"/>
      <c r="E88" s="181"/>
      <c r="F88" s="181"/>
      <c r="G88" s="13">
        <v>80</v>
      </c>
      <c r="H88" s="29">
        <v>-5377897</v>
      </c>
      <c r="I88" s="29">
        <v>8604824</v>
      </c>
    </row>
    <row r="89" spans="1:9" ht="12.75" customHeight="1" x14ac:dyDescent="0.2">
      <c r="A89" s="181" t="s">
        <v>399</v>
      </c>
      <c r="B89" s="181"/>
      <c r="C89" s="181"/>
      <c r="D89" s="181"/>
      <c r="E89" s="181"/>
      <c r="F89" s="181"/>
      <c r="G89" s="13">
        <v>81</v>
      </c>
      <c r="H89" s="29">
        <v>0</v>
      </c>
      <c r="I89" s="29">
        <v>0</v>
      </c>
    </row>
    <row r="90" spans="1:9" ht="25.5" customHeight="1" x14ac:dyDescent="0.2">
      <c r="A90" s="181" t="s">
        <v>400</v>
      </c>
      <c r="B90" s="181"/>
      <c r="C90" s="181"/>
      <c r="D90" s="181"/>
      <c r="E90" s="181"/>
      <c r="F90" s="181"/>
      <c r="G90" s="13">
        <v>82</v>
      </c>
      <c r="H90" s="29">
        <v>-275720</v>
      </c>
      <c r="I90" s="29">
        <v>3068337</v>
      </c>
    </row>
    <row r="91" spans="1:9" ht="24" customHeight="1" x14ac:dyDescent="0.2">
      <c r="A91" s="182" t="s">
        <v>401</v>
      </c>
      <c r="B91" s="182"/>
      <c r="C91" s="182"/>
      <c r="D91" s="182"/>
      <c r="E91" s="182"/>
      <c r="F91" s="182"/>
      <c r="G91" s="14">
        <v>83</v>
      </c>
      <c r="H91" s="30">
        <f>H92-H93</f>
        <v>-21057972</v>
      </c>
      <c r="I91" s="30">
        <f>I92-I93</f>
        <v>10456334</v>
      </c>
    </row>
    <row r="92" spans="1:9" ht="12.75" customHeight="1" x14ac:dyDescent="0.2">
      <c r="A92" s="181" t="s">
        <v>126</v>
      </c>
      <c r="B92" s="181"/>
      <c r="C92" s="181"/>
      <c r="D92" s="181"/>
      <c r="E92" s="181"/>
      <c r="F92" s="181"/>
      <c r="G92" s="13">
        <v>84</v>
      </c>
      <c r="H92" s="29">
        <v>0</v>
      </c>
      <c r="I92" s="29">
        <v>10456334</v>
      </c>
    </row>
    <row r="93" spans="1:9" ht="12.75" customHeight="1" x14ac:dyDescent="0.2">
      <c r="A93" s="181" t="s">
        <v>127</v>
      </c>
      <c r="B93" s="181"/>
      <c r="C93" s="181"/>
      <c r="D93" s="181"/>
      <c r="E93" s="181"/>
      <c r="F93" s="181"/>
      <c r="G93" s="13">
        <v>85</v>
      </c>
      <c r="H93" s="29">
        <v>21057972</v>
      </c>
      <c r="I93" s="29">
        <v>0</v>
      </c>
    </row>
    <row r="94" spans="1:9" ht="12.75" customHeight="1" x14ac:dyDescent="0.2">
      <c r="A94" s="182" t="s">
        <v>402</v>
      </c>
      <c r="B94" s="182"/>
      <c r="C94" s="182"/>
      <c r="D94" s="182"/>
      <c r="E94" s="182"/>
      <c r="F94" s="182"/>
      <c r="G94" s="14">
        <v>86</v>
      </c>
      <c r="H94" s="30">
        <f>H95-H96</f>
        <v>31514306</v>
      </c>
      <c r="I94" s="30">
        <f>I95-I96</f>
        <v>36237268</v>
      </c>
    </row>
    <row r="95" spans="1:9" ht="12.75" customHeight="1" x14ac:dyDescent="0.2">
      <c r="A95" s="181" t="s">
        <v>128</v>
      </c>
      <c r="B95" s="181"/>
      <c r="C95" s="181"/>
      <c r="D95" s="181"/>
      <c r="E95" s="181"/>
      <c r="F95" s="181"/>
      <c r="G95" s="13">
        <v>87</v>
      </c>
      <c r="H95" s="29">
        <v>31514306</v>
      </c>
      <c r="I95" s="29">
        <v>36237268</v>
      </c>
    </row>
    <row r="96" spans="1:9" ht="12.75" customHeight="1" x14ac:dyDescent="0.2">
      <c r="A96" s="181" t="s">
        <v>129</v>
      </c>
      <c r="B96" s="181"/>
      <c r="C96" s="181"/>
      <c r="D96" s="181"/>
      <c r="E96" s="181"/>
      <c r="F96" s="181"/>
      <c r="G96" s="13">
        <v>88</v>
      </c>
      <c r="H96" s="29">
        <v>0</v>
      </c>
      <c r="I96" s="29">
        <v>0</v>
      </c>
    </row>
    <row r="97" spans="1:9" ht="12.75" customHeight="1" x14ac:dyDescent="0.2">
      <c r="A97" s="181" t="s">
        <v>130</v>
      </c>
      <c r="B97" s="181"/>
      <c r="C97" s="181"/>
      <c r="D97" s="181"/>
      <c r="E97" s="181"/>
      <c r="F97" s="181"/>
      <c r="G97" s="13">
        <v>89</v>
      </c>
      <c r="H97" s="29">
        <v>0</v>
      </c>
      <c r="I97" s="29">
        <v>0</v>
      </c>
    </row>
    <row r="98" spans="1:9" ht="12.75" customHeight="1" x14ac:dyDescent="0.2">
      <c r="A98" s="183" t="s">
        <v>403</v>
      </c>
      <c r="B98" s="183"/>
      <c r="C98" s="183"/>
      <c r="D98" s="183"/>
      <c r="E98" s="183"/>
      <c r="F98" s="183"/>
      <c r="G98" s="14">
        <v>90</v>
      </c>
      <c r="H98" s="30">
        <f>SUM(H99:H104)</f>
        <v>49309370</v>
      </c>
      <c r="I98" s="30">
        <f>SUM(I99:I104)</f>
        <v>50113526</v>
      </c>
    </row>
    <row r="99" spans="1:9" ht="31.9" customHeight="1" x14ac:dyDescent="0.2">
      <c r="A99" s="181" t="s">
        <v>131</v>
      </c>
      <c r="B99" s="181"/>
      <c r="C99" s="181"/>
      <c r="D99" s="181"/>
      <c r="E99" s="181"/>
      <c r="F99" s="181"/>
      <c r="G99" s="13">
        <v>91</v>
      </c>
      <c r="H99" s="29">
        <v>3951613</v>
      </c>
      <c r="I99" s="29">
        <v>4755769</v>
      </c>
    </row>
    <row r="100" spans="1:9" ht="12.75" customHeight="1" x14ac:dyDescent="0.2">
      <c r="A100" s="181" t="s">
        <v>132</v>
      </c>
      <c r="B100" s="181"/>
      <c r="C100" s="181"/>
      <c r="D100" s="181"/>
      <c r="E100" s="181"/>
      <c r="F100" s="181"/>
      <c r="G100" s="13">
        <v>92</v>
      </c>
      <c r="H100" s="29">
        <v>0</v>
      </c>
      <c r="I100" s="29">
        <v>0</v>
      </c>
    </row>
    <row r="101" spans="1:9" ht="12.75" customHeight="1" x14ac:dyDescent="0.2">
      <c r="A101" s="181" t="s">
        <v>133</v>
      </c>
      <c r="B101" s="181"/>
      <c r="C101" s="181"/>
      <c r="D101" s="181"/>
      <c r="E101" s="181"/>
      <c r="F101" s="181"/>
      <c r="G101" s="13">
        <v>93</v>
      </c>
      <c r="H101" s="29">
        <v>0</v>
      </c>
      <c r="I101" s="29">
        <v>0</v>
      </c>
    </row>
    <row r="102" spans="1:9" ht="12.75" customHeight="1" x14ac:dyDescent="0.2">
      <c r="A102" s="181" t="s">
        <v>134</v>
      </c>
      <c r="B102" s="181"/>
      <c r="C102" s="181"/>
      <c r="D102" s="181"/>
      <c r="E102" s="181"/>
      <c r="F102" s="181"/>
      <c r="G102" s="13">
        <v>94</v>
      </c>
      <c r="H102" s="29">
        <v>0</v>
      </c>
      <c r="I102" s="29">
        <v>0</v>
      </c>
    </row>
    <row r="103" spans="1:9" ht="12.75" customHeight="1" x14ac:dyDescent="0.2">
      <c r="A103" s="181" t="s">
        <v>135</v>
      </c>
      <c r="B103" s="181"/>
      <c r="C103" s="181"/>
      <c r="D103" s="181"/>
      <c r="E103" s="181"/>
      <c r="F103" s="181"/>
      <c r="G103" s="13">
        <v>95</v>
      </c>
      <c r="H103" s="29">
        <v>0</v>
      </c>
      <c r="I103" s="29">
        <v>0</v>
      </c>
    </row>
    <row r="104" spans="1:9" ht="12.75" customHeight="1" x14ac:dyDescent="0.2">
      <c r="A104" s="181" t="s">
        <v>136</v>
      </c>
      <c r="B104" s="181"/>
      <c r="C104" s="181"/>
      <c r="D104" s="181"/>
      <c r="E104" s="181"/>
      <c r="F104" s="181"/>
      <c r="G104" s="13">
        <v>96</v>
      </c>
      <c r="H104" s="29">
        <v>45357757</v>
      </c>
      <c r="I104" s="29">
        <v>45357757</v>
      </c>
    </row>
    <row r="105" spans="1:9" ht="12.75" customHeight="1" x14ac:dyDescent="0.2">
      <c r="A105" s="183" t="s">
        <v>404</v>
      </c>
      <c r="B105" s="183"/>
      <c r="C105" s="183"/>
      <c r="D105" s="183"/>
      <c r="E105" s="183"/>
      <c r="F105" s="183"/>
      <c r="G105" s="14">
        <v>97</v>
      </c>
      <c r="H105" s="30">
        <f>SUM(H106:H116)</f>
        <v>1434878048</v>
      </c>
      <c r="I105" s="30">
        <f>SUM(I106:I116)</f>
        <v>1577702497</v>
      </c>
    </row>
    <row r="106" spans="1:9" ht="12.75" customHeight="1" x14ac:dyDescent="0.2">
      <c r="A106" s="181" t="s">
        <v>137</v>
      </c>
      <c r="B106" s="181"/>
      <c r="C106" s="181"/>
      <c r="D106" s="181"/>
      <c r="E106" s="181"/>
      <c r="F106" s="181"/>
      <c r="G106" s="13">
        <v>98</v>
      </c>
      <c r="H106" s="29">
        <v>0</v>
      </c>
      <c r="I106" s="29">
        <v>0</v>
      </c>
    </row>
    <row r="107" spans="1:9" ht="24.6" customHeight="1" x14ac:dyDescent="0.2">
      <c r="A107" s="181" t="s">
        <v>138</v>
      </c>
      <c r="B107" s="181"/>
      <c r="C107" s="181"/>
      <c r="D107" s="181"/>
      <c r="E107" s="181"/>
      <c r="F107" s="181"/>
      <c r="G107" s="13">
        <v>99</v>
      </c>
      <c r="H107" s="29">
        <v>0</v>
      </c>
      <c r="I107" s="29">
        <v>0</v>
      </c>
    </row>
    <row r="108" spans="1:9" ht="12.75" customHeight="1" x14ac:dyDescent="0.2">
      <c r="A108" s="181" t="s">
        <v>139</v>
      </c>
      <c r="B108" s="181"/>
      <c r="C108" s="181"/>
      <c r="D108" s="181"/>
      <c r="E108" s="181"/>
      <c r="F108" s="181"/>
      <c r="G108" s="13">
        <v>100</v>
      </c>
      <c r="H108" s="29">
        <v>0</v>
      </c>
      <c r="I108" s="29">
        <v>0</v>
      </c>
    </row>
    <row r="109" spans="1:9" ht="21.6" customHeight="1" x14ac:dyDescent="0.2">
      <c r="A109" s="181" t="s">
        <v>140</v>
      </c>
      <c r="B109" s="181"/>
      <c r="C109" s="181"/>
      <c r="D109" s="181"/>
      <c r="E109" s="181"/>
      <c r="F109" s="181"/>
      <c r="G109" s="13">
        <v>101</v>
      </c>
      <c r="H109" s="29">
        <v>0</v>
      </c>
      <c r="I109" s="29">
        <v>0</v>
      </c>
    </row>
    <row r="110" spans="1:9" ht="12.75" customHeight="1" x14ac:dyDescent="0.2">
      <c r="A110" s="181" t="s">
        <v>141</v>
      </c>
      <c r="B110" s="181"/>
      <c r="C110" s="181"/>
      <c r="D110" s="181"/>
      <c r="E110" s="181"/>
      <c r="F110" s="181"/>
      <c r="G110" s="13">
        <v>102</v>
      </c>
      <c r="H110" s="29">
        <v>0</v>
      </c>
      <c r="I110" s="29">
        <v>0</v>
      </c>
    </row>
    <row r="111" spans="1:9" ht="12.75" customHeight="1" x14ac:dyDescent="0.2">
      <c r="A111" s="181" t="s">
        <v>142</v>
      </c>
      <c r="B111" s="181"/>
      <c r="C111" s="181"/>
      <c r="D111" s="181"/>
      <c r="E111" s="181"/>
      <c r="F111" s="181"/>
      <c r="G111" s="13">
        <v>103</v>
      </c>
      <c r="H111" s="29">
        <v>1430551307</v>
      </c>
      <c r="I111" s="29">
        <v>1577702497</v>
      </c>
    </row>
    <row r="112" spans="1:9" ht="12.75" customHeight="1" x14ac:dyDescent="0.2">
      <c r="A112" s="181" t="s">
        <v>143</v>
      </c>
      <c r="B112" s="181"/>
      <c r="C112" s="181"/>
      <c r="D112" s="181"/>
      <c r="E112" s="181"/>
      <c r="F112" s="181"/>
      <c r="G112" s="13">
        <v>104</v>
      </c>
      <c r="H112" s="29">
        <v>0</v>
      </c>
      <c r="I112" s="29">
        <v>0</v>
      </c>
    </row>
    <row r="113" spans="1:9" ht="12.75" customHeight="1" x14ac:dyDescent="0.2">
      <c r="A113" s="181" t="s">
        <v>144</v>
      </c>
      <c r="B113" s="181"/>
      <c r="C113" s="181"/>
      <c r="D113" s="181"/>
      <c r="E113" s="181"/>
      <c r="F113" s="181"/>
      <c r="G113" s="13">
        <v>105</v>
      </c>
      <c r="H113" s="29">
        <v>0</v>
      </c>
      <c r="I113" s="29">
        <v>0</v>
      </c>
    </row>
    <row r="114" spans="1:9" ht="12.75" customHeight="1" x14ac:dyDescent="0.2">
      <c r="A114" s="181" t="s">
        <v>145</v>
      </c>
      <c r="B114" s="181"/>
      <c r="C114" s="181"/>
      <c r="D114" s="181"/>
      <c r="E114" s="181"/>
      <c r="F114" s="181"/>
      <c r="G114" s="13">
        <v>106</v>
      </c>
      <c r="H114" s="29">
        <v>0</v>
      </c>
      <c r="I114" s="29">
        <v>0</v>
      </c>
    </row>
    <row r="115" spans="1:9" ht="12.75" customHeight="1" x14ac:dyDescent="0.2">
      <c r="A115" s="181" t="s">
        <v>146</v>
      </c>
      <c r="B115" s="181"/>
      <c r="C115" s="181"/>
      <c r="D115" s="181"/>
      <c r="E115" s="181"/>
      <c r="F115" s="181"/>
      <c r="G115" s="13">
        <v>107</v>
      </c>
      <c r="H115" s="29">
        <v>4326741</v>
      </c>
      <c r="I115" s="29">
        <v>0</v>
      </c>
    </row>
    <row r="116" spans="1:9" ht="12.75" customHeight="1" x14ac:dyDescent="0.2">
      <c r="A116" s="181" t="s">
        <v>147</v>
      </c>
      <c r="B116" s="181"/>
      <c r="C116" s="181"/>
      <c r="D116" s="181"/>
      <c r="E116" s="181"/>
      <c r="F116" s="181"/>
      <c r="G116" s="13">
        <v>108</v>
      </c>
      <c r="H116" s="29">
        <v>0</v>
      </c>
      <c r="I116" s="29">
        <v>0</v>
      </c>
    </row>
    <row r="117" spans="1:9" ht="12.75" customHeight="1" x14ac:dyDescent="0.2">
      <c r="A117" s="183" t="s">
        <v>405</v>
      </c>
      <c r="B117" s="183"/>
      <c r="C117" s="183"/>
      <c r="D117" s="183"/>
      <c r="E117" s="183"/>
      <c r="F117" s="183"/>
      <c r="G117" s="14">
        <v>109</v>
      </c>
      <c r="H117" s="30">
        <f>SUM(H118:H131)</f>
        <v>283133593</v>
      </c>
      <c r="I117" s="30">
        <f>SUM(I118:I131)</f>
        <v>329558844</v>
      </c>
    </row>
    <row r="118" spans="1:9" ht="12.75" customHeight="1" x14ac:dyDescent="0.2">
      <c r="A118" s="181" t="s">
        <v>148</v>
      </c>
      <c r="B118" s="181"/>
      <c r="C118" s="181"/>
      <c r="D118" s="181"/>
      <c r="E118" s="181"/>
      <c r="F118" s="181"/>
      <c r="G118" s="13">
        <v>110</v>
      </c>
      <c r="H118" s="29">
        <v>18547193</v>
      </c>
      <c r="I118" s="29">
        <v>9524906</v>
      </c>
    </row>
    <row r="119" spans="1:9" ht="22.15" customHeight="1" x14ac:dyDescent="0.2">
      <c r="A119" s="181" t="s">
        <v>149</v>
      </c>
      <c r="B119" s="181"/>
      <c r="C119" s="181"/>
      <c r="D119" s="181"/>
      <c r="E119" s="181"/>
      <c r="F119" s="181"/>
      <c r="G119" s="13">
        <v>111</v>
      </c>
      <c r="H119" s="29">
        <v>0</v>
      </c>
      <c r="I119" s="29">
        <v>0</v>
      </c>
    </row>
    <row r="120" spans="1:9" ht="12.75" customHeight="1" x14ac:dyDescent="0.2">
      <c r="A120" s="181" t="s">
        <v>150</v>
      </c>
      <c r="B120" s="181"/>
      <c r="C120" s="181"/>
      <c r="D120" s="181"/>
      <c r="E120" s="181"/>
      <c r="F120" s="181"/>
      <c r="G120" s="13">
        <v>112</v>
      </c>
      <c r="H120" s="29">
        <v>0</v>
      </c>
      <c r="I120" s="29">
        <v>0</v>
      </c>
    </row>
    <row r="121" spans="1:9" ht="23.45" customHeight="1" x14ac:dyDescent="0.2">
      <c r="A121" s="181" t="s">
        <v>151</v>
      </c>
      <c r="B121" s="181"/>
      <c r="C121" s="181"/>
      <c r="D121" s="181"/>
      <c r="E121" s="181"/>
      <c r="F121" s="181"/>
      <c r="G121" s="13">
        <v>113</v>
      </c>
      <c r="H121" s="29">
        <v>0</v>
      </c>
      <c r="I121" s="29">
        <v>0</v>
      </c>
    </row>
    <row r="122" spans="1:9" ht="12.75" customHeight="1" x14ac:dyDescent="0.2">
      <c r="A122" s="181" t="s">
        <v>152</v>
      </c>
      <c r="B122" s="181"/>
      <c r="C122" s="181"/>
      <c r="D122" s="181"/>
      <c r="E122" s="181"/>
      <c r="F122" s="181"/>
      <c r="G122" s="13">
        <v>114</v>
      </c>
      <c r="H122" s="29">
        <v>0</v>
      </c>
      <c r="I122" s="29">
        <v>0</v>
      </c>
    </row>
    <row r="123" spans="1:9" ht="12.75" customHeight="1" x14ac:dyDescent="0.2">
      <c r="A123" s="181" t="s">
        <v>153</v>
      </c>
      <c r="B123" s="181"/>
      <c r="C123" s="181"/>
      <c r="D123" s="181"/>
      <c r="E123" s="181"/>
      <c r="F123" s="181"/>
      <c r="G123" s="13">
        <v>115</v>
      </c>
      <c r="H123" s="29">
        <v>109326309</v>
      </c>
      <c r="I123" s="29">
        <v>195223870</v>
      </c>
    </row>
    <row r="124" spans="1:9" ht="12.75" customHeight="1" x14ac:dyDescent="0.2">
      <c r="A124" s="181" t="s">
        <v>154</v>
      </c>
      <c r="B124" s="181"/>
      <c r="C124" s="181"/>
      <c r="D124" s="181"/>
      <c r="E124" s="181"/>
      <c r="F124" s="181"/>
      <c r="G124" s="13">
        <v>116</v>
      </c>
      <c r="H124" s="29">
        <v>11758489</v>
      </c>
      <c r="I124" s="29">
        <v>13409352</v>
      </c>
    </row>
    <row r="125" spans="1:9" ht="12.75" customHeight="1" x14ac:dyDescent="0.2">
      <c r="A125" s="181" t="s">
        <v>155</v>
      </c>
      <c r="B125" s="181"/>
      <c r="C125" s="181"/>
      <c r="D125" s="181"/>
      <c r="E125" s="181"/>
      <c r="F125" s="181"/>
      <c r="G125" s="13">
        <v>117</v>
      </c>
      <c r="H125" s="29">
        <v>65330490</v>
      </c>
      <c r="I125" s="29">
        <v>34523166</v>
      </c>
    </row>
    <row r="126" spans="1:9" x14ac:dyDescent="0.2">
      <c r="A126" s="181" t="s">
        <v>156</v>
      </c>
      <c r="B126" s="181"/>
      <c r="C126" s="181"/>
      <c r="D126" s="181"/>
      <c r="E126" s="181"/>
      <c r="F126" s="181"/>
      <c r="G126" s="13">
        <v>118</v>
      </c>
      <c r="H126" s="29">
        <v>0</v>
      </c>
      <c r="I126" s="29">
        <v>0</v>
      </c>
    </row>
    <row r="127" spans="1:9" x14ac:dyDescent="0.2">
      <c r="A127" s="181" t="s">
        <v>157</v>
      </c>
      <c r="B127" s="181"/>
      <c r="C127" s="181"/>
      <c r="D127" s="181"/>
      <c r="E127" s="181"/>
      <c r="F127" s="181"/>
      <c r="G127" s="13">
        <v>119</v>
      </c>
      <c r="H127" s="29">
        <v>17580879</v>
      </c>
      <c r="I127" s="29">
        <v>18252045</v>
      </c>
    </row>
    <row r="128" spans="1:9" x14ac:dyDescent="0.2">
      <c r="A128" s="181" t="s">
        <v>158</v>
      </c>
      <c r="B128" s="181"/>
      <c r="C128" s="181"/>
      <c r="D128" s="181"/>
      <c r="E128" s="181"/>
      <c r="F128" s="181"/>
      <c r="G128" s="13">
        <v>120</v>
      </c>
      <c r="H128" s="29">
        <v>5401625</v>
      </c>
      <c r="I128" s="29">
        <v>7138655</v>
      </c>
    </row>
    <row r="129" spans="1:9" x14ac:dyDescent="0.2">
      <c r="A129" s="181" t="s">
        <v>159</v>
      </c>
      <c r="B129" s="181"/>
      <c r="C129" s="181"/>
      <c r="D129" s="181"/>
      <c r="E129" s="181"/>
      <c r="F129" s="181"/>
      <c r="G129" s="13">
        <v>121</v>
      </c>
      <c r="H129" s="29">
        <v>0</v>
      </c>
      <c r="I129" s="29">
        <v>0</v>
      </c>
    </row>
    <row r="130" spans="1:9" x14ac:dyDescent="0.2">
      <c r="A130" s="181" t="s">
        <v>160</v>
      </c>
      <c r="B130" s="181"/>
      <c r="C130" s="181"/>
      <c r="D130" s="181"/>
      <c r="E130" s="181"/>
      <c r="F130" s="181"/>
      <c r="G130" s="13">
        <v>122</v>
      </c>
      <c r="H130" s="29">
        <v>0</v>
      </c>
      <c r="I130" s="29">
        <v>0</v>
      </c>
    </row>
    <row r="131" spans="1:9" x14ac:dyDescent="0.2">
      <c r="A131" s="181" t="s">
        <v>161</v>
      </c>
      <c r="B131" s="181"/>
      <c r="C131" s="181"/>
      <c r="D131" s="181"/>
      <c r="E131" s="181"/>
      <c r="F131" s="181"/>
      <c r="G131" s="13">
        <v>123</v>
      </c>
      <c r="H131" s="29">
        <v>55188608</v>
      </c>
      <c r="I131" s="29">
        <v>51486850</v>
      </c>
    </row>
    <row r="132" spans="1:9" ht="22.15" customHeight="1" x14ac:dyDescent="0.2">
      <c r="A132" s="197" t="s">
        <v>162</v>
      </c>
      <c r="B132" s="197"/>
      <c r="C132" s="197"/>
      <c r="D132" s="197"/>
      <c r="E132" s="197"/>
      <c r="F132" s="197"/>
      <c r="G132" s="13">
        <v>124</v>
      </c>
      <c r="H132" s="29">
        <v>0</v>
      </c>
      <c r="I132" s="29">
        <v>0</v>
      </c>
    </row>
    <row r="133" spans="1:9" x14ac:dyDescent="0.2">
      <c r="A133" s="183" t="s">
        <v>406</v>
      </c>
      <c r="B133" s="183"/>
      <c r="C133" s="183"/>
      <c r="D133" s="183"/>
      <c r="E133" s="183"/>
      <c r="F133" s="183"/>
      <c r="G133" s="14">
        <v>125</v>
      </c>
      <c r="H133" s="30">
        <f>H75+H98+H105+H117+H132</f>
        <v>3336325581</v>
      </c>
      <c r="I133" s="30">
        <f>I75+I98+I105+I117+I132</f>
        <v>3575525846</v>
      </c>
    </row>
    <row r="134" spans="1:9" x14ac:dyDescent="0.2">
      <c r="A134" s="197" t="s">
        <v>163</v>
      </c>
      <c r="B134" s="197"/>
      <c r="C134" s="197"/>
      <c r="D134" s="197"/>
      <c r="E134" s="197"/>
      <c r="F134" s="197"/>
      <c r="G134" s="13">
        <v>126</v>
      </c>
      <c r="H134" s="29">
        <v>0</v>
      </c>
      <c r="I134" s="29">
        <v>0</v>
      </c>
    </row>
  </sheetData>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Incorrect entry" error="You can enter only positive whole numbers."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Incorrect entry" error="You can enter only whole numbers. This ADP code can have a negative sign."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Incorrect entry" error="You can enter only positive or negative whole numbers."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Incorrect entry" error="You can enter only whole numbers."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Incorrect entry" error="You can enter only whole numbers or a zero" sqref="H75:I75 H97:I97 H94:I94 H77:I91" xr:uid="{00000000-0002-0000-0100-000005000000}">
      <formula1>999999999999</formula1>
    </dataValidation>
    <dataValidation type="whole" operator="greaterThanOrEqual" allowBlank="1" showInputMessage="1" showErrorMessage="1" errorTitle="Incorrect entry" error="You can enter only positive whole numbers or a zero" sqref="H8:I73 H98:I134 H95:I96 H92:I93 H76:I76" xr:uid="{00000000-0002-0000-0100-000006000000}">
      <formula1>0</formula1>
    </dataValidation>
  </dataValidations>
  <pageMargins left="0.74803149606299213" right="0.74803149606299213" top="0.98425196850393704" bottom="0.98425196850393704" header="0.51181102362204722" footer="0.51181102362204722"/>
  <pageSetup paperSize="9" scale="64" orientation="portrait" r:id="rId1"/>
  <rowBreaks count="1" manualBreakCount="1">
    <brk id="73"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K113"/>
  <sheetViews>
    <sheetView view="pageBreakPreview" zoomScale="110" zoomScaleNormal="100" zoomScaleSheetLayoutView="110" workbookViewId="0">
      <selection activeCell="G23" sqref="G23"/>
    </sheetView>
  </sheetViews>
  <sheetFormatPr defaultRowHeight="12.75" x14ac:dyDescent="0.2"/>
  <cols>
    <col min="1" max="7" width="9.140625" style="1"/>
    <col min="8" max="11" width="14.7109375" style="32" customWidth="1"/>
    <col min="12" max="263" width="9.140625" style="1"/>
    <col min="264" max="264" width="9.85546875" style="1" bestFit="1" customWidth="1"/>
    <col min="265" max="265" width="11.7109375" style="1" bestFit="1" customWidth="1"/>
    <col min="266" max="519" width="9.140625" style="1"/>
    <col min="520" max="520" width="9.85546875" style="1" bestFit="1" customWidth="1"/>
    <col min="521" max="521" width="11.7109375" style="1" bestFit="1" customWidth="1"/>
    <col min="522" max="775" width="9.140625" style="1"/>
    <col min="776" max="776" width="9.85546875" style="1" bestFit="1" customWidth="1"/>
    <col min="777" max="777" width="11.7109375" style="1" bestFit="1" customWidth="1"/>
    <col min="778" max="1031" width="9.140625" style="1"/>
    <col min="1032" max="1032" width="9.85546875" style="1" bestFit="1" customWidth="1"/>
    <col min="1033" max="1033" width="11.7109375" style="1" bestFit="1" customWidth="1"/>
    <col min="1034" max="1287" width="9.140625" style="1"/>
    <col min="1288" max="1288" width="9.85546875" style="1" bestFit="1" customWidth="1"/>
    <col min="1289" max="1289" width="11.7109375" style="1" bestFit="1" customWidth="1"/>
    <col min="1290" max="1543" width="9.140625" style="1"/>
    <col min="1544" max="1544" width="9.85546875" style="1" bestFit="1" customWidth="1"/>
    <col min="1545" max="1545" width="11.7109375" style="1" bestFit="1" customWidth="1"/>
    <col min="1546" max="1799" width="9.140625" style="1"/>
    <col min="1800" max="1800" width="9.85546875" style="1" bestFit="1" customWidth="1"/>
    <col min="1801" max="1801" width="11.7109375" style="1" bestFit="1" customWidth="1"/>
    <col min="1802" max="2055" width="9.140625" style="1"/>
    <col min="2056" max="2056" width="9.85546875" style="1" bestFit="1" customWidth="1"/>
    <col min="2057" max="2057" width="11.7109375" style="1" bestFit="1" customWidth="1"/>
    <col min="2058" max="2311" width="9.140625" style="1"/>
    <col min="2312" max="2312" width="9.85546875" style="1" bestFit="1" customWidth="1"/>
    <col min="2313" max="2313" width="11.7109375" style="1" bestFit="1" customWidth="1"/>
    <col min="2314" max="2567" width="9.140625" style="1"/>
    <col min="2568" max="2568" width="9.85546875" style="1" bestFit="1" customWidth="1"/>
    <col min="2569" max="2569" width="11.7109375" style="1" bestFit="1" customWidth="1"/>
    <col min="2570" max="2823" width="9.140625" style="1"/>
    <col min="2824" max="2824" width="9.85546875" style="1" bestFit="1" customWidth="1"/>
    <col min="2825" max="2825" width="11.7109375" style="1" bestFit="1" customWidth="1"/>
    <col min="2826" max="3079" width="9.140625" style="1"/>
    <col min="3080" max="3080" width="9.85546875" style="1" bestFit="1" customWidth="1"/>
    <col min="3081" max="3081" width="11.7109375" style="1" bestFit="1" customWidth="1"/>
    <col min="3082" max="3335" width="9.140625" style="1"/>
    <col min="3336" max="3336" width="9.85546875" style="1" bestFit="1" customWidth="1"/>
    <col min="3337" max="3337" width="11.7109375" style="1" bestFit="1" customWidth="1"/>
    <col min="3338" max="3591" width="9.140625" style="1"/>
    <col min="3592" max="3592" width="9.85546875" style="1" bestFit="1" customWidth="1"/>
    <col min="3593" max="3593" width="11.7109375" style="1" bestFit="1" customWidth="1"/>
    <col min="3594" max="3847" width="9.140625" style="1"/>
    <col min="3848" max="3848" width="9.85546875" style="1" bestFit="1" customWidth="1"/>
    <col min="3849" max="3849" width="11.7109375" style="1" bestFit="1" customWidth="1"/>
    <col min="3850" max="4103" width="9.140625" style="1"/>
    <col min="4104" max="4104" width="9.85546875" style="1" bestFit="1" customWidth="1"/>
    <col min="4105" max="4105" width="11.7109375" style="1" bestFit="1" customWidth="1"/>
    <col min="4106" max="4359" width="9.140625" style="1"/>
    <col min="4360" max="4360" width="9.85546875" style="1" bestFit="1" customWidth="1"/>
    <col min="4361" max="4361" width="11.7109375" style="1" bestFit="1" customWidth="1"/>
    <col min="4362" max="4615" width="9.140625" style="1"/>
    <col min="4616" max="4616" width="9.85546875" style="1" bestFit="1" customWidth="1"/>
    <col min="4617" max="4617" width="11.7109375" style="1" bestFit="1" customWidth="1"/>
    <col min="4618" max="4871" width="9.140625" style="1"/>
    <col min="4872" max="4872" width="9.85546875" style="1" bestFit="1" customWidth="1"/>
    <col min="4873" max="4873" width="11.7109375" style="1" bestFit="1" customWidth="1"/>
    <col min="4874" max="5127" width="9.140625" style="1"/>
    <col min="5128" max="5128" width="9.85546875" style="1" bestFit="1" customWidth="1"/>
    <col min="5129" max="5129" width="11.7109375" style="1" bestFit="1" customWidth="1"/>
    <col min="5130" max="5383" width="9.140625" style="1"/>
    <col min="5384" max="5384" width="9.85546875" style="1" bestFit="1" customWidth="1"/>
    <col min="5385" max="5385" width="11.7109375" style="1" bestFit="1" customWidth="1"/>
    <col min="5386" max="5639" width="9.140625" style="1"/>
    <col min="5640" max="5640" width="9.85546875" style="1" bestFit="1" customWidth="1"/>
    <col min="5641" max="5641" width="11.7109375" style="1" bestFit="1" customWidth="1"/>
    <col min="5642" max="5895" width="9.140625" style="1"/>
    <col min="5896" max="5896" width="9.85546875" style="1" bestFit="1" customWidth="1"/>
    <col min="5897" max="5897" width="11.7109375" style="1" bestFit="1" customWidth="1"/>
    <col min="5898" max="6151" width="9.140625" style="1"/>
    <col min="6152" max="6152" width="9.85546875" style="1" bestFit="1" customWidth="1"/>
    <col min="6153" max="6153" width="11.7109375" style="1" bestFit="1" customWidth="1"/>
    <col min="6154" max="6407" width="9.140625" style="1"/>
    <col min="6408" max="6408" width="9.85546875" style="1" bestFit="1" customWidth="1"/>
    <col min="6409" max="6409" width="11.7109375" style="1" bestFit="1" customWidth="1"/>
    <col min="6410" max="6663" width="9.140625" style="1"/>
    <col min="6664" max="6664" width="9.85546875" style="1" bestFit="1" customWidth="1"/>
    <col min="6665" max="6665" width="11.7109375" style="1" bestFit="1" customWidth="1"/>
    <col min="6666" max="6919" width="9.140625" style="1"/>
    <col min="6920" max="6920" width="9.85546875" style="1" bestFit="1" customWidth="1"/>
    <col min="6921" max="6921" width="11.7109375" style="1" bestFit="1" customWidth="1"/>
    <col min="6922" max="7175" width="9.140625" style="1"/>
    <col min="7176" max="7176" width="9.85546875" style="1" bestFit="1" customWidth="1"/>
    <col min="7177" max="7177" width="11.7109375" style="1" bestFit="1" customWidth="1"/>
    <col min="7178" max="7431" width="9.140625" style="1"/>
    <col min="7432" max="7432" width="9.85546875" style="1" bestFit="1" customWidth="1"/>
    <col min="7433" max="7433" width="11.7109375" style="1" bestFit="1" customWidth="1"/>
    <col min="7434" max="7687" width="9.140625" style="1"/>
    <col min="7688" max="7688" width="9.85546875" style="1" bestFit="1" customWidth="1"/>
    <col min="7689" max="7689" width="11.7109375" style="1" bestFit="1" customWidth="1"/>
    <col min="7690" max="7943" width="9.140625" style="1"/>
    <col min="7944" max="7944" width="9.85546875" style="1" bestFit="1" customWidth="1"/>
    <col min="7945" max="7945" width="11.7109375" style="1" bestFit="1" customWidth="1"/>
    <col min="7946" max="8199" width="9.140625" style="1"/>
    <col min="8200" max="8200" width="9.85546875" style="1" bestFit="1" customWidth="1"/>
    <col min="8201" max="8201" width="11.7109375" style="1" bestFit="1" customWidth="1"/>
    <col min="8202" max="8455" width="9.140625" style="1"/>
    <col min="8456" max="8456" width="9.85546875" style="1" bestFit="1" customWidth="1"/>
    <col min="8457" max="8457" width="11.7109375" style="1" bestFit="1" customWidth="1"/>
    <col min="8458" max="8711" width="9.140625" style="1"/>
    <col min="8712" max="8712" width="9.85546875" style="1" bestFit="1" customWidth="1"/>
    <col min="8713" max="8713" width="11.7109375" style="1" bestFit="1" customWidth="1"/>
    <col min="8714" max="8967" width="9.140625" style="1"/>
    <col min="8968" max="8968" width="9.85546875" style="1" bestFit="1" customWidth="1"/>
    <col min="8969" max="8969" width="11.7109375" style="1" bestFit="1" customWidth="1"/>
    <col min="8970" max="9223" width="9.140625" style="1"/>
    <col min="9224" max="9224" width="9.85546875" style="1" bestFit="1" customWidth="1"/>
    <col min="9225" max="9225" width="11.7109375" style="1" bestFit="1" customWidth="1"/>
    <col min="9226" max="9479" width="9.140625" style="1"/>
    <col min="9480" max="9480" width="9.85546875" style="1" bestFit="1" customWidth="1"/>
    <col min="9481" max="9481" width="11.7109375" style="1" bestFit="1" customWidth="1"/>
    <col min="9482" max="9735" width="9.140625" style="1"/>
    <col min="9736" max="9736" width="9.85546875" style="1" bestFit="1" customWidth="1"/>
    <col min="9737" max="9737" width="11.7109375" style="1" bestFit="1" customWidth="1"/>
    <col min="9738" max="9991" width="9.140625" style="1"/>
    <col min="9992" max="9992" width="9.85546875" style="1" bestFit="1" customWidth="1"/>
    <col min="9993" max="9993" width="11.7109375" style="1" bestFit="1" customWidth="1"/>
    <col min="9994" max="10247" width="9.140625" style="1"/>
    <col min="10248" max="10248" width="9.85546875" style="1" bestFit="1" customWidth="1"/>
    <col min="10249" max="10249" width="11.7109375" style="1" bestFit="1" customWidth="1"/>
    <col min="10250" max="10503" width="9.140625" style="1"/>
    <col min="10504" max="10504" width="9.85546875" style="1" bestFit="1" customWidth="1"/>
    <col min="10505" max="10505" width="11.7109375" style="1" bestFit="1" customWidth="1"/>
    <col min="10506" max="10759" width="9.140625" style="1"/>
    <col min="10760" max="10760" width="9.85546875" style="1" bestFit="1" customWidth="1"/>
    <col min="10761" max="10761" width="11.7109375" style="1" bestFit="1" customWidth="1"/>
    <col min="10762" max="11015" width="9.140625" style="1"/>
    <col min="11016" max="11016" width="9.85546875" style="1" bestFit="1" customWidth="1"/>
    <col min="11017" max="11017" width="11.7109375" style="1" bestFit="1" customWidth="1"/>
    <col min="11018" max="11271" width="9.140625" style="1"/>
    <col min="11272" max="11272" width="9.85546875" style="1" bestFit="1" customWidth="1"/>
    <col min="11273" max="11273" width="11.7109375" style="1" bestFit="1" customWidth="1"/>
    <col min="11274" max="11527" width="9.140625" style="1"/>
    <col min="11528" max="11528" width="9.85546875" style="1" bestFit="1" customWidth="1"/>
    <col min="11529" max="11529" width="11.7109375" style="1" bestFit="1" customWidth="1"/>
    <col min="11530" max="11783" width="9.140625" style="1"/>
    <col min="11784" max="11784" width="9.85546875" style="1" bestFit="1" customWidth="1"/>
    <col min="11785" max="11785" width="11.7109375" style="1" bestFit="1" customWidth="1"/>
    <col min="11786" max="12039" width="9.140625" style="1"/>
    <col min="12040" max="12040" width="9.85546875" style="1" bestFit="1" customWidth="1"/>
    <col min="12041" max="12041" width="11.7109375" style="1" bestFit="1" customWidth="1"/>
    <col min="12042" max="12295" width="9.140625" style="1"/>
    <col min="12296" max="12296" width="9.85546875" style="1" bestFit="1" customWidth="1"/>
    <col min="12297" max="12297" width="11.7109375" style="1" bestFit="1" customWidth="1"/>
    <col min="12298" max="12551" width="9.140625" style="1"/>
    <col min="12552" max="12552" width="9.85546875" style="1" bestFit="1" customWidth="1"/>
    <col min="12553" max="12553" width="11.7109375" style="1" bestFit="1" customWidth="1"/>
    <col min="12554" max="12807" width="9.140625" style="1"/>
    <col min="12808" max="12808" width="9.85546875" style="1" bestFit="1" customWidth="1"/>
    <col min="12809" max="12809" width="11.7109375" style="1" bestFit="1" customWidth="1"/>
    <col min="12810" max="13063" width="9.140625" style="1"/>
    <col min="13064" max="13064" width="9.85546875" style="1" bestFit="1" customWidth="1"/>
    <col min="13065" max="13065" width="11.7109375" style="1" bestFit="1" customWidth="1"/>
    <col min="13066" max="13319" width="9.140625" style="1"/>
    <col min="13320" max="13320" width="9.85546875" style="1" bestFit="1" customWidth="1"/>
    <col min="13321" max="13321" width="11.7109375" style="1" bestFit="1" customWidth="1"/>
    <col min="13322" max="13575" width="9.140625" style="1"/>
    <col min="13576" max="13576" width="9.85546875" style="1" bestFit="1" customWidth="1"/>
    <col min="13577" max="13577" width="11.7109375" style="1" bestFit="1" customWidth="1"/>
    <col min="13578" max="13831" width="9.140625" style="1"/>
    <col min="13832" max="13832" width="9.85546875" style="1" bestFit="1" customWidth="1"/>
    <col min="13833" max="13833" width="11.7109375" style="1" bestFit="1" customWidth="1"/>
    <col min="13834" max="14087" width="9.140625" style="1"/>
    <col min="14088" max="14088" width="9.85546875" style="1" bestFit="1" customWidth="1"/>
    <col min="14089" max="14089" width="11.7109375" style="1" bestFit="1" customWidth="1"/>
    <col min="14090" max="14343" width="9.140625" style="1"/>
    <col min="14344" max="14344" width="9.85546875" style="1" bestFit="1" customWidth="1"/>
    <col min="14345" max="14345" width="11.7109375" style="1" bestFit="1" customWidth="1"/>
    <col min="14346" max="14599" width="9.140625" style="1"/>
    <col min="14600" max="14600" width="9.85546875" style="1" bestFit="1" customWidth="1"/>
    <col min="14601" max="14601" width="11.7109375" style="1" bestFit="1" customWidth="1"/>
    <col min="14602" max="14855" width="9.140625" style="1"/>
    <col min="14856" max="14856" width="9.85546875" style="1" bestFit="1" customWidth="1"/>
    <col min="14857" max="14857" width="11.7109375" style="1" bestFit="1" customWidth="1"/>
    <col min="14858" max="15111" width="9.140625" style="1"/>
    <col min="15112" max="15112" width="9.85546875" style="1" bestFit="1" customWidth="1"/>
    <col min="15113" max="15113" width="11.7109375" style="1" bestFit="1" customWidth="1"/>
    <col min="15114" max="15367" width="9.140625" style="1"/>
    <col min="15368" max="15368" width="9.85546875" style="1" bestFit="1" customWidth="1"/>
    <col min="15369" max="15369" width="11.7109375" style="1" bestFit="1" customWidth="1"/>
    <col min="15370" max="15623" width="9.140625" style="1"/>
    <col min="15624" max="15624" width="9.85546875" style="1" bestFit="1" customWidth="1"/>
    <col min="15625" max="15625" width="11.7109375" style="1" bestFit="1" customWidth="1"/>
    <col min="15626" max="15879" width="9.140625" style="1"/>
    <col min="15880" max="15880" width="9.85546875" style="1" bestFit="1" customWidth="1"/>
    <col min="15881" max="15881" width="11.7109375" style="1" bestFit="1" customWidth="1"/>
    <col min="15882" max="16135" width="9.140625" style="1"/>
    <col min="16136" max="16136" width="9.85546875" style="1" bestFit="1" customWidth="1"/>
    <col min="16137" max="16137" width="11.7109375" style="1" bestFit="1" customWidth="1"/>
    <col min="16138" max="16384" width="9.140625" style="1"/>
  </cols>
  <sheetData>
    <row r="1" spans="1:11" x14ac:dyDescent="0.2">
      <c r="A1" s="222" t="s">
        <v>164</v>
      </c>
      <c r="B1" s="185"/>
      <c r="C1" s="185"/>
      <c r="D1" s="185"/>
      <c r="E1" s="185"/>
      <c r="F1" s="185"/>
      <c r="G1" s="185"/>
      <c r="H1" s="185"/>
      <c r="I1" s="185"/>
    </row>
    <row r="2" spans="1:11" x14ac:dyDescent="0.2">
      <c r="A2" s="221" t="s">
        <v>530</v>
      </c>
      <c r="B2" s="187"/>
      <c r="C2" s="187"/>
      <c r="D2" s="187"/>
      <c r="E2" s="187"/>
      <c r="F2" s="187"/>
      <c r="G2" s="187"/>
      <c r="H2" s="187"/>
      <c r="I2" s="187"/>
      <c r="J2" s="110"/>
      <c r="K2" s="110"/>
    </row>
    <row r="3" spans="1:11" x14ac:dyDescent="0.2">
      <c r="A3" s="208" t="s">
        <v>165</v>
      </c>
      <c r="B3" s="209"/>
      <c r="C3" s="209"/>
      <c r="D3" s="209"/>
      <c r="E3" s="209"/>
      <c r="F3" s="209"/>
      <c r="G3" s="209"/>
      <c r="H3" s="209"/>
      <c r="I3" s="209"/>
      <c r="J3" s="210"/>
      <c r="K3" s="210"/>
    </row>
    <row r="4" spans="1:11" x14ac:dyDescent="0.2">
      <c r="A4" s="211" t="s">
        <v>518</v>
      </c>
      <c r="B4" s="212"/>
      <c r="C4" s="212"/>
      <c r="D4" s="212"/>
      <c r="E4" s="212"/>
      <c r="F4" s="212"/>
      <c r="G4" s="212"/>
      <c r="H4" s="212"/>
      <c r="I4" s="212"/>
      <c r="J4" s="213"/>
      <c r="K4" s="213"/>
    </row>
    <row r="5" spans="1:11" ht="22.15" customHeight="1" x14ac:dyDescent="0.2">
      <c r="A5" s="205" t="s">
        <v>166</v>
      </c>
      <c r="B5" s="195"/>
      <c r="C5" s="195"/>
      <c r="D5" s="195"/>
      <c r="E5" s="195"/>
      <c r="F5" s="195"/>
      <c r="G5" s="205" t="s">
        <v>167</v>
      </c>
      <c r="H5" s="206" t="s">
        <v>168</v>
      </c>
      <c r="I5" s="207"/>
      <c r="J5" s="206" t="s">
        <v>169</v>
      </c>
      <c r="K5" s="207"/>
    </row>
    <row r="6" spans="1:11" x14ac:dyDescent="0.2">
      <c r="A6" s="195"/>
      <c r="B6" s="195"/>
      <c r="C6" s="195"/>
      <c r="D6" s="195"/>
      <c r="E6" s="195"/>
      <c r="F6" s="195"/>
      <c r="G6" s="195"/>
      <c r="H6" s="16" t="s">
        <v>170</v>
      </c>
      <c r="I6" s="16" t="s">
        <v>171</v>
      </c>
      <c r="J6" s="16" t="s">
        <v>172</v>
      </c>
      <c r="K6" s="16" t="s">
        <v>173</v>
      </c>
    </row>
    <row r="7" spans="1:11" x14ac:dyDescent="0.2">
      <c r="A7" s="216">
        <v>1</v>
      </c>
      <c r="B7" s="193"/>
      <c r="C7" s="193"/>
      <c r="D7" s="193"/>
      <c r="E7" s="193"/>
      <c r="F7" s="193"/>
      <c r="G7" s="15">
        <v>2</v>
      </c>
      <c r="H7" s="16">
        <v>3</v>
      </c>
      <c r="I7" s="16">
        <v>4</v>
      </c>
      <c r="J7" s="16">
        <v>5</v>
      </c>
      <c r="K7" s="16">
        <v>6</v>
      </c>
    </row>
    <row r="8" spans="1:11" x14ac:dyDescent="0.2">
      <c r="A8" s="217" t="s">
        <v>407</v>
      </c>
      <c r="B8" s="218"/>
      <c r="C8" s="218"/>
      <c r="D8" s="218"/>
      <c r="E8" s="218"/>
      <c r="F8" s="218"/>
      <c r="G8" s="14">
        <v>1</v>
      </c>
      <c r="H8" s="111">
        <f>SUM(H9:H13)</f>
        <v>470155304</v>
      </c>
      <c r="I8" s="111">
        <f>SUM(I9:I13)</f>
        <v>46985041</v>
      </c>
      <c r="J8" s="111">
        <f>SUM(J9:J13)</f>
        <v>825361052</v>
      </c>
      <c r="K8" s="111">
        <f>SUM(K9:K13)</f>
        <v>85694917</v>
      </c>
    </row>
    <row r="9" spans="1:11" x14ac:dyDescent="0.2">
      <c r="A9" s="181" t="s">
        <v>174</v>
      </c>
      <c r="B9" s="181"/>
      <c r="C9" s="181"/>
      <c r="D9" s="181"/>
      <c r="E9" s="181"/>
      <c r="F9" s="181"/>
      <c r="G9" s="13">
        <v>2</v>
      </c>
      <c r="H9" s="29">
        <v>0</v>
      </c>
      <c r="I9" s="29">
        <v>0</v>
      </c>
      <c r="J9" s="29">
        <v>0</v>
      </c>
      <c r="K9" s="29">
        <v>0</v>
      </c>
    </row>
    <row r="10" spans="1:11" x14ac:dyDescent="0.2">
      <c r="A10" s="181" t="s">
        <v>175</v>
      </c>
      <c r="B10" s="181"/>
      <c r="C10" s="181"/>
      <c r="D10" s="181"/>
      <c r="E10" s="181"/>
      <c r="F10" s="181"/>
      <c r="G10" s="13">
        <v>3</v>
      </c>
      <c r="H10" s="29">
        <v>454438119</v>
      </c>
      <c r="I10" s="29">
        <v>43056801</v>
      </c>
      <c r="J10" s="29">
        <v>816052586</v>
      </c>
      <c r="K10" s="29">
        <v>83865279</v>
      </c>
    </row>
    <row r="11" spans="1:11" x14ac:dyDescent="0.2">
      <c r="A11" s="181" t="s">
        <v>176</v>
      </c>
      <c r="B11" s="181"/>
      <c r="C11" s="181"/>
      <c r="D11" s="181"/>
      <c r="E11" s="181"/>
      <c r="F11" s="181"/>
      <c r="G11" s="13">
        <v>4</v>
      </c>
      <c r="H11" s="29">
        <v>0</v>
      </c>
      <c r="I11" s="29">
        <v>0</v>
      </c>
      <c r="J11" s="29">
        <v>0</v>
      </c>
      <c r="K11" s="29">
        <v>0</v>
      </c>
    </row>
    <row r="12" spans="1:11" x14ac:dyDescent="0.2">
      <c r="A12" s="181" t="s">
        <v>177</v>
      </c>
      <c r="B12" s="181"/>
      <c r="C12" s="181"/>
      <c r="D12" s="181"/>
      <c r="E12" s="181"/>
      <c r="F12" s="181"/>
      <c r="G12" s="13">
        <v>5</v>
      </c>
      <c r="H12" s="29">
        <v>0</v>
      </c>
      <c r="I12" s="29">
        <v>0</v>
      </c>
      <c r="J12" s="29">
        <v>0</v>
      </c>
      <c r="K12" s="29">
        <v>0</v>
      </c>
    </row>
    <row r="13" spans="1:11" x14ac:dyDescent="0.2">
      <c r="A13" s="181" t="s">
        <v>178</v>
      </c>
      <c r="B13" s="181"/>
      <c r="C13" s="181"/>
      <c r="D13" s="181"/>
      <c r="E13" s="181"/>
      <c r="F13" s="181"/>
      <c r="G13" s="13">
        <v>6</v>
      </c>
      <c r="H13" s="29">
        <v>15717185</v>
      </c>
      <c r="I13" s="29">
        <v>3928240</v>
      </c>
      <c r="J13" s="29">
        <v>9308466</v>
      </c>
      <c r="K13" s="29">
        <v>1829638</v>
      </c>
    </row>
    <row r="14" spans="1:11" ht="22.15" customHeight="1" x14ac:dyDescent="0.2">
      <c r="A14" s="217" t="s">
        <v>408</v>
      </c>
      <c r="B14" s="218"/>
      <c r="C14" s="218"/>
      <c r="D14" s="218"/>
      <c r="E14" s="218"/>
      <c r="F14" s="218"/>
      <c r="G14" s="14">
        <v>7</v>
      </c>
      <c r="H14" s="111">
        <f>H15+H16+H20+H24+H25+H26+H29+H36</f>
        <v>434254195</v>
      </c>
      <c r="I14" s="111">
        <f>I15+I16+I20+I24+I25+I26+I29+I36</f>
        <v>104449468</v>
      </c>
      <c r="J14" s="111">
        <f>J15+J16+J20+J24+J25+J26+J29+J36</f>
        <v>720773248</v>
      </c>
      <c r="K14" s="111">
        <f>K15+K16+K20+K24+K25+K26+K29+K36</f>
        <v>159227900</v>
      </c>
    </row>
    <row r="15" spans="1:11" x14ac:dyDescent="0.2">
      <c r="A15" s="181" t="s">
        <v>179</v>
      </c>
      <c r="B15" s="181"/>
      <c r="C15" s="181"/>
      <c r="D15" s="181"/>
      <c r="E15" s="181"/>
      <c r="F15" s="181"/>
      <c r="G15" s="13">
        <v>8</v>
      </c>
      <c r="H15" s="29">
        <v>0</v>
      </c>
      <c r="I15" s="29">
        <v>0</v>
      </c>
      <c r="J15" s="29">
        <v>0</v>
      </c>
      <c r="K15" s="29">
        <v>0</v>
      </c>
    </row>
    <row r="16" spans="1:11" x14ac:dyDescent="0.2">
      <c r="A16" s="182" t="s">
        <v>409</v>
      </c>
      <c r="B16" s="182"/>
      <c r="C16" s="182"/>
      <c r="D16" s="182"/>
      <c r="E16" s="182"/>
      <c r="F16" s="182"/>
      <c r="G16" s="14">
        <v>9</v>
      </c>
      <c r="H16" s="111">
        <f>SUM(H17:H19)</f>
        <v>161428440</v>
      </c>
      <c r="I16" s="111">
        <f>SUM(I17:I19)</f>
        <v>28910142</v>
      </c>
      <c r="J16" s="111">
        <f>SUM(J17:J19)</f>
        <v>279035035</v>
      </c>
      <c r="K16" s="111">
        <f>SUM(K17:K19)</f>
        <v>43580783</v>
      </c>
    </row>
    <row r="17" spans="1:11" x14ac:dyDescent="0.2">
      <c r="A17" s="223" t="s">
        <v>180</v>
      </c>
      <c r="B17" s="223"/>
      <c r="C17" s="223"/>
      <c r="D17" s="223"/>
      <c r="E17" s="223"/>
      <c r="F17" s="223"/>
      <c r="G17" s="13">
        <v>10</v>
      </c>
      <c r="H17" s="29">
        <v>75799584</v>
      </c>
      <c r="I17" s="29">
        <v>14133461</v>
      </c>
      <c r="J17" s="29">
        <v>149582581</v>
      </c>
      <c r="K17" s="29">
        <v>23598880</v>
      </c>
    </row>
    <row r="18" spans="1:11" x14ac:dyDescent="0.2">
      <c r="A18" s="223" t="s">
        <v>181</v>
      </c>
      <c r="B18" s="223"/>
      <c r="C18" s="223"/>
      <c r="D18" s="223"/>
      <c r="E18" s="223"/>
      <c r="F18" s="223"/>
      <c r="G18" s="13">
        <v>11</v>
      </c>
      <c r="H18" s="29">
        <v>0</v>
      </c>
      <c r="I18" s="29">
        <v>0</v>
      </c>
      <c r="J18" s="29">
        <v>0</v>
      </c>
      <c r="K18" s="29">
        <v>0</v>
      </c>
    </row>
    <row r="19" spans="1:11" x14ac:dyDescent="0.2">
      <c r="A19" s="223" t="s">
        <v>182</v>
      </c>
      <c r="B19" s="223"/>
      <c r="C19" s="223"/>
      <c r="D19" s="223"/>
      <c r="E19" s="223"/>
      <c r="F19" s="223"/>
      <c r="G19" s="13">
        <v>12</v>
      </c>
      <c r="H19" s="29">
        <v>85628856</v>
      </c>
      <c r="I19" s="29">
        <v>14776681</v>
      </c>
      <c r="J19" s="29">
        <v>129452454</v>
      </c>
      <c r="K19" s="29">
        <v>19981903</v>
      </c>
    </row>
    <row r="20" spans="1:11" x14ac:dyDescent="0.2">
      <c r="A20" s="182" t="s">
        <v>410</v>
      </c>
      <c r="B20" s="182"/>
      <c r="C20" s="182"/>
      <c r="D20" s="182"/>
      <c r="E20" s="182"/>
      <c r="F20" s="182"/>
      <c r="G20" s="14">
        <v>13</v>
      </c>
      <c r="H20" s="111">
        <f>SUM(H21:H23)</f>
        <v>160850821</v>
      </c>
      <c r="I20" s="111">
        <f>SUM(I21:I23)</f>
        <v>52188033</v>
      </c>
      <c r="J20" s="111">
        <f>SUM(J21:J23)</f>
        <v>278984374</v>
      </c>
      <c r="K20" s="111">
        <f>SUM(K21:K23)</f>
        <v>69436297</v>
      </c>
    </row>
    <row r="21" spans="1:11" x14ac:dyDescent="0.2">
      <c r="A21" s="223" t="s">
        <v>183</v>
      </c>
      <c r="B21" s="223"/>
      <c r="C21" s="223"/>
      <c r="D21" s="223"/>
      <c r="E21" s="223"/>
      <c r="F21" s="223"/>
      <c r="G21" s="13">
        <v>14</v>
      </c>
      <c r="H21" s="29">
        <v>111880699</v>
      </c>
      <c r="I21" s="29">
        <v>37350486</v>
      </c>
      <c r="J21" s="29">
        <v>193731522</v>
      </c>
      <c r="K21" s="29">
        <v>47372576</v>
      </c>
    </row>
    <row r="22" spans="1:11" x14ac:dyDescent="0.2">
      <c r="A22" s="223" t="s">
        <v>184</v>
      </c>
      <c r="B22" s="223"/>
      <c r="C22" s="223"/>
      <c r="D22" s="223"/>
      <c r="E22" s="223"/>
      <c r="F22" s="223"/>
      <c r="G22" s="13">
        <v>15</v>
      </c>
      <c r="H22" s="29">
        <v>31975795</v>
      </c>
      <c r="I22" s="29">
        <v>9593394</v>
      </c>
      <c r="J22" s="29">
        <v>55549277</v>
      </c>
      <c r="K22" s="29">
        <v>14560485</v>
      </c>
    </row>
    <row r="23" spans="1:11" x14ac:dyDescent="0.2">
      <c r="A23" s="223" t="s">
        <v>185</v>
      </c>
      <c r="B23" s="223"/>
      <c r="C23" s="223"/>
      <c r="D23" s="223"/>
      <c r="E23" s="223"/>
      <c r="F23" s="223"/>
      <c r="G23" s="13">
        <v>16</v>
      </c>
      <c r="H23" s="29">
        <v>16994327</v>
      </c>
      <c r="I23" s="29">
        <v>5244153</v>
      </c>
      <c r="J23" s="29">
        <v>29703575</v>
      </c>
      <c r="K23" s="29">
        <v>7503236</v>
      </c>
    </row>
    <row r="24" spans="1:11" x14ac:dyDescent="0.2">
      <c r="A24" s="181" t="s">
        <v>186</v>
      </c>
      <c r="B24" s="181"/>
      <c r="C24" s="181"/>
      <c r="D24" s="181"/>
      <c r="E24" s="181"/>
      <c r="F24" s="181"/>
      <c r="G24" s="13">
        <v>17</v>
      </c>
      <c r="H24" s="29">
        <v>103644473</v>
      </c>
      <c r="I24" s="29">
        <v>26163483</v>
      </c>
      <c r="J24" s="29">
        <v>117767323</v>
      </c>
      <c r="K24" s="29">
        <v>33558695</v>
      </c>
    </row>
    <row r="25" spans="1:11" x14ac:dyDescent="0.2">
      <c r="A25" s="181" t="s">
        <v>187</v>
      </c>
      <c r="B25" s="181"/>
      <c r="C25" s="181"/>
      <c r="D25" s="181"/>
      <c r="E25" s="181"/>
      <c r="F25" s="181"/>
      <c r="G25" s="13">
        <v>18</v>
      </c>
      <c r="H25" s="29">
        <v>0</v>
      </c>
      <c r="I25" s="29">
        <v>0</v>
      </c>
      <c r="J25" s="29">
        <v>0</v>
      </c>
      <c r="K25" s="29">
        <v>0</v>
      </c>
    </row>
    <row r="26" spans="1:11" x14ac:dyDescent="0.2">
      <c r="A26" s="182" t="s">
        <v>411</v>
      </c>
      <c r="B26" s="182"/>
      <c r="C26" s="182"/>
      <c r="D26" s="182"/>
      <c r="E26" s="182"/>
      <c r="F26" s="182"/>
      <c r="G26" s="14">
        <v>19</v>
      </c>
      <c r="H26" s="111">
        <f>H27+H28</f>
        <v>0</v>
      </c>
      <c r="I26" s="111">
        <f>I27+I28</f>
        <v>0</v>
      </c>
      <c r="J26" s="111">
        <f>J27+J28</f>
        <v>0</v>
      </c>
      <c r="K26" s="111">
        <f>K27+K28</f>
        <v>0</v>
      </c>
    </row>
    <row r="27" spans="1:11" x14ac:dyDescent="0.2">
      <c r="A27" s="223" t="s">
        <v>188</v>
      </c>
      <c r="B27" s="223"/>
      <c r="C27" s="223"/>
      <c r="D27" s="223"/>
      <c r="E27" s="223"/>
      <c r="F27" s="223"/>
      <c r="G27" s="13">
        <v>20</v>
      </c>
      <c r="H27" s="29">
        <v>0</v>
      </c>
      <c r="I27" s="29">
        <v>0</v>
      </c>
      <c r="J27" s="29">
        <v>0</v>
      </c>
      <c r="K27" s="29">
        <v>0</v>
      </c>
    </row>
    <row r="28" spans="1:11" x14ac:dyDescent="0.2">
      <c r="A28" s="223" t="s">
        <v>189</v>
      </c>
      <c r="B28" s="223"/>
      <c r="C28" s="223"/>
      <c r="D28" s="223"/>
      <c r="E28" s="223"/>
      <c r="F28" s="223"/>
      <c r="G28" s="13">
        <v>21</v>
      </c>
      <c r="H28" s="29">
        <v>0</v>
      </c>
      <c r="I28" s="29">
        <v>0</v>
      </c>
      <c r="J28" s="29">
        <v>0</v>
      </c>
      <c r="K28" s="29">
        <v>0</v>
      </c>
    </row>
    <row r="29" spans="1:11" x14ac:dyDescent="0.2">
      <c r="A29" s="182" t="s">
        <v>412</v>
      </c>
      <c r="B29" s="182"/>
      <c r="C29" s="182"/>
      <c r="D29" s="182"/>
      <c r="E29" s="182"/>
      <c r="F29" s="182"/>
      <c r="G29" s="14">
        <v>22</v>
      </c>
      <c r="H29" s="111">
        <f>SUM(H30:H35)</f>
        <v>0</v>
      </c>
      <c r="I29" s="111">
        <f>SUM(I30:I35)</f>
        <v>0</v>
      </c>
      <c r="J29" s="111">
        <f>SUM(J30:J35)</f>
        <v>0</v>
      </c>
      <c r="K29" s="111">
        <f>SUM(K30:K35)</f>
        <v>0</v>
      </c>
    </row>
    <row r="30" spans="1:11" x14ac:dyDescent="0.2">
      <c r="A30" s="223" t="s">
        <v>190</v>
      </c>
      <c r="B30" s="223"/>
      <c r="C30" s="223"/>
      <c r="D30" s="223"/>
      <c r="E30" s="223"/>
      <c r="F30" s="223"/>
      <c r="G30" s="13">
        <v>23</v>
      </c>
      <c r="H30" s="29">
        <v>0</v>
      </c>
      <c r="I30" s="29">
        <v>0</v>
      </c>
      <c r="J30" s="29">
        <v>0</v>
      </c>
      <c r="K30" s="29">
        <v>0</v>
      </c>
    </row>
    <row r="31" spans="1:11" x14ac:dyDescent="0.2">
      <c r="A31" s="223" t="s">
        <v>191</v>
      </c>
      <c r="B31" s="223"/>
      <c r="C31" s="223"/>
      <c r="D31" s="223"/>
      <c r="E31" s="223"/>
      <c r="F31" s="223"/>
      <c r="G31" s="13">
        <v>24</v>
      </c>
      <c r="H31" s="29">
        <v>0</v>
      </c>
      <c r="I31" s="29">
        <v>0</v>
      </c>
      <c r="J31" s="29">
        <v>0</v>
      </c>
      <c r="K31" s="29">
        <v>0</v>
      </c>
    </row>
    <row r="32" spans="1:11" x14ac:dyDescent="0.2">
      <c r="A32" s="223" t="s">
        <v>192</v>
      </c>
      <c r="B32" s="223"/>
      <c r="C32" s="223"/>
      <c r="D32" s="223"/>
      <c r="E32" s="223"/>
      <c r="F32" s="223"/>
      <c r="G32" s="13">
        <v>25</v>
      </c>
      <c r="H32" s="29">
        <v>0</v>
      </c>
      <c r="I32" s="29">
        <v>0</v>
      </c>
      <c r="J32" s="29">
        <v>0</v>
      </c>
      <c r="K32" s="29">
        <v>0</v>
      </c>
    </row>
    <row r="33" spans="1:11" x14ac:dyDescent="0.2">
      <c r="A33" s="223" t="s">
        <v>193</v>
      </c>
      <c r="B33" s="223"/>
      <c r="C33" s="223"/>
      <c r="D33" s="223"/>
      <c r="E33" s="223"/>
      <c r="F33" s="223"/>
      <c r="G33" s="13">
        <v>26</v>
      </c>
      <c r="H33" s="29">
        <v>0</v>
      </c>
      <c r="I33" s="29">
        <v>0</v>
      </c>
      <c r="J33" s="29">
        <v>0</v>
      </c>
      <c r="K33" s="29">
        <v>0</v>
      </c>
    </row>
    <row r="34" spans="1:11" x14ac:dyDescent="0.2">
      <c r="A34" s="223" t="s">
        <v>194</v>
      </c>
      <c r="B34" s="223"/>
      <c r="C34" s="223"/>
      <c r="D34" s="223"/>
      <c r="E34" s="223"/>
      <c r="F34" s="223"/>
      <c r="G34" s="13">
        <v>27</v>
      </c>
      <c r="H34" s="29">
        <v>0</v>
      </c>
      <c r="I34" s="29">
        <v>0</v>
      </c>
      <c r="J34" s="29">
        <v>0</v>
      </c>
      <c r="K34" s="29">
        <v>0</v>
      </c>
    </row>
    <row r="35" spans="1:11" x14ac:dyDescent="0.2">
      <c r="A35" s="223" t="s">
        <v>195</v>
      </c>
      <c r="B35" s="223"/>
      <c r="C35" s="223"/>
      <c r="D35" s="223"/>
      <c r="E35" s="223"/>
      <c r="F35" s="223"/>
      <c r="G35" s="13">
        <v>28</v>
      </c>
      <c r="H35" s="29">
        <v>0</v>
      </c>
      <c r="I35" s="29">
        <v>0</v>
      </c>
      <c r="J35" s="29">
        <v>0</v>
      </c>
      <c r="K35" s="29">
        <v>0</v>
      </c>
    </row>
    <row r="36" spans="1:11" x14ac:dyDescent="0.2">
      <c r="A36" s="181" t="s">
        <v>196</v>
      </c>
      <c r="B36" s="181"/>
      <c r="C36" s="181"/>
      <c r="D36" s="181"/>
      <c r="E36" s="181"/>
      <c r="F36" s="181"/>
      <c r="G36" s="13">
        <v>29</v>
      </c>
      <c r="H36" s="29">
        <v>8330461</v>
      </c>
      <c r="I36" s="29">
        <v>-2812190</v>
      </c>
      <c r="J36" s="29">
        <v>44986516</v>
      </c>
      <c r="K36" s="29">
        <v>12652125</v>
      </c>
    </row>
    <row r="37" spans="1:11" x14ac:dyDescent="0.2">
      <c r="A37" s="217" t="s">
        <v>413</v>
      </c>
      <c r="B37" s="218"/>
      <c r="C37" s="218"/>
      <c r="D37" s="218"/>
      <c r="E37" s="218"/>
      <c r="F37" s="218"/>
      <c r="G37" s="14">
        <v>30</v>
      </c>
      <c r="H37" s="111">
        <f>SUM(H38:H47)</f>
        <v>910586</v>
      </c>
      <c r="I37" s="111">
        <f>SUM(I38:I47)</f>
        <v>247726</v>
      </c>
      <c r="J37" s="111">
        <f>SUM(J38:J47)</f>
        <v>1319861</v>
      </c>
      <c r="K37" s="111">
        <f>SUM(K38:K47)</f>
        <v>299430</v>
      </c>
    </row>
    <row r="38" spans="1:11" ht="23.45" customHeight="1" x14ac:dyDescent="0.2">
      <c r="A38" s="181" t="s">
        <v>197</v>
      </c>
      <c r="B38" s="181"/>
      <c r="C38" s="181"/>
      <c r="D38" s="181"/>
      <c r="E38" s="181"/>
      <c r="F38" s="181"/>
      <c r="G38" s="13">
        <v>31</v>
      </c>
      <c r="H38" s="29">
        <v>0</v>
      </c>
      <c r="I38" s="29">
        <v>0</v>
      </c>
      <c r="J38" s="29">
        <v>0</v>
      </c>
      <c r="K38" s="29">
        <v>0</v>
      </c>
    </row>
    <row r="39" spans="1:11" ht="25.15" customHeight="1" x14ac:dyDescent="0.2">
      <c r="A39" s="181" t="s">
        <v>198</v>
      </c>
      <c r="B39" s="181"/>
      <c r="C39" s="181"/>
      <c r="D39" s="181"/>
      <c r="E39" s="181"/>
      <c r="F39" s="181"/>
      <c r="G39" s="13">
        <v>32</v>
      </c>
      <c r="H39" s="29">
        <v>0</v>
      </c>
      <c r="I39" s="29">
        <v>0</v>
      </c>
      <c r="J39" s="29">
        <v>0</v>
      </c>
      <c r="K39" s="29">
        <v>0</v>
      </c>
    </row>
    <row r="40" spans="1:11" ht="25.15" customHeight="1" x14ac:dyDescent="0.2">
      <c r="A40" s="181" t="s">
        <v>199</v>
      </c>
      <c r="B40" s="181"/>
      <c r="C40" s="181"/>
      <c r="D40" s="181"/>
      <c r="E40" s="181"/>
      <c r="F40" s="181"/>
      <c r="G40" s="13">
        <v>33</v>
      </c>
      <c r="H40" s="29">
        <v>0</v>
      </c>
      <c r="I40" s="29">
        <v>0</v>
      </c>
      <c r="J40" s="29">
        <v>0</v>
      </c>
      <c r="K40" s="29">
        <v>0</v>
      </c>
    </row>
    <row r="41" spans="1:11" ht="25.15" customHeight="1" x14ac:dyDescent="0.2">
      <c r="A41" s="181" t="s">
        <v>200</v>
      </c>
      <c r="B41" s="181"/>
      <c r="C41" s="181"/>
      <c r="D41" s="181"/>
      <c r="E41" s="181"/>
      <c r="F41" s="181"/>
      <c r="G41" s="13">
        <v>34</v>
      </c>
      <c r="H41" s="29">
        <v>0</v>
      </c>
      <c r="I41" s="29">
        <v>0</v>
      </c>
      <c r="J41" s="29">
        <v>0</v>
      </c>
      <c r="K41" s="29">
        <v>0</v>
      </c>
    </row>
    <row r="42" spans="1:11" ht="25.15" customHeight="1" x14ac:dyDescent="0.2">
      <c r="A42" s="181" t="s">
        <v>201</v>
      </c>
      <c r="B42" s="181"/>
      <c r="C42" s="181"/>
      <c r="D42" s="181"/>
      <c r="E42" s="181"/>
      <c r="F42" s="181"/>
      <c r="G42" s="13">
        <v>35</v>
      </c>
      <c r="H42" s="29">
        <v>0</v>
      </c>
      <c r="I42" s="29">
        <v>0</v>
      </c>
      <c r="J42" s="29">
        <v>0</v>
      </c>
      <c r="K42" s="29">
        <v>0</v>
      </c>
    </row>
    <row r="43" spans="1:11" x14ac:dyDescent="0.2">
      <c r="A43" s="181" t="s">
        <v>202</v>
      </c>
      <c r="B43" s="181"/>
      <c r="C43" s="181"/>
      <c r="D43" s="181"/>
      <c r="E43" s="181"/>
      <c r="F43" s="181"/>
      <c r="G43" s="13">
        <v>36</v>
      </c>
      <c r="H43" s="29">
        <v>0</v>
      </c>
      <c r="I43" s="29">
        <v>0</v>
      </c>
      <c r="J43" s="29">
        <v>0</v>
      </c>
      <c r="K43" s="29">
        <v>0</v>
      </c>
    </row>
    <row r="44" spans="1:11" x14ac:dyDescent="0.2">
      <c r="A44" s="181" t="s">
        <v>203</v>
      </c>
      <c r="B44" s="181"/>
      <c r="C44" s="181"/>
      <c r="D44" s="181"/>
      <c r="E44" s="181"/>
      <c r="F44" s="181"/>
      <c r="G44" s="13">
        <v>37</v>
      </c>
      <c r="H44" s="29">
        <v>910586</v>
      </c>
      <c r="I44" s="29">
        <v>247726</v>
      </c>
      <c r="J44" s="29">
        <v>1191746</v>
      </c>
      <c r="K44" s="29">
        <v>299430</v>
      </c>
    </row>
    <row r="45" spans="1:11" x14ac:dyDescent="0.2">
      <c r="A45" s="181" t="s">
        <v>204</v>
      </c>
      <c r="B45" s="181"/>
      <c r="C45" s="181"/>
      <c r="D45" s="181"/>
      <c r="E45" s="181"/>
      <c r="F45" s="181"/>
      <c r="G45" s="13">
        <v>38</v>
      </c>
      <c r="H45" s="29">
        <v>0</v>
      </c>
      <c r="I45" s="29">
        <v>0</v>
      </c>
      <c r="J45" s="29">
        <v>0</v>
      </c>
      <c r="K45" s="29">
        <v>0</v>
      </c>
    </row>
    <row r="46" spans="1:11" x14ac:dyDescent="0.2">
      <c r="A46" s="181" t="s">
        <v>205</v>
      </c>
      <c r="B46" s="181"/>
      <c r="C46" s="181"/>
      <c r="D46" s="181"/>
      <c r="E46" s="181"/>
      <c r="F46" s="181"/>
      <c r="G46" s="13">
        <v>39</v>
      </c>
      <c r="H46" s="29">
        <v>0</v>
      </c>
      <c r="I46" s="29">
        <v>0</v>
      </c>
      <c r="J46" s="29">
        <v>0</v>
      </c>
      <c r="K46" s="29">
        <v>0</v>
      </c>
    </row>
    <row r="47" spans="1:11" x14ac:dyDescent="0.2">
      <c r="A47" s="181" t="s">
        <v>206</v>
      </c>
      <c r="B47" s="181"/>
      <c r="C47" s="181"/>
      <c r="D47" s="181"/>
      <c r="E47" s="181"/>
      <c r="F47" s="181"/>
      <c r="G47" s="13">
        <v>40</v>
      </c>
      <c r="H47" s="29">
        <v>0</v>
      </c>
      <c r="I47" s="29">
        <v>0</v>
      </c>
      <c r="J47" s="29">
        <v>128115</v>
      </c>
      <c r="K47" s="29">
        <v>0</v>
      </c>
    </row>
    <row r="48" spans="1:11" x14ac:dyDescent="0.2">
      <c r="A48" s="217" t="s">
        <v>414</v>
      </c>
      <c r="B48" s="218"/>
      <c r="C48" s="218"/>
      <c r="D48" s="218"/>
      <c r="E48" s="218"/>
      <c r="F48" s="218"/>
      <c r="G48" s="14">
        <v>41</v>
      </c>
      <c r="H48" s="111">
        <f>SUM(H49:H55)</f>
        <v>27456221</v>
      </c>
      <c r="I48" s="111">
        <f>SUM(I49:I55)</f>
        <v>11595923</v>
      </c>
      <c r="J48" s="111">
        <f>SUM(J49:J55)</f>
        <v>46857659</v>
      </c>
      <c r="K48" s="111">
        <f>SUM(K49:K55)</f>
        <v>296652</v>
      </c>
    </row>
    <row r="49" spans="1:11" ht="25.15" customHeight="1" x14ac:dyDescent="0.2">
      <c r="A49" s="181" t="s">
        <v>207</v>
      </c>
      <c r="B49" s="181"/>
      <c r="C49" s="181"/>
      <c r="D49" s="181"/>
      <c r="E49" s="181"/>
      <c r="F49" s="181"/>
      <c r="G49" s="13">
        <v>42</v>
      </c>
      <c r="H49" s="29">
        <v>0</v>
      </c>
      <c r="I49" s="29">
        <v>0</v>
      </c>
      <c r="J49" s="29">
        <v>0</v>
      </c>
      <c r="K49" s="29">
        <v>0</v>
      </c>
    </row>
    <row r="50" spans="1:11" ht="24" customHeight="1" x14ac:dyDescent="0.2">
      <c r="A50" s="219" t="s">
        <v>208</v>
      </c>
      <c r="B50" s="219"/>
      <c r="C50" s="219"/>
      <c r="D50" s="219"/>
      <c r="E50" s="219"/>
      <c r="F50" s="219"/>
      <c r="G50" s="13">
        <v>43</v>
      </c>
      <c r="H50" s="29">
        <v>0</v>
      </c>
      <c r="I50" s="29">
        <v>0</v>
      </c>
      <c r="J50" s="29">
        <v>0</v>
      </c>
      <c r="K50" s="29">
        <v>0</v>
      </c>
    </row>
    <row r="51" spans="1:11" x14ac:dyDescent="0.2">
      <c r="A51" s="219" t="s">
        <v>209</v>
      </c>
      <c r="B51" s="219"/>
      <c r="C51" s="219"/>
      <c r="D51" s="219"/>
      <c r="E51" s="219"/>
      <c r="F51" s="219"/>
      <c r="G51" s="13">
        <v>44</v>
      </c>
      <c r="H51" s="29">
        <v>26467422</v>
      </c>
      <c r="I51" s="29">
        <v>9088531</v>
      </c>
      <c r="J51" s="29">
        <v>31198958</v>
      </c>
      <c r="K51" s="29">
        <v>8450821</v>
      </c>
    </row>
    <row r="52" spans="1:11" x14ac:dyDescent="0.2">
      <c r="A52" s="219" t="s">
        <v>210</v>
      </c>
      <c r="B52" s="219"/>
      <c r="C52" s="219"/>
      <c r="D52" s="219"/>
      <c r="E52" s="219"/>
      <c r="F52" s="219"/>
      <c r="G52" s="13">
        <v>45</v>
      </c>
      <c r="H52" s="29">
        <v>696134</v>
      </c>
      <c r="I52" s="29">
        <v>2387554</v>
      </c>
      <c r="J52" s="29">
        <v>15304715</v>
      </c>
      <c r="K52" s="29">
        <v>-8253417</v>
      </c>
    </row>
    <row r="53" spans="1:11" x14ac:dyDescent="0.2">
      <c r="A53" s="219" t="s">
        <v>211</v>
      </c>
      <c r="B53" s="219"/>
      <c r="C53" s="219"/>
      <c r="D53" s="219"/>
      <c r="E53" s="219"/>
      <c r="F53" s="219"/>
      <c r="G53" s="13">
        <v>46</v>
      </c>
      <c r="H53" s="29">
        <v>0</v>
      </c>
      <c r="I53" s="29">
        <v>0</v>
      </c>
      <c r="J53" s="29">
        <v>0</v>
      </c>
      <c r="K53" s="29">
        <v>0</v>
      </c>
    </row>
    <row r="54" spans="1:11" x14ac:dyDescent="0.2">
      <c r="A54" s="219" t="s">
        <v>212</v>
      </c>
      <c r="B54" s="219"/>
      <c r="C54" s="219"/>
      <c r="D54" s="219"/>
      <c r="E54" s="219"/>
      <c r="F54" s="219"/>
      <c r="G54" s="13">
        <v>47</v>
      </c>
      <c r="H54" s="29">
        <v>0</v>
      </c>
      <c r="I54" s="29">
        <v>0</v>
      </c>
      <c r="J54" s="29">
        <v>0</v>
      </c>
      <c r="K54" s="29">
        <v>0</v>
      </c>
    </row>
    <row r="55" spans="1:11" x14ac:dyDescent="0.2">
      <c r="A55" s="219" t="s">
        <v>213</v>
      </c>
      <c r="B55" s="219"/>
      <c r="C55" s="219"/>
      <c r="D55" s="219"/>
      <c r="E55" s="219"/>
      <c r="F55" s="219"/>
      <c r="G55" s="13">
        <v>48</v>
      </c>
      <c r="H55" s="29">
        <v>292665</v>
      </c>
      <c r="I55" s="29">
        <v>119838</v>
      </c>
      <c r="J55" s="29">
        <v>353986</v>
      </c>
      <c r="K55" s="29">
        <v>99248</v>
      </c>
    </row>
    <row r="56" spans="1:11" ht="22.15" customHeight="1" x14ac:dyDescent="0.2">
      <c r="A56" s="220" t="s">
        <v>214</v>
      </c>
      <c r="B56" s="220"/>
      <c r="C56" s="220"/>
      <c r="D56" s="220"/>
      <c r="E56" s="220"/>
      <c r="F56" s="220"/>
      <c r="G56" s="13">
        <v>49</v>
      </c>
      <c r="H56" s="29">
        <v>0</v>
      </c>
      <c r="I56" s="29">
        <v>0</v>
      </c>
      <c r="J56" s="29">
        <v>0</v>
      </c>
      <c r="K56" s="29">
        <v>0</v>
      </c>
    </row>
    <row r="57" spans="1:11" x14ac:dyDescent="0.2">
      <c r="A57" s="220" t="s">
        <v>215</v>
      </c>
      <c r="B57" s="220"/>
      <c r="C57" s="220"/>
      <c r="D57" s="220"/>
      <c r="E57" s="220"/>
      <c r="F57" s="220"/>
      <c r="G57" s="13">
        <v>50</v>
      </c>
      <c r="H57" s="29">
        <v>0</v>
      </c>
      <c r="I57" s="29">
        <v>0</v>
      </c>
      <c r="J57" s="29">
        <v>1781138</v>
      </c>
      <c r="K57" s="29">
        <v>342219</v>
      </c>
    </row>
    <row r="58" spans="1:11" ht="24.6" customHeight="1" x14ac:dyDescent="0.2">
      <c r="A58" s="220" t="s">
        <v>216</v>
      </c>
      <c r="B58" s="220"/>
      <c r="C58" s="220"/>
      <c r="D58" s="220"/>
      <c r="E58" s="220"/>
      <c r="F58" s="220"/>
      <c r="G58" s="13">
        <v>51</v>
      </c>
      <c r="H58" s="29">
        <v>0</v>
      </c>
      <c r="I58" s="29">
        <v>0</v>
      </c>
      <c r="J58" s="29">
        <v>0</v>
      </c>
      <c r="K58" s="29">
        <v>0</v>
      </c>
    </row>
    <row r="59" spans="1:11" x14ac:dyDescent="0.2">
      <c r="A59" s="220" t="s">
        <v>217</v>
      </c>
      <c r="B59" s="220"/>
      <c r="C59" s="220"/>
      <c r="D59" s="220"/>
      <c r="E59" s="220"/>
      <c r="F59" s="220"/>
      <c r="G59" s="13">
        <v>52</v>
      </c>
      <c r="H59" s="29">
        <v>6295144</v>
      </c>
      <c r="I59" s="29">
        <v>987026</v>
      </c>
      <c r="J59" s="29">
        <v>0</v>
      </c>
      <c r="K59" s="29">
        <v>0</v>
      </c>
    </row>
    <row r="60" spans="1:11" x14ac:dyDescent="0.2">
      <c r="A60" s="217" t="s">
        <v>415</v>
      </c>
      <c r="B60" s="218"/>
      <c r="C60" s="218"/>
      <c r="D60" s="218"/>
      <c r="E60" s="218"/>
      <c r="F60" s="218"/>
      <c r="G60" s="14">
        <v>53</v>
      </c>
      <c r="H60" s="111">
        <f>H8+H37+H56+H57</f>
        <v>471065890</v>
      </c>
      <c r="I60" s="111">
        <f t="shared" ref="I60:K60" si="0">I8+I37+I56+I57</f>
        <v>47232767</v>
      </c>
      <c r="J60" s="111">
        <f t="shared" si="0"/>
        <v>828462051</v>
      </c>
      <c r="K60" s="111">
        <f t="shared" si="0"/>
        <v>86336566</v>
      </c>
    </row>
    <row r="61" spans="1:11" x14ac:dyDescent="0.2">
      <c r="A61" s="217" t="s">
        <v>416</v>
      </c>
      <c r="B61" s="218"/>
      <c r="C61" s="218"/>
      <c r="D61" s="218"/>
      <c r="E61" s="218"/>
      <c r="F61" s="218"/>
      <c r="G61" s="14">
        <v>54</v>
      </c>
      <c r="H61" s="111">
        <f>H14+H48+H58+H59</f>
        <v>468005560</v>
      </c>
      <c r="I61" s="111">
        <f t="shared" ref="I61:K61" si="1">I14+I48+I58+I59</f>
        <v>117032417</v>
      </c>
      <c r="J61" s="111">
        <f t="shared" si="1"/>
        <v>767630907</v>
      </c>
      <c r="K61" s="111">
        <f t="shared" si="1"/>
        <v>159524552</v>
      </c>
    </row>
    <row r="62" spans="1:11" x14ac:dyDescent="0.2">
      <c r="A62" s="217" t="s">
        <v>417</v>
      </c>
      <c r="B62" s="218"/>
      <c r="C62" s="218"/>
      <c r="D62" s="218"/>
      <c r="E62" s="218"/>
      <c r="F62" s="218"/>
      <c r="G62" s="14">
        <v>55</v>
      </c>
      <c r="H62" s="111">
        <f>H60-H61</f>
        <v>3060330</v>
      </c>
      <c r="I62" s="111">
        <f t="shared" ref="I62:K62" si="2">I60-I61</f>
        <v>-69799650</v>
      </c>
      <c r="J62" s="111">
        <f t="shared" si="2"/>
        <v>60831144</v>
      </c>
      <c r="K62" s="111">
        <f t="shared" si="2"/>
        <v>-73187986</v>
      </c>
    </row>
    <row r="63" spans="1:11" x14ac:dyDescent="0.2">
      <c r="A63" s="204" t="s">
        <v>419</v>
      </c>
      <c r="B63" s="204"/>
      <c r="C63" s="204"/>
      <c r="D63" s="204"/>
      <c r="E63" s="204"/>
      <c r="F63" s="204"/>
      <c r="G63" s="14">
        <v>56</v>
      </c>
      <c r="H63" s="111">
        <f>+IF((H60-H61)&gt;0,(H60-H61),0)</f>
        <v>3060330</v>
      </c>
      <c r="I63" s="111">
        <f t="shared" ref="I63:K63" si="3">+IF((I60-I61)&gt;0,(I60-I61),0)</f>
        <v>0</v>
      </c>
      <c r="J63" s="111">
        <f t="shared" si="3"/>
        <v>60831144</v>
      </c>
      <c r="K63" s="111">
        <f t="shared" si="3"/>
        <v>0</v>
      </c>
    </row>
    <row r="64" spans="1:11" x14ac:dyDescent="0.2">
      <c r="A64" s="204" t="s">
        <v>418</v>
      </c>
      <c r="B64" s="204"/>
      <c r="C64" s="204"/>
      <c r="D64" s="204"/>
      <c r="E64" s="204"/>
      <c r="F64" s="204"/>
      <c r="G64" s="14">
        <v>57</v>
      </c>
      <c r="H64" s="111">
        <f>+IF((H60-H61)&lt;0,(H60-H61),0)</f>
        <v>0</v>
      </c>
      <c r="I64" s="111">
        <f t="shared" ref="I64:K64" si="4">+IF((I60-I61)&lt;0,(I60-I61),0)</f>
        <v>-69799650</v>
      </c>
      <c r="J64" s="111">
        <f t="shared" si="4"/>
        <v>0</v>
      </c>
      <c r="K64" s="111">
        <f t="shared" si="4"/>
        <v>-73187986</v>
      </c>
    </row>
    <row r="65" spans="1:11" x14ac:dyDescent="0.2">
      <c r="A65" s="220" t="s">
        <v>218</v>
      </c>
      <c r="B65" s="220"/>
      <c r="C65" s="220"/>
      <c r="D65" s="220"/>
      <c r="E65" s="220"/>
      <c r="F65" s="220"/>
      <c r="G65" s="13">
        <v>58</v>
      </c>
      <c r="H65" s="29">
        <v>-28453976</v>
      </c>
      <c r="I65" s="29">
        <v>-31683854</v>
      </c>
      <c r="J65" s="29">
        <v>24593876</v>
      </c>
      <c r="K65" s="29">
        <v>23341075</v>
      </c>
    </row>
    <row r="66" spans="1:11" x14ac:dyDescent="0.2">
      <c r="A66" s="217" t="s">
        <v>420</v>
      </c>
      <c r="B66" s="218"/>
      <c r="C66" s="218"/>
      <c r="D66" s="218"/>
      <c r="E66" s="218"/>
      <c r="F66" s="218"/>
      <c r="G66" s="14">
        <v>59</v>
      </c>
      <c r="H66" s="111">
        <f>H62-H65</f>
        <v>31514306</v>
      </c>
      <c r="I66" s="111">
        <f t="shared" ref="I66:K66" si="5">I62-I65</f>
        <v>-38115796</v>
      </c>
      <c r="J66" s="111">
        <f t="shared" si="5"/>
        <v>36237268</v>
      </c>
      <c r="K66" s="111">
        <f t="shared" si="5"/>
        <v>-96529061</v>
      </c>
    </row>
    <row r="67" spans="1:11" x14ac:dyDescent="0.2">
      <c r="A67" s="204" t="s">
        <v>421</v>
      </c>
      <c r="B67" s="204"/>
      <c r="C67" s="204"/>
      <c r="D67" s="204"/>
      <c r="E67" s="204"/>
      <c r="F67" s="204"/>
      <c r="G67" s="14">
        <v>60</v>
      </c>
      <c r="H67" s="111">
        <f>+IF((H62-H65)&gt;0,(H62-H65),0)</f>
        <v>31514306</v>
      </c>
      <c r="I67" s="111">
        <f t="shared" ref="I67:K67" si="6">+IF((I62-I65)&gt;0,(I62-I65),0)</f>
        <v>0</v>
      </c>
      <c r="J67" s="111">
        <f t="shared" si="6"/>
        <v>36237268</v>
      </c>
      <c r="K67" s="111">
        <f t="shared" si="6"/>
        <v>0</v>
      </c>
    </row>
    <row r="68" spans="1:11" x14ac:dyDescent="0.2">
      <c r="A68" s="204" t="s">
        <v>422</v>
      </c>
      <c r="B68" s="204"/>
      <c r="C68" s="204"/>
      <c r="D68" s="204"/>
      <c r="E68" s="204"/>
      <c r="F68" s="204"/>
      <c r="G68" s="14">
        <v>61</v>
      </c>
      <c r="H68" s="111">
        <f>+IF((H62-H65)&lt;0,(H62-H65),0)</f>
        <v>0</v>
      </c>
      <c r="I68" s="111">
        <f t="shared" ref="I68:K68" si="7">+IF((I62-I65)&lt;0,(I62-I65),0)</f>
        <v>-38115796</v>
      </c>
      <c r="J68" s="111">
        <f t="shared" si="7"/>
        <v>0</v>
      </c>
      <c r="K68" s="111">
        <f t="shared" si="7"/>
        <v>-96529061</v>
      </c>
    </row>
    <row r="69" spans="1:11" x14ac:dyDescent="0.2">
      <c r="A69" s="199" t="s">
        <v>219</v>
      </c>
      <c r="B69" s="199"/>
      <c r="C69" s="199"/>
      <c r="D69" s="199"/>
      <c r="E69" s="199"/>
      <c r="F69" s="199"/>
      <c r="G69" s="214"/>
      <c r="H69" s="214"/>
      <c r="I69" s="214"/>
      <c r="J69" s="215"/>
      <c r="K69" s="215"/>
    </row>
    <row r="70" spans="1:11" ht="22.15" customHeight="1" x14ac:dyDescent="0.2">
      <c r="A70" s="217" t="s">
        <v>423</v>
      </c>
      <c r="B70" s="218"/>
      <c r="C70" s="218"/>
      <c r="D70" s="218"/>
      <c r="E70" s="218"/>
      <c r="F70" s="218"/>
      <c r="G70" s="14">
        <v>62</v>
      </c>
      <c r="H70" s="111">
        <f>H71-H72</f>
        <v>0</v>
      </c>
      <c r="I70" s="111">
        <f>I71-I72</f>
        <v>0</v>
      </c>
      <c r="J70" s="111">
        <f>J71-J72</f>
        <v>0</v>
      </c>
      <c r="K70" s="111">
        <f>K71-K72</f>
        <v>0</v>
      </c>
    </row>
    <row r="71" spans="1:11" x14ac:dyDescent="0.2">
      <c r="A71" s="219" t="s">
        <v>220</v>
      </c>
      <c r="B71" s="219"/>
      <c r="C71" s="219"/>
      <c r="D71" s="219"/>
      <c r="E71" s="219"/>
      <c r="F71" s="219"/>
      <c r="G71" s="13">
        <v>63</v>
      </c>
      <c r="H71" s="29">
        <v>0</v>
      </c>
      <c r="I71" s="29">
        <v>0</v>
      </c>
      <c r="J71" s="29">
        <v>0</v>
      </c>
      <c r="K71" s="29">
        <v>0</v>
      </c>
    </row>
    <row r="72" spans="1:11" x14ac:dyDescent="0.2">
      <c r="A72" s="219" t="s">
        <v>221</v>
      </c>
      <c r="B72" s="219"/>
      <c r="C72" s="219"/>
      <c r="D72" s="219"/>
      <c r="E72" s="219"/>
      <c r="F72" s="219"/>
      <c r="G72" s="13">
        <v>64</v>
      </c>
      <c r="H72" s="29">
        <v>0</v>
      </c>
      <c r="I72" s="29">
        <v>0</v>
      </c>
      <c r="J72" s="29">
        <v>0</v>
      </c>
      <c r="K72" s="29">
        <v>0</v>
      </c>
    </row>
    <row r="73" spans="1:11" x14ac:dyDescent="0.2">
      <c r="A73" s="220" t="s">
        <v>222</v>
      </c>
      <c r="B73" s="220"/>
      <c r="C73" s="220"/>
      <c r="D73" s="220"/>
      <c r="E73" s="220"/>
      <c r="F73" s="220"/>
      <c r="G73" s="13">
        <v>65</v>
      </c>
      <c r="H73" s="29">
        <v>0</v>
      </c>
      <c r="I73" s="29">
        <v>0</v>
      </c>
      <c r="J73" s="29">
        <v>0</v>
      </c>
      <c r="K73" s="29">
        <v>0</v>
      </c>
    </row>
    <row r="74" spans="1:11" x14ac:dyDescent="0.2">
      <c r="A74" s="204" t="s">
        <v>424</v>
      </c>
      <c r="B74" s="204"/>
      <c r="C74" s="204"/>
      <c r="D74" s="204"/>
      <c r="E74" s="204"/>
      <c r="F74" s="204"/>
      <c r="G74" s="14">
        <v>66</v>
      </c>
      <c r="H74" s="112">
        <v>0</v>
      </c>
      <c r="I74" s="112">
        <v>0</v>
      </c>
      <c r="J74" s="112">
        <v>0</v>
      </c>
      <c r="K74" s="112">
        <v>0</v>
      </c>
    </row>
    <row r="75" spans="1:11" x14ac:dyDescent="0.2">
      <c r="A75" s="204" t="s">
        <v>425</v>
      </c>
      <c r="B75" s="204"/>
      <c r="C75" s="204"/>
      <c r="D75" s="204"/>
      <c r="E75" s="204"/>
      <c r="F75" s="204"/>
      <c r="G75" s="14">
        <v>67</v>
      </c>
      <c r="H75" s="112">
        <v>0</v>
      </c>
      <c r="I75" s="112">
        <v>0</v>
      </c>
      <c r="J75" s="112">
        <v>0</v>
      </c>
      <c r="K75" s="112">
        <v>0</v>
      </c>
    </row>
    <row r="76" spans="1:11" x14ac:dyDescent="0.2">
      <c r="A76" s="199" t="s">
        <v>223</v>
      </c>
      <c r="B76" s="199"/>
      <c r="C76" s="199"/>
      <c r="D76" s="199"/>
      <c r="E76" s="199"/>
      <c r="F76" s="199"/>
      <c r="G76" s="214"/>
      <c r="H76" s="214"/>
      <c r="I76" s="214"/>
      <c r="J76" s="215"/>
      <c r="K76" s="215"/>
    </row>
    <row r="77" spans="1:11" x14ac:dyDescent="0.2">
      <c r="A77" s="217" t="s">
        <v>426</v>
      </c>
      <c r="B77" s="218"/>
      <c r="C77" s="218"/>
      <c r="D77" s="218"/>
      <c r="E77" s="218"/>
      <c r="F77" s="218"/>
      <c r="G77" s="14">
        <v>68</v>
      </c>
      <c r="H77" s="112">
        <v>0</v>
      </c>
      <c r="I77" s="112">
        <v>0</v>
      </c>
      <c r="J77" s="112">
        <v>0</v>
      </c>
      <c r="K77" s="112">
        <v>0</v>
      </c>
    </row>
    <row r="78" spans="1:11" x14ac:dyDescent="0.2">
      <c r="A78" s="219" t="s">
        <v>427</v>
      </c>
      <c r="B78" s="219"/>
      <c r="C78" s="219"/>
      <c r="D78" s="219"/>
      <c r="E78" s="219"/>
      <c r="F78" s="219"/>
      <c r="G78" s="107">
        <v>69</v>
      </c>
      <c r="H78" s="33">
        <v>0</v>
      </c>
      <c r="I78" s="33">
        <v>0</v>
      </c>
      <c r="J78" s="33">
        <v>0</v>
      </c>
      <c r="K78" s="33">
        <v>0</v>
      </c>
    </row>
    <row r="79" spans="1:11" x14ac:dyDescent="0.2">
      <c r="A79" s="219" t="s">
        <v>428</v>
      </c>
      <c r="B79" s="219"/>
      <c r="C79" s="219"/>
      <c r="D79" s="219"/>
      <c r="E79" s="219"/>
      <c r="F79" s="219"/>
      <c r="G79" s="107">
        <v>70</v>
      </c>
      <c r="H79" s="33">
        <v>0</v>
      </c>
      <c r="I79" s="33">
        <v>0</v>
      </c>
      <c r="J79" s="33">
        <v>0</v>
      </c>
      <c r="K79" s="33">
        <v>0</v>
      </c>
    </row>
    <row r="80" spans="1:11" x14ac:dyDescent="0.2">
      <c r="A80" s="217" t="s">
        <v>429</v>
      </c>
      <c r="B80" s="218"/>
      <c r="C80" s="218"/>
      <c r="D80" s="218"/>
      <c r="E80" s="218"/>
      <c r="F80" s="218"/>
      <c r="G80" s="14">
        <v>71</v>
      </c>
      <c r="H80" s="112">
        <v>0</v>
      </c>
      <c r="I80" s="112">
        <v>0</v>
      </c>
      <c r="J80" s="112">
        <v>0</v>
      </c>
      <c r="K80" s="112">
        <v>0</v>
      </c>
    </row>
    <row r="81" spans="1:11" x14ac:dyDescent="0.2">
      <c r="A81" s="217" t="s">
        <v>430</v>
      </c>
      <c r="B81" s="218"/>
      <c r="C81" s="218"/>
      <c r="D81" s="218"/>
      <c r="E81" s="218"/>
      <c r="F81" s="218"/>
      <c r="G81" s="14">
        <v>72</v>
      </c>
      <c r="H81" s="112">
        <v>0</v>
      </c>
      <c r="I81" s="112">
        <v>0</v>
      </c>
      <c r="J81" s="112">
        <v>0</v>
      </c>
      <c r="K81" s="112">
        <v>0</v>
      </c>
    </row>
    <row r="82" spans="1:11" x14ac:dyDescent="0.2">
      <c r="A82" s="204" t="s">
        <v>431</v>
      </c>
      <c r="B82" s="204"/>
      <c r="C82" s="204"/>
      <c r="D82" s="204"/>
      <c r="E82" s="204"/>
      <c r="F82" s="204"/>
      <c r="G82" s="14">
        <v>73</v>
      </c>
      <c r="H82" s="112">
        <v>0</v>
      </c>
      <c r="I82" s="112">
        <v>0</v>
      </c>
      <c r="J82" s="112">
        <v>0</v>
      </c>
      <c r="K82" s="112">
        <v>0</v>
      </c>
    </row>
    <row r="83" spans="1:11" x14ac:dyDescent="0.2">
      <c r="A83" s="204" t="s">
        <v>432</v>
      </c>
      <c r="B83" s="204"/>
      <c r="C83" s="204"/>
      <c r="D83" s="204"/>
      <c r="E83" s="204"/>
      <c r="F83" s="204"/>
      <c r="G83" s="14">
        <v>74</v>
      </c>
      <c r="H83" s="112">
        <v>0</v>
      </c>
      <c r="I83" s="112">
        <v>0</v>
      </c>
      <c r="J83" s="112">
        <v>0</v>
      </c>
      <c r="K83" s="112">
        <v>0</v>
      </c>
    </row>
    <row r="84" spans="1:11" x14ac:dyDescent="0.2">
      <c r="A84" s="199" t="s">
        <v>224</v>
      </c>
      <c r="B84" s="199"/>
      <c r="C84" s="199"/>
      <c r="D84" s="199"/>
      <c r="E84" s="199"/>
      <c r="F84" s="199"/>
      <c r="G84" s="214"/>
      <c r="H84" s="214"/>
      <c r="I84" s="214"/>
      <c r="J84" s="215"/>
      <c r="K84" s="215"/>
    </row>
    <row r="85" spans="1:11" x14ac:dyDescent="0.2">
      <c r="A85" s="201" t="s">
        <v>433</v>
      </c>
      <c r="B85" s="202"/>
      <c r="C85" s="202"/>
      <c r="D85" s="202"/>
      <c r="E85" s="202"/>
      <c r="F85" s="202"/>
      <c r="G85" s="14">
        <v>75</v>
      </c>
      <c r="H85" s="113">
        <f>H86+H87</f>
        <v>31514306</v>
      </c>
      <c r="I85" s="113">
        <f>I86+I87</f>
        <v>-38115796</v>
      </c>
      <c r="J85" s="113">
        <f>J86+J87</f>
        <v>36237268</v>
      </c>
      <c r="K85" s="113">
        <f>K86+K87</f>
        <v>-96529061</v>
      </c>
    </row>
    <row r="86" spans="1:11" x14ac:dyDescent="0.2">
      <c r="A86" s="203" t="s">
        <v>225</v>
      </c>
      <c r="B86" s="203"/>
      <c r="C86" s="203"/>
      <c r="D86" s="203"/>
      <c r="E86" s="203"/>
      <c r="F86" s="203"/>
      <c r="G86" s="13">
        <v>76</v>
      </c>
      <c r="H86" s="34">
        <v>31514306</v>
      </c>
      <c r="I86" s="34">
        <v>-38115796</v>
      </c>
      <c r="J86" s="34">
        <v>36237268</v>
      </c>
      <c r="K86" s="34">
        <v>-96529061</v>
      </c>
    </row>
    <row r="87" spans="1:11" x14ac:dyDescent="0.2">
      <c r="A87" s="203" t="s">
        <v>226</v>
      </c>
      <c r="B87" s="203"/>
      <c r="C87" s="203"/>
      <c r="D87" s="203"/>
      <c r="E87" s="203"/>
      <c r="F87" s="203"/>
      <c r="G87" s="13">
        <v>77</v>
      </c>
      <c r="H87" s="34">
        <v>0</v>
      </c>
      <c r="I87" s="34">
        <v>0</v>
      </c>
      <c r="J87" s="34">
        <v>0</v>
      </c>
      <c r="K87" s="34">
        <v>0</v>
      </c>
    </row>
    <row r="88" spans="1:11" x14ac:dyDescent="0.2">
      <c r="A88" s="224" t="s">
        <v>227</v>
      </c>
      <c r="B88" s="224"/>
      <c r="C88" s="224"/>
      <c r="D88" s="224"/>
      <c r="E88" s="224"/>
      <c r="F88" s="224"/>
      <c r="G88" s="225"/>
      <c r="H88" s="225"/>
      <c r="I88" s="225"/>
      <c r="J88" s="215"/>
      <c r="K88" s="215"/>
    </row>
    <row r="89" spans="1:11" x14ac:dyDescent="0.2">
      <c r="A89" s="197" t="s">
        <v>228</v>
      </c>
      <c r="B89" s="197"/>
      <c r="C89" s="197"/>
      <c r="D89" s="197"/>
      <c r="E89" s="197"/>
      <c r="F89" s="197"/>
      <c r="G89" s="13">
        <v>78</v>
      </c>
      <c r="H89" s="34">
        <v>31514306</v>
      </c>
      <c r="I89" s="34">
        <v>-38115796</v>
      </c>
      <c r="J89" s="34">
        <v>36237268</v>
      </c>
      <c r="K89" s="34">
        <v>-96529061</v>
      </c>
    </row>
    <row r="90" spans="1:11" ht="24" customHeight="1" x14ac:dyDescent="0.2">
      <c r="A90" s="183" t="s">
        <v>434</v>
      </c>
      <c r="B90" s="183"/>
      <c r="C90" s="183"/>
      <c r="D90" s="183"/>
      <c r="E90" s="183"/>
      <c r="F90" s="183"/>
      <c r="G90" s="14">
        <v>79</v>
      </c>
      <c r="H90" s="113">
        <f>H91+H98</f>
        <v>4416357</v>
      </c>
      <c r="I90" s="113">
        <f t="shared" ref="I90:K90" si="8">I91+I98</f>
        <v>1845567</v>
      </c>
      <c r="J90" s="113">
        <f t="shared" si="8"/>
        <v>17219468</v>
      </c>
      <c r="K90" s="113">
        <f t="shared" si="8"/>
        <v>-1911031</v>
      </c>
    </row>
    <row r="91" spans="1:11" ht="24" customHeight="1" x14ac:dyDescent="0.2">
      <c r="A91" s="183" t="s">
        <v>435</v>
      </c>
      <c r="B91" s="183"/>
      <c r="C91" s="183"/>
      <c r="D91" s="183"/>
      <c r="E91" s="183"/>
      <c r="F91" s="183"/>
      <c r="G91" s="14">
        <v>80</v>
      </c>
      <c r="H91" s="113">
        <f>SUM(H92:H96)</f>
        <v>0</v>
      </c>
      <c r="I91" s="113">
        <f>SUM(I92:I96)</f>
        <v>0</v>
      </c>
      <c r="J91" s="113">
        <f>SUM(J92:J96)</f>
        <v>0</v>
      </c>
      <c r="K91" s="113">
        <f>SUM(K92:K96)</f>
        <v>0</v>
      </c>
    </row>
    <row r="92" spans="1:11" ht="24.75" customHeight="1" x14ac:dyDescent="0.2">
      <c r="A92" s="226" t="s">
        <v>436</v>
      </c>
      <c r="B92" s="227"/>
      <c r="C92" s="227"/>
      <c r="D92" s="227"/>
      <c r="E92" s="227"/>
      <c r="F92" s="228"/>
      <c r="G92" s="13">
        <v>81</v>
      </c>
      <c r="H92" s="34">
        <v>0</v>
      </c>
      <c r="I92" s="34">
        <v>0</v>
      </c>
      <c r="J92" s="34">
        <v>0</v>
      </c>
      <c r="K92" s="34">
        <v>0</v>
      </c>
    </row>
    <row r="93" spans="1:11" ht="22.15" customHeight="1" x14ac:dyDescent="0.2">
      <c r="A93" s="219" t="s">
        <v>437</v>
      </c>
      <c r="B93" s="219"/>
      <c r="C93" s="219"/>
      <c r="D93" s="219"/>
      <c r="E93" s="219"/>
      <c r="F93" s="219"/>
      <c r="G93" s="13">
        <v>82</v>
      </c>
      <c r="H93" s="34">
        <v>0</v>
      </c>
      <c r="I93" s="34">
        <v>0</v>
      </c>
      <c r="J93" s="34">
        <v>0</v>
      </c>
      <c r="K93" s="34">
        <v>0</v>
      </c>
    </row>
    <row r="94" spans="1:11" ht="22.15" customHeight="1" x14ac:dyDescent="0.2">
      <c r="A94" s="219" t="s">
        <v>438</v>
      </c>
      <c r="B94" s="219"/>
      <c r="C94" s="219"/>
      <c r="D94" s="219"/>
      <c r="E94" s="219"/>
      <c r="F94" s="219"/>
      <c r="G94" s="13">
        <v>83</v>
      </c>
      <c r="H94" s="34">
        <v>0</v>
      </c>
      <c r="I94" s="34">
        <v>0</v>
      </c>
      <c r="J94" s="34">
        <v>0</v>
      </c>
      <c r="K94" s="34">
        <v>0</v>
      </c>
    </row>
    <row r="95" spans="1:11" ht="22.15" customHeight="1" x14ac:dyDescent="0.2">
      <c r="A95" s="219" t="s">
        <v>439</v>
      </c>
      <c r="B95" s="219"/>
      <c r="C95" s="219"/>
      <c r="D95" s="219"/>
      <c r="E95" s="219"/>
      <c r="F95" s="219"/>
      <c r="G95" s="13">
        <v>84</v>
      </c>
      <c r="H95" s="34">
        <v>0</v>
      </c>
      <c r="I95" s="34">
        <v>0</v>
      </c>
      <c r="J95" s="34">
        <v>0</v>
      </c>
      <c r="K95" s="34">
        <v>0</v>
      </c>
    </row>
    <row r="96" spans="1:11" ht="22.15" customHeight="1" x14ac:dyDescent="0.2">
      <c r="A96" s="219" t="s">
        <v>440</v>
      </c>
      <c r="B96" s="219"/>
      <c r="C96" s="219"/>
      <c r="D96" s="219"/>
      <c r="E96" s="219"/>
      <c r="F96" s="219"/>
      <c r="G96" s="13">
        <v>85</v>
      </c>
      <c r="H96" s="34">
        <v>0</v>
      </c>
      <c r="I96" s="34">
        <v>0</v>
      </c>
      <c r="J96" s="34">
        <v>0</v>
      </c>
      <c r="K96" s="34">
        <v>0</v>
      </c>
    </row>
    <row r="97" spans="1:11" ht="22.15" customHeight="1" x14ac:dyDescent="0.2">
      <c r="A97" s="219" t="s">
        <v>441</v>
      </c>
      <c r="B97" s="219"/>
      <c r="C97" s="219"/>
      <c r="D97" s="219"/>
      <c r="E97" s="219"/>
      <c r="F97" s="219"/>
      <c r="G97" s="13">
        <v>86</v>
      </c>
      <c r="H97" s="34">
        <v>0</v>
      </c>
      <c r="I97" s="34">
        <v>0</v>
      </c>
      <c r="J97" s="34">
        <v>0</v>
      </c>
      <c r="K97" s="34">
        <v>0</v>
      </c>
    </row>
    <row r="98" spans="1:11" ht="22.15" customHeight="1" x14ac:dyDescent="0.2">
      <c r="A98" s="204" t="s">
        <v>442</v>
      </c>
      <c r="B98" s="204"/>
      <c r="C98" s="204"/>
      <c r="D98" s="204"/>
      <c r="E98" s="204"/>
      <c r="F98" s="204"/>
      <c r="G98" s="14">
        <v>87</v>
      </c>
      <c r="H98" s="114">
        <f>SUM(H99:H106)</f>
        <v>4416357</v>
      </c>
      <c r="I98" s="114">
        <f>SUM(I99:I106)</f>
        <v>1845567</v>
      </c>
      <c r="J98" s="114">
        <f t="shared" ref="J98:K98" si="9">SUM(J99:J106)</f>
        <v>17219468</v>
      </c>
      <c r="K98" s="114">
        <f t="shared" si="9"/>
        <v>-1911031</v>
      </c>
    </row>
    <row r="99" spans="1:11" ht="14.25" customHeight="1" x14ac:dyDescent="0.2">
      <c r="A99" s="219" t="s">
        <v>443</v>
      </c>
      <c r="B99" s="219"/>
      <c r="C99" s="219"/>
      <c r="D99" s="219"/>
      <c r="E99" s="219"/>
      <c r="F99" s="219"/>
      <c r="G99" s="13">
        <v>88</v>
      </c>
      <c r="H99" s="34">
        <v>-8773</v>
      </c>
      <c r="I99" s="34">
        <v>529693</v>
      </c>
      <c r="J99" s="34">
        <v>3344057</v>
      </c>
      <c r="K99" s="34">
        <v>-2241622</v>
      </c>
    </row>
    <row r="100" spans="1:11" ht="24" customHeight="1" x14ac:dyDescent="0.2">
      <c r="A100" s="219" t="s">
        <v>444</v>
      </c>
      <c r="B100" s="219"/>
      <c r="C100" s="219"/>
      <c r="D100" s="219"/>
      <c r="E100" s="219"/>
      <c r="F100" s="219"/>
      <c r="G100" s="13">
        <v>89</v>
      </c>
      <c r="H100" s="34">
        <v>-22995</v>
      </c>
      <c r="I100" s="34">
        <v>-22995</v>
      </c>
      <c r="J100" s="34">
        <v>-107310</v>
      </c>
      <c r="K100" s="34">
        <v>-107310</v>
      </c>
    </row>
    <row r="101" spans="1:11" x14ac:dyDescent="0.2">
      <c r="A101" s="219" t="s">
        <v>445</v>
      </c>
      <c r="B101" s="219"/>
      <c r="C101" s="219"/>
      <c r="D101" s="219"/>
      <c r="E101" s="219"/>
      <c r="F101" s="219"/>
      <c r="G101" s="13">
        <v>90</v>
      </c>
      <c r="H101" s="34">
        <v>0</v>
      </c>
      <c r="I101" s="34">
        <v>0</v>
      </c>
      <c r="J101" s="34">
        <v>0</v>
      </c>
      <c r="K101" s="34">
        <v>0</v>
      </c>
    </row>
    <row r="102" spans="1:11" ht="27.75" customHeight="1" x14ac:dyDescent="0.2">
      <c r="A102" s="181" t="s">
        <v>446</v>
      </c>
      <c r="B102" s="181"/>
      <c r="C102" s="181"/>
      <c r="D102" s="181"/>
      <c r="E102" s="181"/>
      <c r="F102" s="181"/>
      <c r="G102" s="13">
        <v>91</v>
      </c>
      <c r="H102" s="34">
        <v>4448125</v>
      </c>
      <c r="I102" s="34">
        <v>1338869</v>
      </c>
      <c r="J102" s="34">
        <v>13982721</v>
      </c>
      <c r="K102" s="34">
        <v>437901</v>
      </c>
    </row>
    <row r="103" spans="1:11" ht="27.75" customHeight="1" x14ac:dyDescent="0.2">
      <c r="A103" s="181" t="s">
        <v>447</v>
      </c>
      <c r="B103" s="181"/>
      <c r="C103" s="181"/>
      <c r="D103" s="181"/>
      <c r="E103" s="181"/>
      <c r="F103" s="181"/>
      <c r="G103" s="13">
        <v>92</v>
      </c>
      <c r="H103" s="34">
        <v>0</v>
      </c>
      <c r="I103" s="34">
        <v>0</v>
      </c>
      <c r="J103" s="34">
        <v>0</v>
      </c>
      <c r="K103" s="34">
        <v>0</v>
      </c>
    </row>
    <row r="104" spans="1:11" ht="14.25" customHeight="1" x14ac:dyDescent="0.2">
      <c r="A104" s="181" t="s">
        <v>448</v>
      </c>
      <c r="B104" s="181"/>
      <c r="C104" s="181"/>
      <c r="D104" s="181"/>
      <c r="E104" s="181"/>
      <c r="F104" s="181"/>
      <c r="G104" s="13">
        <v>93</v>
      </c>
      <c r="H104" s="34">
        <v>0</v>
      </c>
      <c r="I104" s="34">
        <v>0</v>
      </c>
      <c r="J104" s="34">
        <v>0</v>
      </c>
      <c r="K104" s="34">
        <v>0</v>
      </c>
    </row>
    <row r="105" spans="1:11" ht="15.75" customHeight="1" x14ac:dyDescent="0.2">
      <c r="A105" s="181" t="s">
        <v>449</v>
      </c>
      <c r="B105" s="181"/>
      <c r="C105" s="181"/>
      <c r="D105" s="181"/>
      <c r="E105" s="181"/>
      <c r="F105" s="181"/>
      <c r="G105" s="13">
        <v>94</v>
      </c>
      <c r="H105" s="34">
        <v>0</v>
      </c>
      <c r="I105" s="34">
        <v>0</v>
      </c>
      <c r="J105" s="34">
        <v>0</v>
      </c>
      <c r="K105" s="34">
        <v>0</v>
      </c>
    </row>
    <row r="106" spans="1:11" ht="17.25" customHeight="1" x14ac:dyDescent="0.2">
      <c r="A106" s="181" t="s">
        <v>450</v>
      </c>
      <c r="B106" s="181"/>
      <c r="C106" s="181"/>
      <c r="D106" s="181"/>
      <c r="E106" s="181"/>
      <c r="F106" s="181"/>
      <c r="G106" s="13">
        <v>95</v>
      </c>
      <c r="H106" s="34">
        <v>0</v>
      </c>
      <c r="I106" s="34">
        <v>0</v>
      </c>
      <c r="J106" s="34">
        <v>0</v>
      </c>
      <c r="K106" s="34">
        <v>0</v>
      </c>
    </row>
    <row r="107" spans="1:11" ht="27.75" customHeight="1" x14ac:dyDescent="0.2">
      <c r="A107" s="181" t="s">
        <v>451</v>
      </c>
      <c r="B107" s="181"/>
      <c r="C107" s="181"/>
      <c r="D107" s="181"/>
      <c r="E107" s="181"/>
      <c r="F107" s="181"/>
      <c r="G107" s="13">
        <v>96</v>
      </c>
      <c r="H107" s="34">
        <v>0</v>
      </c>
      <c r="I107" s="34">
        <v>0</v>
      </c>
      <c r="J107" s="34">
        <v>0</v>
      </c>
      <c r="K107" s="34">
        <v>0</v>
      </c>
    </row>
    <row r="108" spans="1:11" ht="22.9" customHeight="1" x14ac:dyDescent="0.2">
      <c r="A108" s="183" t="s">
        <v>452</v>
      </c>
      <c r="B108" s="183"/>
      <c r="C108" s="183"/>
      <c r="D108" s="183"/>
      <c r="E108" s="183"/>
      <c r="F108" s="183"/>
      <c r="G108" s="14">
        <v>97</v>
      </c>
      <c r="H108" s="113">
        <f>H91+H98-H107-H97</f>
        <v>4416357</v>
      </c>
      <c r="I108" s="113">
        <f>I91+I98-I107-I97</f>
        <v>1845567</v>
      </c>
      <c r="J108" s="113">
        <f t="shared" ref="J108:K108" si="10">J91+J98-J107-J97</f>
        <v>17219468</v>
      </c>
      <c r="K108" s="113">
        <f t="shared" si="10"/>
        <v>-1911031</v>
      </c>
    </row>
    <row r="109" spans="1:11" ht="22.9" customHeight="1" x14ac:dyDescent="0.2">
      <c r="A109" s="183" t="s">
        <v>453</v>
      </c>
      <c r="B109" s="183"/>
      <c r="C109" s="183"/>
      <c r="D109" s="183"/>
      <c r="E109" s="183"/>
      <c r="F109" s="183"/>
      <c r="G109" s="14">
        <v>98</v>
      </c>
      <c r="H109" s="113">
        <f>H89+H108</f>
        <v>35930663</v>
      </c>
      <c r="I109" s="113">
        <f>I89+I108</f>
        <v>-36270229</v>
      </c>
      <c r="J109" s="113">
        <f t="shared" ref="J109:K109" si="11">J89+J108</f>
        <v>53456736</v>
      </c>
      <c r="K109" s="113">
        <f t="shared" si="11"/>
        <v>-98440092</v>
      </c>
    </row>
    <row r="110" spans="1:11" x14ac:dyDescent="0.2">
      <c r="A110" s="199" t="s">
        <v>229</v>
      </c>
      <c r="B110" s="199"/>
      <c r="C110" s="199"/>
      <c r="D110" s="199"/>
      <c r="E110" s="199"/>
      <c r="F110" s="199"/>
      <c r="G110" s="214"/>
      <c r="H110" s="214"/>
      <c r="I110" s="214"/>
      <c r="J110" s="215"/>
      <c r="K110" s="215"/>
    </row>
    <row r="111" spans="1:11" ht="27" customHeight="1" x14ac:dyDescent="0.2">
      <c r="A111" s="201" t="s">
        <v>454</v>
      </c>
      <c r="B111" s="202"/>
      <c r="C111" s="202"/>
      <c r="D111" s="202"/>
      <c r="E111" s="202"/>
      <c r="F111" s="202"/>
      <c r="G111" s="14">
        <v>99</v>
      </c>
      <c r="H111" s="113">
        <f>H112+H113</f>
        <v>35930663</v>
      </c>
      <c r="I111" s="113">
        <f>I112+I113</f>
        <v>-36270229</v>
      </c>
      <c r="J111" s="113">
        <f>J112+J113</f>
        <v>53456736</v>
      </c>
      <c r="K111" s="113">
        <f>K112+K113</f>
        <v>-98440092</v>
      </c>
    </row>
    <row r="112" spans="1:11" x14ac:dyDescent="0.2">
      <c r="A112" s="203" t="s">
        <v>230</v>
      </c>
      <c r="B112" s="203"/>
      <c r="C112" s="203"/>
      <c r="D112" s="203"/>
      <c r="E112" s="203"/>
      <c r="F112" s="203"/>
      <c r="G112" s="13">
        <v>100</v>
      </c>
      <c r="H112" s="34">
        <v>35930663</v>
      </c>
      <c r="I112" s="34">
        <v>-36270229</v>
      </c>
      <c r="J112" s="34">
        <v>53456736</v>
      </c>
      <c r="K112" s="34">
        <v>-98440092</v>
      </c>
    </row>
    <row r="113" spans="1:11" x14ac:dyDescent="0.2">
      <c r="A113" s="203" t="s">
        <v>231</v>
      </c>
      <c r="B113" s="203"/>
      <c r="C113" s="203"/>
      <c r="D113" s="203"/>
      <c r="E113" s="203"/>
      <c r="F113" s="203"/>
      <c r="G113" s="13">
        <v>101</v>
      </c>
      <c r="H113" s="34">
        <v>0</v>
      </c>
      <c r="I113" s="34">
        <v>0</v>
      </c>
      <c r="J113" s="34">
        <v>0</v>
      </c>
      <c r="K113" s="34">
        <v>0</v>
      </c>
    </row>
  </sheetData>
  <mergeCells count="115">
    <mergeCell ref="A108:F108"/>
    <mergeCell ref="A109:F109"/>
    <mergeCell ref="A111:F111"/>
    <mergeCell ref="A112:F112"/>
    <mergeCell ref="A113:F113"/>
    <mergeCell ref="A89:F89"/>
    <mergeCell ref="A90:F90"/>
    <mergeCell ref="A92:F92"/>
    <mergeCell ref="A93:F93"/>
    <mergeCell ref="A94:F94"/>
    <mergeCell ref="A102:F102"/>
    <mergeCell ref="A100:F100"/>
    <mergeCell ref="A110:K110"/>
    <mergeCell ref="A101:F101"/>
    <mergeCell ref="A95:F95"/>
    <mergeCell ref="A96:F96"/>
    <mergeCell ref="A91:F91"/>
    <mergeCell ref="A98:F98"/>
    <mergeCell ref="A99:F99"/>
    <mergeCell ref="A103:F103"/>
    <mergeCell ref="A104:F104"/>
    <mergeCell ref="A105:F105"/>
    <mergeCell ref="A106:F106"/>
    <mergeCell ref="A107:F107"/>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88:K88"/>
    <mergeCell ref="A8:F8"/>
    <mergeCell ref="A9:F9"/>
    <mergeCell ref="A10:F10"/>
    <mergeCell ref="A11:F11"/>
    <mergeCell ref="A12:F12"/>
    <mergeCell ref="A13:F13"/>
    <mergeCell ref="A97:F97"/>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s>
  <dataValidations count="5">
    <dataValidation type="whole" operator="greaterThanOrEqual" allowBlank="1" showInputMessage="1" showErrorMessage="1" errorTitle="Incorrect entry" error="You can enter only positive whole numbers."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0000000}">
      <formula1>0</formula1>
    </dataValidation>
    <dataValidation type="whole" operator="notEqual" allowBlank="1" showInputMessage="1" showErrorMessage="1" errorTitle="Incorrect entry" error="You can enter only positive or negative whole numbers."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1000000}">
      <formula1>999999999999</formula1>
    </dataValidation>
    <dataValidation type="whole" operator="notEqual" allowBlank="1" showInputMessage="1" showErrorMessage="1" errorTitle="Incorrect entry" error="You can enter only whole numbers."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Incorrect entry" error="You can enter only whole numbers" sqref="H15:K15 H26:K35 H54:K54 H111:K113 H62:K62 H70:K70 H73:K73 H77:K77 H80:K81 H85:K87 H65:K66 H89:K109" xr:uid="{00000000-0002-0000-0200-000003000000}">
      <formula1>999999999999</formula1>
    </dataValidation>
    <dataValidation type="whole" operator="greaterThanOrEqual" allowBlank="1" showInputMessage="1" showErrorMessage="1" errorTitle="Incorrect entry" error="You can enter only positive whole numbers" sqref="H71:K72 H78:K79 H16:K25 H82:K83 H74:K75 H55:K61 H8:K14 H36:K53 H63:K64 H67:K68" xr:uid="{00000000-0002-0000-0200-000004000000}">
      <formula1>0</formula1>
    </dataValidation>
  </dataValidations>
  <pageMargins left="0.75" right="0.17" top="1" bottom="1" header="0.5" footer="0.5"/>
  <pageSetup paperSize="9" scale="71" orientation="portrait" r:id="rId1"/>
  <rowBreaks count="1" manualBreakCount="1">
    <brk id="68"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I59"/>
  <sheetViews>
    <sheetView view="pageBreakPreview" zoomScale="110" zoomScaleNormal="100" workbookViewId="0">
      <selection activeCell="A3" sqref="A3:I3"/>
    </sheetView>
  </sheetViews>
  <sheetFormatPr defaultColWidth="9.140625" defaultRowHeight="12.75" x14ac:dyDescent="0.2"/>
  <cols>
    <col min="1" max="7" width="9.140625" style="17"/>
    <col min="8" max="9" width="15.140625" style="45" customWidth="1"/>
    <col min="10" max="16384" width="9.140625" style="17"/>
  </cols>
  <sheetData>
    <row r="1" spans="1:9" x14ac:dyDescent="0.2">
      <c r="A1" s="222" t="s">
        <v>232</v>
      </c>
      <c r="B1" s="229"/>
      <c r="C1" s="229"/>
      <c r="D1" s="229"/>
      <c r="E1" s="229"/>
      <c r="F1" s="229"/>
      <c r="G1" s="229"/>
      <c r="H1" s="229"/>
      <c r="I1" s="229"/>
    </row>
    <row r="2" spans="1:9" x14ac:dyDescent="0.2">
      <c r="A2" s="221" t="s">
        <v>531</v>
      </c>
      <c r="B2" s="187"/>
      <c r="C2" s="187"/>
      <c r="D2" s="187"/>
      <c r="E2" s="187"/>
      <c r="F2" s="187"/>
      <c r="G2" s="187"/>
      <c r="H2" s="187"/>
      <c r="I2" s="187"/>
    </row>
    <row r="3" spans="1:9" x14ac:dyDescent="0.2">
      <c r="A3" s="237" t="s">
        <v>233</v>
      </c>
      <c r="B3" s="238"/>
      <c r="C3" s="238"/>
      <c r="D3" s="238"/>
      <c r="E3" s="238"/>
      <c r="F3" s="238"/>
      <c r="G3" s="238"/>
      <c r="H3" s="238"/>
      <c r="I3" s="238"/>
    </row>
    <row r="4" spans="1:9" x14ac:dyDescent="0.2">
      <c r="A4" s="233" t="s">
        <v>518</v>
      </c>
      <c r="B4" s="190"/>
      <c r="C4" s="190"/>
      <c r="D4" s="190"/>
      <c r="E4" s="190"/>
      <c r="F4" s="190"/>
      <c r="G4" s="190"/>
      <c r="H4" s="190"/>
      <c r="I4" s="191"/>
    </row>
    <row r="5" spans="1:9" ht="24" thickBot="1" x14ac:dyDescent="0.25">
      <c r="A5" s="245" t="s">
        <v>234</v>
      </c>
      <c r="B5" s="246"/>
      <c r="C5" s="246"/>
      <c r="D5" s="246"/>
      <c r="E5" s="246"/>
      <c r="F5" s="247"/>
      <c r="G5" s="18" t="s">
        <v>235</v>
      </c>
      <c r="H5" s="35" t="s">
        <v>236</v>
      </c>
      <c r="I5" s="35" t="s">
        <v>237</v>
      </c>
    </row>
    <row r="6" spans="1:9" x14ac:dyDescent="0.2">
      <c r="A6" s="248">
        <v>1</v>
      </c>
      <c r="B6" s="249"/>
      <c r="C6" s="249"/>
      <c r="D6" s="249"/>
      <c r="E6" s="249"/>
      <c r="F6" s="250"/>
      <c r="G6" s="19">
        <v>2</v>
      </c>
      <c r="H6" s="36" t="s">
        <v>238</v>
      </c>
      <c r="I6" s="36" t="s">
        <v>239</v>
      </c>
    </row>
    <row r="7" spans="1:9" x14ac:dyDescent="0.2">
      <c r="A7" s="251" t="s">
        <v>240</v>
      </c>
      <c r="B7" s="252"/>
      <c r="C7" s="252"/>
      <c r="D7" s="252"/>
      <c r="E7" s="252"/>
      <c r="F7" s="252"/>
      <c r="G7" s="252"/>
      <c r="H7" s="252"/>
      <c r="I7" s="253"/>
    </row>
    <row r="8" spans="1:9" ht="12.75" customHeight="1" x14ac:dyDescent="0.2">
      <c r="A8" s="254" t="s">
        <v>241</v>
      </c>
      <c r="B8" s="255"/>
      <c r="C8" s="255"/>
      <c r="D8" s="255"/>
      <c r="E8" s="255"/>
      <c r="F8" s="256"/>
      <c r="G8" s="20">
        <v>1</v>
      </c>
      <c r="H8" s="37">
        <v>3060330</v>
      </c>
      <c r="I8" s="37">
        <v>60831144</v>
      </c>
    </row>
    <row r="9" spans="1:9" ht="12.75" customHeight="1" x14ac:dyDescent="0.2">
      <c r="A9" s="242" t="s">
        <v>242</v>
      </c>
      <c r="B9" s="243"/>
      <c r="C9" s="243"/>
      <c r="D9" s="243"/>
      <c r="E9" s="243"/>
      <c r="F9" s="244"/>
      <c r="G9" s="21">
        <v>2</v>
      </c>
      <c r="H9" s="38">
        <f>H10+H11+H12+H13+H14+H15+H16+H17</f>
        <v>153306038</v>
      </c>
      <c r="I9" s="38">
        <f>I10+I11+I12+I13+I14+I15+I16+I17</f>
        <v>162324529</v>
      </c>
    </row>
    <row r="10" spans="1:9" ht="12.75" customHeight="1" x14ac:dyDescent="0.2">
      <c r="A10" s="234" t="s">
        <v>243</v>
      </c>
      <c r="B10" s="235"/>
      <c r="C10" s="235"/>
      <c r="D10" s="235"/>
      <c r="E10" s="235"/>
      <c r="F10" s="236"/>
      <c r="G10" s="22">
        <v>3</v>
      </c>
      <c r="H10" s="39">
        <v>103644473</v>
      </c>
      <c r="I10" s="39">
        <v>117767323</v>
      </c>
    </row>
    <row r="11" spans="1:9" ht="22.15" customHeight="1" x14ac:dyDescent="0.2">
      <c r="A11" s="234" t="s">
        <v>244</v>
      </c>
      <c r="B11" s="235"/>
      <c r="C11" s="235"/>
      <c r="D11" s="235"/>
      <c r="E11" s="235"/>
      <c r="F11" s="236"/>
      <c r="G11" s="22">
        <v>4</v>
      </c>
      <c r="H11" s="39">
        <v>-8732140</v>
      </c>
      <c r="I11" s="39">
        <v>443791</v>
      </c>
    </row>
    <row r="12" spans="1:9" ht="23.45" customHeight="1" x14ac:dyDescent="0.2">
      <c r="A12" s="234" t="s">
        <v>245</v>
      </c>
      <c r="B12" s="235"/>
      <c r="C12" s="235"/>
      <c r="D12" s="235"/>
      <c r="E12" s="235"/>
      <c r="F12" s="236"/>
      <c r="G12" s="22">
        <v>5</v>
      </c>
      <c r="H12" s="39">
        <v>0</v>
      </c>
      <c r="I12" s="39">
        <v>0</v>
      </c>
    </row>
    <row r="13" spans="1:9" ht="12.75" customHeight="1" x14ac:dyDescent="0.2">
      <c r="A13" s="234" t="s">
        <v>246</v>
      </c>
      <c r="B13" s="235"/>
      <c r="C13" s="235"/>
      <c r="D13" s="235"/>
      <c r="E13" s="235"/>
      <c r="F13" s="236"/>
      <c r="G13" s="22">
        <v>6</v>
      </c>
      <c r="H13" s="39">
        <v>-910586</v>
      </c>
      <c r="I13" s="39">
        <v>-1316935</v>
      </c>
    </row>
    <row r="14" spans="1:9" ht="12.75" customHeight="1" x14ac:dyDescent="0.2">
      <c r="A14" s="234" t="s">
        <v>247</v>
      </c>
      <c r="B14" s="235"/>
      <c r="C14" s="235"/>
      <c r="D14" s="235"/>
      <c r="E14" s="235"/>
      <c r="F14" s="236"/>
      <c r="G14" s="22">
        <v>7</v>
      </c>
      <c r="H14" s="39">
        <v>26467422</v>
      </c>
      <c r="I14" s="39">
        <v>31198958</v>
      </c>
    </row>
    <row r="15" spans="1:9" ht="12.75" customHeight="1" x14ac:dyDescent="0.2">
      <c r="A15" s="234" t="s">
        <v>248</v>
      </c>
      <c r="B15" s="235"/>
      <c r="C15" s="235"/>
      <c r="D15" s="235"/>
      <c r="E15" s="235"/>
      <c r="F15" s="236"/>
      <c r="G15" s="22">
        <v>8</v>
      </c>
      <c r="H15" s="39">
        <v>26000000</v>
      </c>
      <c r="I15" s="39">
        <v>0</v>
      </c>
    </row>
    <row r="16" spans="1:9" ht="12.75" customHeight="1" x14ac:dyDescent="0.2">
      <c r="A16" s="234" t="s">
        <v>249</v>
      </c>
      <c r="B16" s="235"/>
      <c r="C16" s="235"/>
      <c r="D16" s="235"/>
      <c r="E16" s="235"/>
      <c r="F16" s="236"/>
      <c r="G16" s="22">
        <v>9</v>
      </c>
      <c r="H16" s="39">
        <v>-1081639</v>
      </c>
      <c r="I16" s="39">
        <v>14389174</v>
      </c>
    </row>
    <row r="17" spans="1:9" ht="25.15" customHeight="1" x14ac:dyDescent="0.2">
      <c r="A17" s="234" t="s">
        <v>250</v>
      </c>
      <c r="B17" s="235"/>
      <c r="C17" s="235"/>
      <c r="D17" s="235"/>
      <c r="E17" s="235"/>
      <c r="F17" s="236"/>
      <c r="G17" s="22">
        <v>10</v>
      </c>
      <c r="H17" s="39">
        <v>7918508</v>
      </c>
      <c r="I17" s="39">
        <v>-157782</v>
      </c>
    </row>
    <row r="18" spans="1:9" ht="28.15" customHeight="1" x14ac:dyDescent="0.2">
      <c r="A18" s="239" t="s">
        <v>251</v>
      </c>
      <c r="B18" s="240"/>
      <c r="C18" s="240"/>
      <c r="D18" s="240"/>
      <c r="E18" s="240"/>
      <c r="F18" s="241"/>
      <c r="G18" s="21">
        <v>11</v>
      </c>
      <c r="H18" s="38">
        <f>H8+H9</f>
        <v>156366368</v>
      </c>
      <c r="I18" s="38">
        <f>I8+I9</f>
        <v>223155673</v>
      </c>
    </row>
    <row r="19" spans="1:9" ht="12.75" customHeight="1" x14ac:dyDescent="0.2">
      <c r="A19" s="242" t="s">
        <v>252</v>
      </c>
      <c r="B19" s="243"/>
      <c r="C19" s="243"/>
      <c r="D19" s="243"/>
      <c r="E19" s="243"/>
      <c r="F19" s="244"/>
      <c r="G19" s="21">
        <v>12</v>
      </c>
      <c r="H19" s="38">
        <f>H20+H21+H22+H23</f>
        <v>592040</v>
      </c>
      <c r="I19" s="38">
        <f>I20+I21+I22+I23</f>
        <v>23596487</v>
      </c>
    </row>
    <row r="20" spans="1:9" ht="12.75" customHeight="1" x14ac:dyDescent="0.2">
      <c r="A20" s="234" t="s">
        <v>253</v>
      </c>
      <c r="B20" s="235"/>
      <c r="C20" s="235"/>
      <c r="D20" s="235"/>
      <c r="E20" s="235"/>
      <c r="F20" s="236"/>
      <c r="G20" s="22">
        <v>13</v>
      </c>
      <c r="H20" s="39">
        <v>67140805</v>
      </c>
      <c r="I20" s="39">
        <v>-21755166</v>
      </c>
    </row>
    <row r="21" spans="1:9" ht="12.75" customHeight="1" x14ac:dyDescent="0.2">
      <c r="A21" s="234" t="s">
        <v>254</v>
      </c>
      <c r="B21" s="235"/>
      <c r="C21" s="235"/>
      <c r="D21" s="235"/>
      <c r="E21" s="235"/>
      <c r="F21" s="236"/>
      <c r="G21" s="22">
        <v>14</v>
      </c>
      <c r="H21" s="39">
        <v>-71019099</v>
      </c>
      <c r="I21" s="39">
        <v>54777972</v>
      </c>
    </row>
    <row r="22" spans="1:9" ht="12.75" customHeight="1" x14ac:dyDescent="0.2">
      <c r="A22" s="234" t="s">
        <v>255</v>
      </c>
      <c r="B22" s="235"/>
      <c r="C22" s="235"/>
      <c r="D22" s="235"/>
      <c r="E22" s="235"/>
      <c r="F22" s="236"/>
      <c r="G22" s="22">
        <v>15</v>
      </c>
      <c r="H22" s="39">
        <v>4470334</v>
      </c>
      <c r="I22" s="39">
        <v>-9426319</v>
      </c>
    </row>
    <row r="23" spans="1:9" ht="12.75" customHeight="1" x14ac:dyDescent="0.2">
      <c r="A23" s="234" t="s">
        <v>256</v>
      </c>
      <c r="B23" s="235"/>
      <c r="C23" s="235"/>
      <c r="D23" s="235"/>
      <c r="E23" s="235"/>
      <c r="F23" s="236"/>
      <c r="G23" s="22">
        <v>16</v>
      </c>
      <c r="H23" s="39">
        <v>0</v>
      </c>
      <c r="I23" s="39">
        <v>0</v>
      </c>
    </row>
    <row r="24" spans="1:9" ht="12.75" customHeight="1" x14ac:dyDescent="0.2">
      <c r="A24" s="239" t="s">
        <v>257</v>
      </c>
      <c r="B24" s="240"/>
      <c r="C24" s="240"/>
      <c r="D24" s="240"/>
      <c r="E24" s="240"/>
      <c r="F24" s="241"/>
      <c r="G24" s="21">
        <v>17</v>
      </c>
      <c r="H24" s="38">
        <f>H18+H19</f>
        <v>156958408</v>
      </c>
      <c r="I24" s="38">
        <f>I18+I19</f>
        <v>246752160</v>
      </c>
    </row>
    <row r="25" spans="1:9" ht="12.75" customHeight="1" x14ac:dyDescent="0.2">
      <c r="A25" s="230" t="s">
        <v>258</v>
      </c>
      <c r="B25" s="231"/>
      <c r="C25" s="231"/>
      <c r="D25" s="231"/>
      <c r="E25" s="231"/>
      <c r="F25" s="232"/>
      <c r="G25" s="22">
        <v>18</v>
      </c>
      <c r="H25" s="39">
        <v>-31956520</v>
      </c>
      <c r="I25" s="39">
        <v>-34925324</v>
      </c>
    </row>
    <row r="26" spans="1:9" ht="12.75" customHeight="1" x14ac:dyDescent="0.2">
      <c r="A26" s="230" t="s">
        <v>259</v>
      </c>
      <c r="B26" s="231"/>
      <c r="C26" s="231"/>
      <c r="D26" s="231"/>
      <c r="E26" s="231"/>
      <c r="F26" s="232"/>
      <c r="G26" s="22">
        <v>19</v>
      </c>
      <c r="H26" s="39">
        <v>-4648511</v>
      </c>
      <c r="I26" s="39">
        <v>-2149960</v>
      </c>
    </row>
    <row r="27" spans="1:9" ht="25.9" customHeight="1" x14ac:dyDescent="0.2">
      <c r="A27" s="257" t="s">
        <v>260</v>
      </c>
      <c r="B27" s="258"/>
      <c r="C27" s="258"/>
      <c r="D27" s="258"/>
      <c r="E27" s="258"/>
      <c r="F27" s="259"/>
      <c r="G27" s="23">
        <v>20</v>
      </c>
      <c r="H27" s="40">
        <f>H24+H25+H26</f>
        <v>120353377</v>
      </c>
      <c r="I27" s="40">
        <f>I24+I25+I26</f>
        <v>209676876</v>
      </c>
    </row>
    <row r="28" spans="1:9" x14ac:dyDescent="0.2">
      <c r="A28" s="251" t="s">
        <v>261</v>
      </c>
      <c r="B28" s="252"/>
      <c r="C28" s="252"/>
      <c r="D28" s="252"/>
      <c r="E28" s="252"/>
      <c r="F28" s="252"/>
      <c r="G28" s="252"/>
      <c r="H28" s="252"/>
      <c r="I28" s="253"/>
    </row>
    <row r="29" spans="1:9" ht="30.6" customHeight="1" x14ac:dyDescent="0.2">
      <c r="A29" s="254" t="s">
        <v>262</v>
      </c>
      <c r="B29" s="255"/>
      <c r="C29" s="255"/>
      <c r="D29" s="255"/>
      <c r="E29" s="255"/>
      <c r="F29" s="256"/>
      <c r="G29" s="20">
        <v>21</v>
      </c>
      <c r="H29" s="41">
        <v>12329968</v>
      </c>
      <c r="I29" s="41">
        <v>0</v>
      </c>
    </row>
    <row r="30" spans="1:9" ht="12.75" customHeight="1" x14ac:dyDescent="0.2">
      <c r="A30" s="230" t="s">
        <v>263</v>
      </c>
      <c r="B30" s="231"/>
      <c r="C30" s="231"/>
      <c r="D30" s="231"/>
      <c r="E30" s="231"/>
      <c r="F30" s="232"/>
      <c r="G30" s="22">
        <v>22</v>
      </c>
      <c r="H30" s="42">
        <v>0</v>
      </c>
      <c r="I30" s="42">
        <v>181770</v>
      </c>
    </row>
    <row r="31" spans="1:9" ht="12.75" customHeight="1" x14ac:dyDescent="0.2">
      <c r="A31" s="230" t="s">
        <v>264</v>
      </c>
      <c r="B31" s="231"/>
      <c r="C31" s="231"/>
      <c r="D31" s="231"/>
      <c r="E31" s="231"/>
      <c r="F31" s="232"/>
      <c r="G31" s="22">
        <v>23</v>
      </c>
      <c r="H31" s="42">
        <v>27580</v>
      </c>
      <c r="I31" s="42">
        <v>4264186</v>
      </c>
    </row>
    <row r="32" spans="1:9" ht="12.75" customHeight="1" x14ac:dyDescent="0.2">
      <c r="A32" s="230" t="s">
        <v>265</v>
      </c>
      <c r="B32" s="231"/>
      <c r="C32" s="231"/>
      <c r="D32" s="231"/>
      <c r="E32" s="231"/>
      <c r="F32" s="232"/>
      <c r="G32" s="22">
        <v>24</v>
      </c>
      <c r="H32" s="42">
        <v>0</v>
      </c>
      <c r="I32" s="42">
        <v>0</v>
      </c>
    </row>
    <row r="33" spans="1:9" ht="12.75" customHeight="1" x14ac:dyDescent="0.2">
      <c r="A33" s="230" t="s">
        <v>266</v>
      </c>
      <c r="B33" s="231"/>
      <c r="C33" s="231"/>
      <c r="D33" s="231"/>
      <c r="E33" s="231"/>
      <c r="F33" s="232"/>
      <c r="G33" s="22">
        <v>25</v>
      </c>
      <c r="H33" s="42">
        <v>0</v>
      </c>
      <c r="I33" s="42">
        <v>3987869</v>
      </c>
    </row>
    <row r="34" spans="1:9" ht="12.75" customHeight="1" x14ac:dyDescent="0.2">
      <c r="A34" s="230" t="s">
        <v>267</v>
      </c>
      <c r="B34" s="231"/>
      <c r="C34" s="231"/>
      <c r="D34" s="231"/>
      <c r="E34" s="231"/>
      <c r="F34" s="232"/>
      <c r="G34" s="22">
        <v>26</v>
      </c>
      <c r="H34" s="42">
        <v>0</v>
      </c>
      <c r="I34" s="42">
        <v>115388</v>
      </c>
    </row>
    <row r="35" spans="1:9" ht="26.45" customHeight="1" x14ac:dyDescent="0.2">
      <c r="A35" s="239" t="s">
        <v>268</v>
      </c>
      <c r="B35" s="240"/>
      <c r="C35" s="240"/>
      <c r="D35" s="240"/>
      <c r="E35" s="240"/>
      <c r="F35" s="241"/>
      <c r="G35" s="21">
        <v>27</v>
      </c>
      <c r="H35" s="43">
        <f>H29+H30+H31+H32+H33+H34</f>
        <v>12357548</v>
      </c>
      <c r="I35" s="43">
        <f>I29+I30+I31+I32+I33+I34</f>
        <v>8549213</v>
      </c>
    </row>
    <row r="36" spans="1:9" ht="22.9" customHeight="1" x14ac:dyDescent="0.2">
      <c r="A36" s="230" t="s">
        <v>269</v>
      </c>
      <c r="B36" s="231"/>
      <c r="C36" s="231"/>
      <c r="D36" s="231"/>
      <c r="E36" s="231"/>
      <c r="F36" s="232"/>
      <c r="G36" s="22">
        <v>28</v>
      </c>
      <c r="H36" s="42">
        <v>-197499064</v>
      </c>
      <c r="I36" s="42">
        <v>-242521203</v>
      </c>
    </row>
    <row r="37" spans="1:9" ht="12.75" customHeight="1" x14ac:dyDescent="0.2">
      <c r="A37" s="230" t="s">
        <v>270</v>
      </c>
      <c r="B37" s="231"/>
      <c r="C37" s="231"/>
      <c r="D37" s="231"/>
      <c r="E37" s="231"/>
      <c r="F37" s="232"/>
      <c r="G37" s="22">
        <v>29</v>
      </c>
      <c r="H37" s="42">
        <v>0</v>
      </c>
      <c r="I37" s="42">
        <v>0</v>
      </c>
    </row>
    <row r="38" spans="1:9" ht="12.75" customHeight="1" x14ac:dyDescent="0.2">
      <c r="A38" s="230" t="s">
        <v>271</v>
      </c>
      <c r="B38" s="231"/>
      <c r="C38" s="231"/>
      <c r="D38" s="231"/>
      <c r="E38" s="231"/>
      <c r="F38" s="232"/>
      <c r="G38" s="22">
        <v>30</v>
      </c>
      <c r="H38" s="42">
        <v>-3506172</v>
      </c>
      <c r="I38" s="42">
        <v>-7545565</v>
      </c>
    </row>
    <row r="39" spans="1:9" ht="12.75" customHeight="1" x14ac:dyDescent="0.2">
      <c r="A39" s="230" t="s">
        <v>272</v>
      </c>
      <c r="B39" s="231"/>
      <c r="C39" s="231"/>
      <c r="D39" s="231"/>
      <c r="E39" s="231"/>
      <c r="F39" s="232"/>
      <c r="G39" s="22">
        <v>31</v>
      </c>
      <c r="H39" s="42">
        <v>-112085150</v>
      </c>
      <c r="I39" s="42">
        <v>0</v>
      </c>
    </row>
    <row r="40" spans="1:9" ht="12.75" customHeight="1" x14ac:dyDescent="0.2">
      <c r="A40" s="230" t="s">
        <v>273</v>
      </c>
      <c r="B40" s="231"/>
      <c r="C40" s="231"/>
      <c r="D40" s="231"/>
      <c r="E40" s="231"/>
      <c r="F40" s="232"/>
      <c r="G40" s="22">
        <v>32</v>
      </c>
      <c r="H40" s="42">
        <v>-53373847</v>
      </c>
      <c r="I40" s="42">
        <v>0</v>
      </c>
    </row>
    <row r="41" spans="1:9" ht="24" customHeight="1" x14ac:dyDescent="0.2">
      <c r="A41" s="239" t="s">
        <v>274</v>
      </c>
      <c r="B41" s="240"/>
      <c r="C41" s="240"/>
      <c r="D41" s="240"/>
      <c r="E41" s="240"/>
      <c r="F41" s="241"/>
      <c r="G41" s="21">
        <v>33</v>
      </c>
      <c r="H41" s="43">
        <f>H36+H37+H38+H39+H40</f>
        <v>-366464233</v>
      </c>
      <c r="I41" s="43">
        <f>I36+I37+I38+I39+I40</f>
        <v>-250066768</v>
      </c>
    </row>
    <row r="42" spans="1:9" ht="29.45" customHeight="1" x14ac:dyDescent="0.2">
      <c r="A42" s="257" t="s">
        <v>275</v>
      </c>
      <c r="B42" s="258"/>
      <c r="C42" s="258"/>
      <c r="D42" s="258"/>
      <c r="E42" s="258"/>
      <c r="F42" s="259"/>
      <c r="G42" s="23">
        <v>34</v>
      </c>
      <c r="H42" s="44">
        <f>H35+H41</f>
        <v>-354106685</v>
      </c>
      <c r="I42" s="44">
        <f>I35+I41</f>
        <v>-241517555</v>
      </c>
    </row>
    <row r="43" spans="1:9" x14ac:dyDescent="0.2">
      <c r="A43" s="251" t="s">
        <v>276</v>
      </c>
      <c r="B43" s="252"/>
      <c r="C43" s="252"/>
      <c r="D43" s="252"/>
      <c r="E43" s="252"/>
      <c r="F43" s="252"/>
      <c r="G43" s="252"/>
      <c r="H43" s="252"/>
      <c r="I43" s="253"/>
    </row>
    <row r="44" spans="1:9" ht="12.75" customHeight="1" x14ac:dyDescent="0.2">
      <c r="A44" s="254" t="s">
        <v>277</v>
      </c>
      <c r="B44" s="255"/>
      <c r="C44" s="255"/>
      <c r="D44" s="255"/>
      <c r="E44" s="255"/>
      <c r="F44" s="256"/>
      <c r="G44" s="20">
        <v>35</v>
      </c>
      <c r="H44" s="41">
        <v>0</v>
      </c>
      <c r="I44" s="41">
        <v>0</v>
      </c>
    </row>
    <row r="45" spans="1:9" ht="25.15" customHeight="1" x14ac:dyDescent="0.2">
      <c r="A45" s="230" t="s">
        <v>278</v>
      </c>
      <c r="B45" s="231"/>
      <c r="C45" s="231"/>
      <c r="D45" s="231"/>
      <c r="E45" s="231"/>
      <c r="F45" s="232"/>
      <c r="G45" s="22">
        <v>36</v>
      </c>
      <c r="H45" s="42">
        <v>0</v>
      </c>
      <c r="I45" s="42">
        <v>0</v>
      </c>
    </row>
    <row r="46" spans="1:9" ht="12.75" customHeight="1" x14ac:dyDescent="0.2">
      <c r="A46" s="230" t="s">
        <v>279</v>
      </c>
      <c r="B46" s="231"/>
      <c r="C46" s="231"/>
      <c r="D46" s="231"/>
      <c r="E46" s="231"/>
      <c r="F46" s="232"/>
      <c r="G46" s="22">
        <v>37</v>
      </c>
      <c r="H46" s="42">
        <v>235032812</v>
      </c>
      <c r="I46" s="42">
        <v>384475838</v>
      </c>
    </row>
    <row r="47" spans="1:9" ht="12.75" customHeight="1" x14ac:dyDescent="0.2">
      <c r="A47" s="230" t="s">
        <v>280</v>
      </c>
      <c r="B47" s="231"/>
      <c r="C47" s="231"/>
      <c r="D47" s="231"/>
      <c r="E47" s="231"/>
      <c r="F47" s="232"/>
      <c r="G47" s="22">
        <v>38</v>
      </c>
      <c r="H47" s="42">
        <v>0</v>
      </c>
      <c r="I47" s="42">
        <v>265809</v>
      </c>
    </row>
    <row r="48" spans="1:9" ht="22.15" customHeight="1" x14ac:dyDescent="0.2">
      <c r="A48" s="239" t="s">
        <v>281</v>
      </c>
      <c r="B48" s="240"/>
      <c r="C48" s="240"/>
      <c r="D48" s="240"/>
      <c r="E48" s="240"/>
      <c r="F48" s="241"/>
      <c r="G48" s="21">
        <v>39</v>
      </c>
      <c r="H48" s="43">
        <f>H44+H45+H46+H47</f>
        <v>235032812</v>
      </c>
      <c r="I48" s="43">
        <f>I44+I45+I46+I47</f>
        <v>384741647</v>
      </c>
    </row>
    <row r="49" spans="1:9" ht="24.6" customHeight="1" x14ac:dyDescent="0.2">
      <c r="A49" s="230" t="s">
        <v>282</v>
      </c>
      <c r="B49" s="231"/>
      <c r="C49" s="231"/>
      <c r="D49" s="231"/>
      <c r="E49" s="231"/>
      <c r="F49" s="232"/>
      <c r="G49" s="22">
        <v>40</v>
      </c>
      <c r="H49" s="42">
        <v>-67855147</v>
      </c>
      <c r="I49" s="42">
        <v>-136186404</v>
      </c>
    </row>
    <row r="50" spans="1:9" ht="12.75" customHeight="1" x14ac:dyDescent="0.2">
      <c r="A50" s="230" t="s">
        <v>283</v>
      </c>
      <c r="B50" s="231"/>
      <c r="C50" s="231"/>
      <c r="D50" s="231"/>
      <c r="E50" s="231"/>
      <c r="F50" s="232"/>
      <c r="G50" s="22">
        <v>41</v>
      </c>
      <c r="H50" s="42">
        <v>0</v>
      </c>
      <c r="I50" s="42">
        <v>0</v>
      </c>
    </row>
    <row r="51" spans="1:9" ht="12.75" customHeight="1" x14ac:dyDescent="0.2">
      <c r="A51" s="230" t="s">
        <v>284</v>
      </c>
      <c r="B51" s="231"/>
      <c r="C51" s="231"/>
      <c r="D51" s="231"/>
      <c r="E51" s="231"/>
      <c r="F51" s="232"/>
      <c r="G51" s="22">
        <v>42</v>
      </c>
      <c r="H51" s="42">
        <v>-18968449</v>
      </c>
      <c r="I51" s="42">
        <v>-21782738</v>
      </c>
    </row>
    <row r="52" spans="1:9" ht="22.9" customHeight="1" x14ac:dyDescent="0.2">
      <c r="A52" s="230" t="s">
        <v>285</v>
      </c>
      <c r="B52" s="231"/>
      <c r="C52" s="231"/>
      <c r="D52" s="231"/>
      <c r="E52" s="231"/>
      <c r="F52" s="232"/>
      <c r="G52" s="22">
        <v>43</v>
      </c>
      <c r="H52" s="42">
        <v>0</v>
      </c>
      <c r="I52" s="42">
        <v>-5933687</v>
      </c>
    </row>
    <row r="53" spans="1:9" ht="12.75" customHeight="1" x14ac:dyDescent="0.2">
      <c r="A53" s="230" t="s">
        <v>286</v>
      </c>
      <c r="B53" s="231"/>
      <c r="C53" s="231"/>
      <c r="D53" s="231"/>
      <c r="E53" s="231"/>
      <c r="F53" s="232"/>
      <c r="G53" s="22">
        <v>44</v>
      </c>
      <c r="H53" s="42">
        <v>0</v>
      </c>
      <c r="I53" s="42">
        <v>0</v>
      </c>
    </row>
    <row r="54" spans="1:9" ht="30.6" customHeight="1" x14ac:dyDescent="0.2">
      <c r="A54" s="239" t="s">
        <v>287</v>
      </c>
      <c r="B54" s="240"/>
      <c r="C54" s="240"/>
      <c r="D54" s="240"/>
      <c r="E54" s="240"/>
      <c r="F54" s="241"/>
      <c r="G54" s="21">
        <v>45</v>
      </c>
      <c r="H54" s="43">
        <f>H49+H50+H51+H52+H53</f>
        <v>-86823596</v>
      </c>
      <c r="I54" s="43">
        <f>I49+I50+I51+I52+I53</f>
        <v>-163902829</v>
      </c>
    </row>
    <row r="55" spans="1:9" ht="29.45" customHeight="1" x14ac:dyDescent="0.2">
      <c r="A55" s="260" t="s">
        <v>288</v>
      </c>
      <c r="B55" s="261"/>
      <c r="C55" s="261"/>
      <c r="D55" s="261"/>
      <c r="E55" s="261"/>
      <c r="F55" s="262"/>
      <c r="G55" s="21">
        <v>46</v>
      </c>
      <c r="H55" s="43">
        <f>H48+H54</f>
        <v>148209216</v>
      </c>
      <c r="I55" s="43">
        <f>I48+I54</f>
        <v>220838818</v>
      </c>
    </row>
    <row r="56" spans="1:9" ht="32.450000000000003" customHeight="1" x14ac:dyDescent="0.2">
      <c r="A56" s="230" t="s">
        <v>289</v>
      </c>
      <c r="B56" s="231"/>
      <c r="C56" s="231"/>
      <c r="D56" s="231"/>
      <c r="E56" s="231"/>
      <c r="F56" s="232"/>
      <c r="G56" s="22">
        <v>47</v>
      </c>
      <c r="H56" s="42">
        <v>834774</v>
      </c>
      <c r="I56" s="42">
        <v>805356</v>
      </c>
    </row>
    <row r="57" spans="1:9" ht="26.45" customHeight="1" x14ac:dyDescent="0.2">
      <c r="A57" s="260" t="s">
        <v>290</v>
      </c>
      <c r="B57" s="261"/>
      <c r="C57" s="261"/>
      <c r="D57" s="261"/>
      <c r="E57" s="261"/>
      <c r="F57" s="262"/>
      <c r="G57" s="21">
        <v>48</v>
      </c>
      <c r="H57" s="43">
        <f>H27+H42+H55+H56</f>
        <v>-84709318</v>
      </c>
      <c r="I57" s="43">
        <f>I27+I42+I55+I56</f>
        <v>189803495</v>
      </c>
    </row>
    <row r="58" spans="1:9" ht="24" customHeight="1" x14ac:dyDescent="0.2">
      <c r="A58" s="263" t="s">
        <v>291</v>
      </c>
      <c r="B58" s="264"/>
      <c r="C58" s="264"/>
      <c r="D58" s="264"/>
      <c r="E58" s="264"/>
      <c r="F58" s="265"/>
      <c r="G58" s="22">
        <v>49</v>
      </c>
      <c r="H58" s="42">
        <v>425612813</v>
      </c>
      <c r="I58" s="42">
        <v>340903495</v>
      </c>
    </row>
    <row r="59" spans="1:9" ht="31.15" customHeight="1" x14ac:dyDescent="0.2">
      <c r="A59" s="257" t="s">
        <v>292</v>
      </c>
      <c r="B59" s="258"/>
      <c r="C59" s="258"/>
      <c r="D59" s="258"/>
      <c r="E59" s="258"/>
      <c r="F59" s="259"/>
      <c r="G59" s="23">
        <v>50</v>
      </c>
      <c r="H59" s="44">
        <f>H57+H58</f>
        <v>340903495</v>
      </c>
      <c r="I59" s="44">
        <f>I57+I58</f>
        <v>530706990</v>
      </c>
    </row>
  </sheetData>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Incorrect entry" error="You can enter only whole numbers or a zero" sqref="H39:I39 H42:I42 H55:I57 H8:I27" xr:uid="{00000000-0002-0000-0300-000002000000}">
      <formula1>999999999999</formula1>
    </dataValidation>
    <dataValidation type="whole" operator="lessThanOrEqual" allowBlank="1" showInputMessage="1" showErrorMessage="1" errorTitle="Incorrect entry" error="You can enter only negative whole numbers or a zero" sqref="H13:I13 H25:I25 H36:I38 H40:I41 H49:I54" xr:uid="{00000000-0002-0000-0300-000003000000}">
      <formula1>0</formula1>
    </dataValidation>
    <dataValidation type="whole" operator="greaterThanOrEqual" allowBlank="1" showInputMessage="1" showErrorMessage="1" errorTitle="Incorrect entry" error="You can enter only positive whole numbers or a zero" sqref="H29:I35 H14:I14 H44:I48 H58:I59 H10:I10" xr:uid="{00000000-0002-0000-0300-000004000000}">
      <formula1>0</formula1>
    </dataValidation>
  </dataValidations>
  <pageMargins left="0.75" right="0.75" top="1" bottom="1" header="0.5" footer="0.5"/>
  <pageSetup paperSize="9" scale="66"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I53"/>
  <sheetViews>
    <sheetView view="pageBreakPreview" zoomScale="110" zoomScaleNormal="100" workbookViewId="0">
      <selection activeCell="A3" sqref="A3:I3"/>
    </sheetView>
  </sheetViews>
  <sheetFormatPr defaultRowHeight="12.75" x14ac:dyDescent="0.2"/>
  <cols>
    <col min="1" max="7" width="9.140625" style="1"/>
    <col min="8" max="9" width="15.42578125" style="32" customWidth="1"/>
    <col min="10" max="10" width="12" style="1" bestFit="1" customWidth="1"/>
    <col min="11" max="11" width="10.28515625" style="1" bestFit="1" customWidth="1"/>
    <col min="12" max="12" width="12.28515625" style="1" bestFit="1" customWidth="1"/>
    <col min="13" max="263" width="9.140625" style="1"/>
    <col min="264" max="265" width="9.85546875" style="1" bestFit="1" customWidth="1"/>
    <col min="266" max="266" width="12" style="1" bestFit="1" customWidth="1"/>
    <col min="267" max="267" width="10.28515625" style="1" bestFit="1" customWidth="1"/>
    <col min="268" max="268" width="12.28515625" style="1" bestFit="1" customWidth="1"/>
    <col min="269" max="519" width="9.140625" style="1"/>
    <col min="520" max="521" width="9.85546875" style="1" bestFit="1" customWidth="1"/>
    <col min="522" max="522" width="12" style="1" bestFit="1" customWidth="1"/>
    <col min="523" max="523" width="10.28515625" style="1" bestFit="1" customWidth="1"/>
    <col min="524" max="524" width="12.28515625" style="1" bestFit="1" customWidth="1"/>
    <col min="525" max="775" width="9.140625" style="1"/>
    <col min="776" max="777" width="9.85546875" style="1" bestFit="1" customWidth="1"/>
    <col min="778" max="778" width="12" style="1" bestFit="1" customWidth="1"/>
    <col min="779" max="779" width="10.28515625" style="1" bestFit="1" customWidth="1"/>
    <col min="780" max="780" width="12.28515625" style="1" bestFit="1" customWidth="1"/>
    <col min="781" max="1031" width="9.140625" style="1"/>
    <col min="1032" max="1033" width="9.85546875" style="1" bestFit="1" customWidth="1"/>
    <col min="1034" max="1034" width="12" style="1" bestFit="1" customWidth="1"/>
    <col min="1035" max="1035" width="10.28515625" style="1" bestFit="1" customWidth="1"/>
    <col min="1036" max="1036" width="12.28515625" style="1" bestFit="1" customWidth="1"/>
    <col min="1037" max="1287" width="9.140625" style="1"/>
    <col min="1288" max="1289" width="9.85546875" style="1" bestFit="1" customWidth="1"/>
    <col min="1290" max="1290" width="12" style="1" bestFit="1" customWidth="1"/>
    <col min="1291" max="1291" width="10.28515625" style="1" bestFit="1" customWidth="1"/>
    <col min="1292" max="1292" width="12.28515625" style="1" bestFit="1" customWidth="1"/>
    <col min="1293" max="1543" width="9.140625" style="1"/>
    <col min="1544" max="1545" width="9.85546875" style="1" bestFit="1" customWidth="1"/>
    <col min="1546" max="1546" width="12" style="1" bestFit="1" customWidth="1"/>
    <col min="1547" max="1547" width="10.28515625" style="1" bestFit="1" customWidth="1"/>
    <col min="1548" max="1548" width="12.28515625" style="1" bestFit="1" customWidth="1"/>
    <col min="1549" max="1799" width="9.140625" style="1"/>
    <col min="1800" max="1801" width="9.85546875" style="1" bestFit="1" customWidth="1"/>
    <col min="1802" max="1802" width="12" style="1" bestFit="1" customWidth="1"/>
    <col min="1803" max="1803" width="10.28515625" style="1" bestFit="1" customWidth="1"/>
    <col min="1804" max="1804" width="12.28515625" style="1" bestFit="1" customWidth="1"/>
    <col min="1805" max="2055" width="9.140625" style="1"/>
    <col min="2056" max="2057" width="9.85546875" style="1" bestFit="1" customWidth="1"/>
    <col min="2058" max="2058" width="12" style="1" bestFit="1" customWidth="1"/>
    <col min="2059" max="2059" width="10.28515625" style="1" bestFit="1" customWidth="1"/>
    <col min="2060" max="2060" width="12.28515625" style="1" bestFit="1" customWidth="1"/>
    <col min="2061" max="2311" width="9.140625" style="1"/>
    <col min="2312" max="2313" width="9.85546875" style="1" bestFit="1" customWidth="1"/>
    <col min="2314" max="2314" width="12" style="1" bestFit="1" customWidth="1"/>
    <col min="2315" max="2315" width="10.28515625" style="1" bestFit="1" customWidth="1"/>
    <col min="2316" max="2316" width="12.28515625" style="1" bestFit="1" customWidth="1"/>
    <col min="2317" max="2567" width="9.140625" style="1"/>
    <col min="2568" max="2569" width="9.85546875" style="1" bestFit="1" customWidth="1"/>
    <col min="2570" max="2570" width="12" style="1" bestFit="1" customWidth="1"/>
    <col min="2571" max="2571" width="10.28515625" style="1" bestFit="1" customWidth="1"/>
    <col min="2572" max="2572" width="12.28515625" style="1" bestFit="1" customWidth="1"/>
    <col min="2573" max="2823" width="9.140625" style="1"/>
    <col min="2824" max="2825" width="9.85546875" style="1" bestFit="1" customWidth="1"/>
    <col min="2826" max="2826" width="12" style="1" bestFit="1" customWidth="1"/>
    <col min="2827" max="2827" width="10.28515625" style="1" bestFit="1" customWidth="1"/>
    <col min="2828" max="2828" width="12.28515625" style="1" bestFit="1" customWidth="1"/>
    <col min="2829" max="3079" width="9.140625" style="1"/>
    <col min="3080" max="3081" width="9.85546875" style="1" bestFit="1" customWidth="1"/>
    <col min="3082" max="3082" width="12" style="1" bestFit="1" customWidth="1"/>
    <col min="3083" max="3083" width="10.28515625" style="1" bestFit="1" customWidth="1"/>
    <col min="3084" max="3084" width="12.28515625" style="1" bestFit="1" customWidth="1"/>
    <col min="3085" max="3335" width="9.140625" style="1"/>
    <col min="3336" max="3337" width="9.85546875" style="1" bestFit="1" customWidth="1"/>
    <col min="3338" max="3338" width="12" style="1" bestFit="1" customWidth="1"/>
    <col min="3339" max="3339" width="10.28515625" style="1" bestFit="1" customWidth="1"/>
    <col min="3340" max="3340" width="12.28515625" style="1" bestFit="1" customWidth="1"/>
    <col min="3341" max="3591" width="9.140625" style="1"/>
    <col min="3592" max="3593" width="9.85546875" style="1" bestFit="1" customWidth="1"/>
    <col min="3594" max="3594" width="12" style="1" bestFit="1" customWidth="1"/>
    <col min="3595" max="3595" width="10.28515625" style="1" bestFit="1" customWidth="1"/>
    <col min="3596" max="3596" width="12.28515625" style="1" bestFit="1" customWidth="1"/>
    <col min="3597" max="3847" width="9.140625" style="1"/>
    <col min="3848" max="3849" width="9.85546875" style="1" bestFit="1" customWidth="1"/>
    <col min="3850" max="3850" width="12" style="1" bestFit="1" customWidth="1"/>
    <col min="3851" max="3851" width="10.28515625" style="1" bestFit="1" customWidth="1"/>
    <col min="3852" max="3852" width="12.28515625" style="1" bestFit="1" customWidth="1"/>
    <col min="3853" max="4103" width="9.140625" style="1"/>
    <col min="4104" max="4105" width="9.85546875" style="1" bestFit="1" customWidth="1"/>
    <col min="4106" max="4106" width="12" style="1" bestFit="1" customWidth="1"/>
    <col min="4107" max="4107" width="10.28515625" style="1" bestFit="1" customWidth="1"/>
    <col min="4108" max="4108" width="12.28515625" style="1" bestFit="1" customWidth="1"/>
    <col min="4109" max="4359" width="9.140625" style="1"/>
    <col min="4360" max="4361" width="9.85546875" style="1" bestFit="1" customWidth="1"/>
    <col min="4362" max="4362" width="12" style="1" bestFit="1" customWidth="1"/>
    <col min="4363" max="4363" width="10.28515625" style="1" bestFit="1" customWidth="1"/>
    <col min="4364" max="4364" width="12.28515625" style="1" bestFit="1" customWidth="1"/>
    <col min="4365" max="4615" width="9.140625" style="1"/>
    <col min="4616" max="4617" width="9.85546875" style="1" bestFit="1" customWidth="1"/>
    <col min="4618" max="4618" width="12" style="1" bestFit="1" customWidth="1"/>
    <col min="4619" max="4619" width="10.28515625" style="1" bestFit="1" customWidth="1"/>
    <col min="4620" max="4620" width="12.28515625" style="1" bestFit="1" customWidth="1"/>
    <col min="4621" max="4871" width="9.140625" style="1"/>
    <col min="4872" max="4873" width="9.85546875" style="1" bestFit="1" customWidth="1"/>
    <col min="4874" max="4874" width="12" style="1" bestFit="1" customWidth="1"/>
    <col min="4875" max="4875" width="10.28515625" style="1" bestFit="1" customWidth="1"/>
    <col min="4876" max="4876" width="12.28515625" style="1" bestFit="1" customWidth="1"/>
    <col min="4877" max="5127" width="9.140625" style="1"/>
    <col min="5128" max="5129" width="9.85546875" style="1" bestFit="1" customWidth="1"/>
    <col min="5130" max="5130" width="12" style="1" bestFit="1" customWidth="1"/>
    <col min="5131" max="5131" width="10.28515625" style="1" bestFit="1" customWidth="1"/>
    <col min="5132" max="5132" width="12.28515625" style="1" bestFit="1" customWidth="1"/>
    <col min="5133" max="5383" width="9.140625" style="1"/>
    <col min="5384" max="5385" width="9.85546875" style="1" bestFit="1" customWidth="1"/>
    <col min="5386" max="5386" width="12" style="1" bestFit="1" customWidth="1"/>
    <col min="5387" max="5387" width="10.28515625" style="1" bestFit="1" customWidth="1"/>
    <col min="5388" max="5388" width="12.28515625" style="1" bestFit="1" customWidth="1"/>
    <col min="5389" max="5639" width="9.140625" style="1"/>
    <col min="5640" max="5641" width="9.85546875" style="1" bestFit="1" customWidth="1"/>
    <col min="5642" max="5642" width="12" style="1" bestFit="1" customWidth="1"/>
    <col min="5643" max="5643" width="10.28515625" style="1" bestFit="1" customWidth="1"/>
    <col min="5644" max="5644" width="12.28515625" style="1" bestFit="1" customWidth="1"/>
    <col min="5645" max="5895" width="9.140625" style="1"/>
    <col min="5896" max="5897" width="9.85546875" style="1" bestFit="1" customWidth="1"/>
    <col min="5898" max="5898" width="12" style="1" bestFit="1" customWidth="1"/>
    <col min="5899" max="5899" width="10.28515625" style="1" bestFit="1" customWidth="1"/>
    <col min="5900" max="5900" width="12.28515625" style="1" bestFit="1" customWidth="1"/>
    <col min="5901" max="6151" width="9.140625" style="1"/>
    <col min="6152" max="6153" width="9.85546875" style="1" bestFit="1" customWidth="1"/>
    <col min="6154" max="6154" width="12" style="1" bestFit="1" customWidth="1"/>
    <col min="6155" max="6155" width="10.28515625" style="1" bestFit="1" customWidth="1"/>
    <col min="6156" max="6156" width="12.28515625" style="1" bestFit="1" customWidth="1"/>
    <col min="6157" max="6407" width="9.140625" style="1"/>
    <col min="6408" max="6409" width="9.85546875" style="1" bestFit="1" customWidth="1"/>
    <col min="6410" max="6410" width="12" style="1" bestFit="1" customWidth="1"/>
    <col min="6411" max="6411" width="10.28515625" style="1" bestFit="1" customWidth="1"/>
    <col min="6412" max="6412" width="12.28515625" style="1" bestFit="1" customWidth="1"/>
    <col min="6413" max="6663" width="9.140625" style="1"/>
    <col min="6664" max="6665" width="9.85546875" style="1" bestFit="1" customWidth="1"/>
    <col min="6666" max="6666" width="12" style="1" bestFit="1" customWidth="1"/>
    <col min="6667" max="6667" width="10.28515625" style="1" bestFit="1" customWidth="1"/>
    <col min="6668" max="6668" width="12.28515625" style="1" bestFit="1" customWidth="1"/>
    <col min="6669" max="6919" width="9.140625" style="1"/>
    <col min="6920" max="6921" width="9.85546875" style="1" bestFit="1" customWidth="1"/>
    <col min="6922" max="6922" width="12" style="1" bestFit="1" customWidth="1"/>
    <col min="6923" max="6923" width="10.28515625" style="1" bestFit="1" customWidth="1"/>
    <col min="6924" max="6924" width="12.28515625" style="1" bestFit="1" customWidth="1"/>
    <col min="6925" max="7175" width="9.140625" style="1"/>
    <col min="7176" max="7177" width="9.85546875" style="1" bestFit="1" customWidth="1"/>
    <col min="7178" max="7178" width="12" style="1" bestFit="1" customWidth="1"/>
    <col min="7179" max="7179" width="10.28515625" style="1" bestFit="1" customWidth="1"/>
    <col min="7180" max="7180" width="12.28515625" style="1" bestFit="1" customWidth="1"/>
    <col min="7181" max="7431" width="9.140625" style="1"/>
    <col min="7432" max="7433" width="9.85546875" style="1" bestFit="1" customWidth="1"/>
    <col min="7434" max="7434" width="12" style="1" bestFit="1" customWidth="1"/>
    <col min="7435" max="7435" width="10.28515625" style="1" bestFit="1" customWidth="1"/>
    <col min="7436" max="7436" width="12.28515625" style="1" bestFit="1" customWidth="1"/>
    <col min="7437" max="7687" width="9.140625" style="1"/>
    <col min="7688" max="7689" width="9.85546875" style="1" bestFit="1" customWidth="1"/>
    <col min="7690" max="7690" width="12" style="1" bestFit="1" customWidth="1"/>
    <col min="7691" max="7691" width="10.28515625" style="1" bestFit="1" customWidth="1"/>
    <col min="7692" max="7692" width="12.28515625" style="1" bestFit="1" customWidth="1"/>
    <col min="7693" max="7943" width="9.140625" style="1"/>
    <col min="7944" max="7945" width="9.85546875" style="1" bestFit="1" customWidth="1"/>
    <col min="7946" max="7946" width="12" style="1" bestFit="1" customWidth="1"/>
    <col min="7947" max="7947" width="10.28515625" style="1" bestFit="1" customWidth="1"/>
    <col min="7948" max="7948" width="12.28515625" style="1" bestFit="1" customWidth="1"/>
    <col min="7949" max="8199" width="9.140625" style="1"/>
    <col min="8200" max="8201" width="9.85546875" style="1" bestFit="1" customWidth="1"/>
    <col min="8202" max="8202" width="12" style="1" bestFit="1" customWidth="1"/>
    <col min="8203" max="8203" width="10.28515625" style="1" bestFit="1" customWidth="1"/>
    <col min="8204" max="8204" width="12.28515625" style="1" bestFit="1" customWidth="1"/>
    <col min="8205" max="8455" width="9.140625" style="1"/>
    <col min="8456" max="8457" width="9.85546875" style="1" bestFit="1" customWidth="1"/>
    <col min="8458" max="8458" width="12" style="1" bestFit="1" customWidth="1"/>
    <col min="8459" max="8459" width="10.28515625" style="1" bestFit="1" customWidth="1"/>
    <col min="8460" max="8460" width="12.28515625" style="1" bestFit="1" customWidth="1"/>
    <col min="8461" max="8711" width="9.140625" style="1"/>
    <col min="8712" max="8713" width="9.85546875" style="1" bestFit="1" customWidth="1"/>
    <col min="8714" max="8714" width="12" style="1" bestFit="1" customWidth="1"/>
    <col min="8715" max="8715" width="10.28515625" style="1" bestFit="1" customWidth="1"/>
    <col min="8716" max="8716" width="12.28515625" style="1" bestFit="1" customWidth="1"/>
    <col min="8717" max="8967" width="9.140625" style="1"/>
    <col min="8968" max="8969" width="9.85546875" style="1" bestFit="1" customWidth="1"/>
    <col min="8970" max="8970" width="12" style="1" bestFit="1" customWidth="1"/>
    <col min="8971" max="8971" width="10.28515625" style="1" bestFit="1" customWidth="1"/>
    <col min="8972" max="8972" width="12.28515625" style="1" bestFit="1" customWidth="1"/>
    <col min="8973" max="9223" width="9.140625" style="1"/>
    <col min="9224" max="9225" width="9.85546875" style="1" bestFit="1" customWidth="1"/>
    <col min="9226" max="9226" width="12" style="1" bestFit="1" customWidth="1"/>
    <col min="9227" max="9227" width="10.28515625" style="1" bestFit="1" customWidth="1"/>
    <col min="9228" max="9228" width="12.28515625" style="1" bestFit="1" customWidth="1"/>
    <col min="9229" max="9479" width="9.140625" style="1"/>
    <col min="9480" max="9481" width="9.85546875" style="1" bestFit="1" customWidth="1"/>
    <col min="9482" max="9482" width="12" style="1" bestFit="1" customWidth="1"/>
    <col min="9483" max="9483" width="10.28515625" style="1" bestFit="1" customWidth="1"/>
    <col min="9484" max="9484" width="12.28515625" style="1" bestFit="1" customWidth="1"/>
    <col min="9485" max="9735" width="9.140625" style="1"/>
    <col min="9736" max="9737" width="9.85546875" style="1" bestFit="1" customWidth="1"/>
    <col min="9738" max="9738" width="12" style="1" bestFit="1" customWidth="1"/>
    <col min="9739" max="9739" width="10.28515625" style="1" bestFit="1" customWidth="1"/>
    <col min="9740" max="9740" width="12.28515625" style="1" bestFit="1" customWidth="1"/>
    <col min="9741" max="9991" width="9.140625" style="1"/>
    <col min="9992" max="9993" width="9.85546875" style="1" bestFit="1" customWidth="1"/>
    <col min="9994" max="9994" width="12" style="1" bestFit="1" customWidth="1"/>
    <col min="9995" max="9995" width="10.28515625" style="1" bestFit="1" customWidth="1"/>
    <col min="9996" max="9996" width="12.28515625" style="1" bestFit="1" customWidth="1"/>
    <col min="9997" max="10247" width="9.140625" style="1"/>
    <col min="10248" max="10249" width="9.85546875" style="1" bestFit="1" customWidth="1"/>
    <col min="10250" max="10250" width="12" style="1" bestFit="1" customWidth="1"/>
    <col min="10251" max="10251" width="10.28515625" style="1" bestFit="1" customWidth="1"/>
    <col min="10252" max="10252" width="12.28515625" style="1" bestFit="1" customWidth="1"/>
    <col min="10253" max="10503" width="9.140625" style="1"/>
    <col min="10504" max="10505" width="9.85546875" style="1" bestFit="1" customWidth="1"/>
    <col min="10506" max="10506" width="12" style="1" bestFit="1" customWidth="1"/>
    <col min="10507" max="10507" width="10.28515625" style="1" bestFit="1" customWidth="1"/>
    <col min="10508" max="10508" width="12.28515625" style="1" bestFit="1" customWidth="1"/>
    <col min="10509" max="10759" width="9.140625" style="1"/>
    <col min="10760" max="10761" width="9.85546875" style="1" bestFit="1" customWidth="1"/>
    <col min="10762" max="10762" width="12" style="1" bestFit="1" customWidth="1"/>
    <col min="10763" max="10763" width="10.28515625" style="1" bestFit="1" customWidth="1"/>
    <col min="10764" max="10764" width="12.28515625" style="1" bestFit="1" customWidth="1"/>
    <col min="10765" max="11015" width="9.140625" style="1"/>
    <col min="11016" max="11017" width="9.85546875" style="1" bestFit="1" customWidth="1"/>
    <col min="11018" max="11018" width="12" style="1" bestFit="1" customWidth="1"/>
    <col min="11019" max="11019" width="10.28515625" style="1" bestFit="1" customWidth="1"/>
    <col min="11020" max="11020" width="12.28515625" style="1" bestFit="1" customWidth="1"/>
    <col min="11021" max="11271" width="9.140625" style="1"/>
    <col min="11272" max="11273" width="9.85546875" style="1" bestFit="1" customWidth="1"/>
    <col min="11274" max="11274" width="12" style="1" bestFit="1" customWidth="1"/>
    <col min="11275" max="11275" width="10.28515625" style="1" bestFit="1" customWidth="1"/>
    <col min="11276" max="11276" width="12.28515625" style="1" bestFit="1" customWidth="1"/>
    <col min="11277" max="11527" width="9.140625" style="1"/>
    <col min="11528" max="11529" width="9.85546875" style="1" bestFit="1" customWidth="1"/>
    <col min="11530" max="11530" width="12" style="1" bestFit="1" customWidth="1"/>
    <col min="11531" max="11531" width="10.28515625" style="1" bestFit="1" customWidth="1"/>
    <col min="11532" max="11532" width="12.28515625" style="1" bestFit="1" customWidth="1"/>
    <col min="11533" max="11783" width="9.140625" style="1"/>
    <col min="11784" max="11785" width="9.85546875" style="1" bestFit="1" customWidth="1"/>
    <col min="11786" max="11786" width="12" style="1" bestFit="1" customWidth="1"/>
    <col min="11787" max="11787" width="10.28515625" style="1" bestFit="1" customWidth="1"/>
    <col min="11788" max="11788" width="12.28515625" style="1" bestFit="1" customWidth="1"/>
    <col min="11789" max="12039" width="9.140625" style="1"/>
    <col min="12040" max="12041" width="9.85546875" style="1" bestFit="1" customWidth="1"/>
    <col min="12042" max="12042" width="12" style="1" bestFit="1" customWidth="1"/>
    <col min="12043" max="12043" width="10.28515625" style="1" bestFit="1" customWidth="1"/>
    <col min="12044" max="12044" width="12.28515625" style="1" bestFit="1" customWidth="1"/>
    <col min="12045" max="12295" width="9.140625" style="1"/>
    <col min="12296" max="12297" width="9.85546875" style="1" bestFit="1" customWidth="1"/>
    <col min="12298" max="12298" width="12" style="1" bestFit="1" customWidth="1"/>
    <col min="12299" max="12299" width="10.28515625" style="1" bestFit="1" customWidth="1"/>
    <col min="12300" max="12300" width="12.28515625" style="1" bestFit="1" customWidth="1"/>
    <col min="12301" max="12551" width="9.140625" style="1"/>
    <col min="12552" max="12553" width="9.85546875" style="1" bestFit="1" customWidth="1"/>
    <col min="12554" max="12554" width="12" style="1" bestFit="1" customWidth="1"/>
    <col min="12555" max="12555" width="10.28515625" style="1" bestFit="1" customWidth="1"/>
    <col min="12556" max="12556" width="12.28515625" style="1" bestFit="1" customWidth="1"/>
    <col min="12557" max="12807" width="9.140625" style="1"/>
    <col min="12808" max="12809" width="9.85546875" style="1" bestFit="1" customWidth="1"/>
    <col min="12810" max="12810" width="12" style="1" bestFit="1" customWidth="1"/>
    <col min="12811" max="12811" width="10.28515625" style="1" bestFit="1" customWidth="1"/>
    <col min="12812" max="12812" width="12.28515625" style="1" bestFit="1" customWidth="1"/>
    <col min="12813" max="13063" width="9.140625" style="1"/>
    <col min="13064" max="13065" width="9.85546875" style="1" bestFit="1" customWidth="1"/>
    <col min="13066" max="13066" width="12" style="1" bestFit="1" customWidth="1"/>
    <col min="13067" max="13067" width="10.28515625" style="1" bestFit="1" customWidth="1"/>
    <col min="13068" max="13068" width="12.28515625" style="1" bestFit="1" customWidth="1"/>
    <col min="13069" max="13319" width="9.140625" style="1"/>
    <col min="13320" max="13321" width="9.85546875" style="1" bestFit="1" customWidth="1"/>
    <col min="13322" max="13322" width="12" style="1" bestFit="1" customWidth="1"/>
    <col min="13323" max="13323" width="10.28515625" style="1" bestFit="1" customWidth="1"/>
    <col min="13324" max="13324" width="12.28515625" style="1" bestFit="1" customWidth="1"/>
    <col min="13325" max="13575" width="9.140625" style="1"/>
    <col min="13576" max="13577" width="9.85546875" style="1" bestFit="1" customWidth="1"/>
    <col min="13578" max="13578" width="12" style="1" bestFit="1" customWidth="1"/>
    <col min="13579" max="13579" width="10.28515625" style="1" bestFit="1" customWidth="1"/>
    <col min="13580" max="13580" width="12.28515625" style="1" bestFit="1" customWidth="1"/>
    <col min="13581" max="13831" width="9.140625" style="1"/>
    <col min="13832" max="13833" width="9.85546875" style="1" bestFit="1" customWidth="1"/>
    <col min="13834" max="13834" width="12" style="1" bestFit="1" customWidth="1"/>
    <col min="13835" max="13835" width="10.28515625" style="1" bestFit="1" customWidth="1"/>
    <col min="13836" max="13836" width="12.28515625" style="1" bestFit="1" customWidth="1"/>
    <col min="13837" max="14087" width="9.140625" style="1"/>
    <col min="14088" max="14089" width="9.85546875" style="1" bestFit="1" customWidth="1"/>
    <col min="14090" max="14090" width="12" style="1" bestFit="1" customWidth="1"/>
    <col min="14091" max="14091" width="10.28515625" style="1" bestFit="1" customWidth="1"/>
    <col min="14092" max="14092" width="12.28515625" style="1" bestFit="1" customWidth="1"/>
    <col min="14093" max="14343" width="9.140625" style="1"/>
    <col min="14344" max="14345" width="9.85546875" style="1" bestFit="1" customWidth="1"/>
    <col min="14346" max="14346" width="12" style="1" bestFit="1" customWidth="1"/>
    <col min="14347" max="14347" width="10.28515625" style="1" bestFit="1" customWidth="1"/>
    <col min="14348" max="14348" width="12.28515625" style="1" bestFit="1" customWidth="1"/>
    <col min="14349" max="14599" width="9.140625" style="1"/>
    <col min="14600" max="14601" width="9.85546875" style="1" bestFit="1" customWidth="1"/>
    <col min="14602" max="14602" width="12" style="1" bestFit="1" customWidth="1"/>
    <col min="14603" max="14603" width="10.28515625" style="1" bestFit="1" customWidth="1"/>
    <col min="14604" max="14604" width="12.28515625" style="1" bestFit="1" customWidth="1"/>
    <col min="14605" max="14855" width="9.140625" style="1"/>
    <col min="14856" max="14857" width="9.85546875" style="1" bestFit="1" customWidth="1"/>
    <col min="14858" max="14858" width="12" style="1" bestFit="1" customWidth="1"/>
    <col min="14859" max="14859" width="10.28515625" style="1" bestFit="1" customWidth="1"/>
    <col min="14860" max="14860" width="12.28515625" style="1" bestFit="1" customWidth="1"/>
    <col min="14861" max="15111" width="9.140625" style="1"/>
    <col min="15112" max="15113" width="9.85546875" style="1" bestFit="1" customWidth="1"/>
    <col min="15114" max="15114" width="12" style="1" bestFit="1" customWidth="1"/>
    <col min="15115" max="15115" width="10.28515625" style="1" bestFit="1" customWidth="1"/>
    <col min="15116" max="15116" width="12.28515625" style="1" bestFit="1" customWidth="1"/>
    <col min="15117" max="15367" width="9.140625" style="1"/>
    <col min="15368" max="15369" width="9.85546875" style="1" bestFit="1" customWidth="1"/>
    <col min="15370" max="15370" width="12" style="1" bestFit="1" customWidth="1"/>
    <col min="15371" max="15371" width="10.28515625" style="1" bestFit="1" customWidth="1"/>
    <col min="15372" max="15372" width="12.28515625" style="1" bestFit="1" customWidth="1"/>
    <col min="15373" max="15623" width="9.140625" style="1"/>
    <col min="15624" max="15625" width="9.85546875" style="1" bestFit="1" customWidth="1"/>
    <col min="15626" max="15626" width="12" style="1" bestFit="1" customWidth="1"/>
    <col min="15627" max="15627" width="10.28515625" style="1" bestFit="1" customWidth="1"/>
    <col min="15628" max="15628" width="12.28515625" style="1" bestFit="1" customWidth="1"/>
    <col min="15629" max="15879" width="9.140625" style="1"/>
    <col min="15880" max="15881" width="9.85546875" style="1" bestFit="1" customWidth="1"/>
    <col min="15882" max="15882" width="12" style="1" bestFit="1" customWidth="1"/>
    <col min="15883" max="15883" width="10.28515625" style="1" bestFit="1" customWidth="1"/>
    <col min="15884" max="15884" width="12.28515625" style="1" bestFit="1" customWidth="1"/>
    <col min="15885" max="16135" width="9.140625" style="1"/>
    <col min="16136" max="16137" width="9.85546875" style="1" bestFit="1" customWidth="1"/>
    <col min="16138" max="16138" width="12" style="1" bestFit="1" customWidth="1"/>
    <col min="16139" max="16139" width="10.28515625" style="1" bestFit="1" customWidth="1"/>
    <col min="16140" max="16140" width="12.28515625" style="1" bestFit="1" customWidth="1"/>
    <col min="16141" max="16384" width="9.140625" style="1"/>
  </cols>
  <sheetData>
    <row r="1" spans="1:9" ht="12.75" customHeight="1" x14ac:dyDescent="0.2">
      <c r="A1" s="222" t="s">
        <v>293</v>
      </c>
      <c r="B1" s="229"/>
      <c r="C1" s="229"/>
      <c r="D1" s="229"/>
      <c r="E1" s="229"/>
      <c r="F1" s="229"/>
      <c r="G1" s="229"/>
      <c r="H1" s="229"/>
      <c r="I1" s="229"/>
    </row>
    <row r="2" spans="1:9" ht="12.75" customHeight="1" x14ac:dyDescent="0.2">
      <c r="A2" s="221" t="s">
        <v>530</v>
      </c>
      <c r="B2" s="187"/>
      <c r="C2" s="187"/>
      <c r="D2" s="187"/>
      <c r="E2" s="187"/>
      <c r="F2" s="187"/>
      <c r="G2" s="187"/>
      <c r="H2" s="187"/>
      <c r="I2" s="187"/>
    </row>
    <row r="3" spans="1:9" x14ac:dyDescent="0.2">
      <c r="A3" s="280" t="s">
        <v>294</v>
      </c>
      <c r="B3" s="281"/>
      <c r="C3" s="281"/>
      <c r="D3" s="281"/>
      <c r="E3" s="281"/>
      <c r="F3" s="281"/>
      <c r="G3" s="281"/>
      <c r="H3" s="281"/>
      <c r="I3" s="281"/>
    </row>
    <row r="4" spans="1:9" x14ac:dyDescent="0.2">
      <c r="A4" s="233" t="s">
        <v>518</v>
      </c>
      <c r="B4" s="190"/>
      <c r="C4" s="190"/>
      <c r="D4" s="190"/>
      <c r="E4" s="190"/>
      <c r="F4" s="190"/>
      <c r="G4" s="190"/>
      <c r="H4" s="190"/>
      <c r="I4" s="191"/>
    </row>
    <row r="5" spans="1:9" ht="24" thickBot="1" x14ac:dyDescent="0.25">
      <c r="A5" s="245" t="s">
        <v>295</v>
      </c>
      <c r="B5" s="246"/>
      <c r="C5" s="246"/>
      <c r="D5" s="246"/>
      <c r="E5" s="246"/>
      <c r="F5" s="247"/>
      <c r="G5" s="18" t="s">
        <v>296</v>
      </c>
      <c r="H5" s="35" t="s">
        <v>297</v>
      </c>
      <c r="I5" s="35" t="s">
        <v>298</v>
      </c>
    </row>
    <row r="6" spans="1:9" x14ac:dyDescent="0.2">
      <c r="A6" s="248">
        <v>1</v>
      </c>
      <c r="B6" s="249"/>
      <c r="C6" s="249"/>
      <c r="D6" s="249"/>
      <c r="E6" s="249"/>
      <c r="F6" s="250"/>
      <c r="G6" s="24">
        <v>2</v>
      </c>
      <c r="H6" s="36" t="s">
        <v>299</v>
      </c>
      <c r="I6" s="36" t="s">
        <v>300</v>
      </c>
    </row>
    <row r="7" spans="1:9" x14ac:dyDescent="0.2">
      <c r="A7" s="270" t="s">
        <v>301</v>
      </c>
      <c r="B7" s="271"/>
      <c r="C7" s="271"/>
      <c r="D7" s="271"/>
      <c r="E7" s="271"/>
      <c r="F7" s="271"/>
      <c r="G7" s="271"/>
      <c r="H7" s="271"/>
      <c r="I7" s="272"/>
    </row>
    <row r="8" spans="1:9" x14ac:dyDescent="0.2">
      <c r="A8" s="275" t="s">
        <v>302</v>
      </c>
      <c r="B8" s="275"/>
      <c r="C8" s="275"/>
      <c r="D8" s="275"/>
      <c r="E8" s="275"/>
      <c r="F8" s="275"/>
      <c r="G8" s="25">
        <v>1</v>
      </c>
      <c r="H8" s="46">
        <v>0</v>
      </c>
      <c r="I8" s="46">
        <v>0</v>
      </c>
    </row>
    <row r="9" spans="1:9" x14ac:dyDescent="0.2">
      <c r="A9" s="267" t="s">
        <v>303</v>
      </c>
      <c r="B9" s="267"/>
      <c r="C9" s="267"/>
      <c r="D9" s="267"/>
      <c r="E9" s="267"/>
      <c r="F9" s="267"/>
      <c r="G9" s="26">
        <v>2</v>
      </c>
      <c r="H9" s="47">
        <v>0</v>
      </c>
      <c r="I9" s="47">
        <v>0</v>
      </c>
    </row>
    <row r="10" spans="1:9" x14ac:dyDescent="0.2">
      <c r="A10" s="267" t="s">
        <v>304</v>
      </c>
      <c r="B10" s="267"/>
      <c r="C10" s="267"/>
      <c r="D10" s="267"/>
      <c r="E10" s="267"/>
      <c r="F10" s="267"/>
      <c r="G10" s="26">
        <v>3</v>
      </c>
      <c r="H10" s="47">
        <v>0</v>
      </c>
      <c r="I10" s="47">
        <v>0</v>
      </c>
    </row>
    <row r="11" spans="1:9" x14ac:dyDescent="0.2">
      <c r="A11" s="267" t="s">
        <v>305</v>
      </c>
      <c r="B11" s="267"/>
      <c r="C11" s="267"/>
      <c r="D11" s="267"/>
      <c r="E11" s="267"/>
      <c r="F11" s="267"/>
      <c r="G11" s="26">
        <v>4</v>
      </c>
      <c r="H11" s="47">
        <v>0</v>
      </c>
      <c r="I11" s="47">
        <v>0</v>
      </c>
    </row>
    <row r="12" spans="1:9" x14ac:dyDescent="0.2">
      <c r="A12" s="267" t="s">
        <v>455</v>
      </c>
      <c r="B12" s="267"/>
      <c r="C12" s="267"/>
      <c r="D12" s="267"/>
      <c r="E12" s="267"/>
      <c r="F12" s="267"/>
      <c r="G12" s="26">
        <v>5</v>
      </c>
      <c r="H12" s="47">
        <v>0</v>
      </c>
      <c r="I12" s="47">
        <v>0</v>
      </c>
    </row>
    <row r="13" spans="1:9" x14ac:dyDescent="0.2">
      <c r="A13" s="279" t="s">
        <v>456</v>
      </c>
      <c r="B13" s="279"/>
      <c r="C13" s="279"/>
      <c r="D13" s="279"/>
      <c r="E13" s="279"/>
      <c r="F13" s="279"/>
      <c r="G13" s="115">
        <v>6</v>
      </c>
      <c r="H13" s="116">
        <f>SUM(H8:H12)</f>
        <v>0</v>
      </c>
      <c r="I13" s="116">
        <f>SUM(I8:I12)</f>
        <v>0</v>
      </c>
    </row>
    <row r="14" spans="1:9" x14ac:dyDescent="0.2">
      <c r="A14" s="267" t="s">
        <v>457</v>
      </c>
      <c r="B14" s="267"/>
      <c r="C14" s="267"/>
      <c r="D14" s="267"/>
      <c r="E14" s="267"/>
      <c r="F14" s="267"/>
      <c r="G14" s="26">
        <v>7</v>
      </c>
      <c r="H14" s="47">
        <v>0</v>
      </c>
      <c r="I14" s="47">
        <v>0</v>
      </c>
    </row>
    <row r="15" spans="1:9" x14ac:dyDescent="0.2">
      <c r="A15" s="267" t="s">
        <v>458</v>
      </c>
      <c r="B15" s="267"/>
      <c r="C15" s="267"/>
      <c r="D15" s="267"/>
      <c r="E15" s="267"/>
      <c r="F15" s="267"/>
      <c r="G15" s="26">
        <v>8</v>
      </c>
      <c r="H15" s="47">
        <v>0</v>
      </c>
      <c r="I15" s="47">
        <v>0</v>
      </c>
    </row>
    <row r="16" spans="1:9" x14ac:dyDescent="0.2">
      <c r="A16" s="267" t="s">
        <v>459</v>
      </c>
      <c r="B16" s="267"/>
      <c r="C16" s="267"/>
      <c r="D16" s="267"/>
      <c r="E16" s="267"/>
      <c r="F16" s="267"/>
      <c r="G16" s="26">
        <v>9</v>
      </c>
      <c r="H16" s="47">
        <v>0</v>
      </c>
      <c r="I16" s="47">
        <v>0</v>
      </c>
    </row>
    <row r="17" spans="1:9" x14ac:dyDescent="0.2">
      <c r="A17" s="267" t="s">
        <v>460</v>
      </c>
      <c r="B17" s="267"/>
      <c r="C17" s="267"/>
      <c r="D17" s="267"/>
      <c r="E17" s="267"/>
      <c r="F17" s="267"/>
      <c r="G17" s="26">
        <v>10</v>
      </c>
      <c r="H17" s="47">
        <v>0</v>
      </c>
      <c r="I17" s="47">
        <v>0</v>
      </c>
    </row>
    <row r="18" spans="1:9" ht="12.75" customHeight="1" x14ac:dyDescent="0.2">
      <c r="A18" s="267" t="s">
        <v>461</v>
      </c>
      <c r="B18" s="267"/>
      <c r="C18" s="267"/>
      <c r="D18" s="267"/>
      <c r="E18" s="267"/>
      <c r="F18" s="267"/>
      <c r="G18" s="26">
        <v>11</v>
      </c>
      <c r="H18" s="47">
        <v>0</v>
      </c>
      <c r="I18" s="47">
        <v>0</v>
      </c>
    </row>
    <row r="19" spans="1:9" x14ac:dyDescent="0.2">
      <c r="A19" s="267" t="s">
        <v>462</v>
      </c>
      <c r="B19" s="267"/>
      <c r="C19" s="267"/>
      <c r="D19" s="267"/>
      <c r="E19" s="267"/>
      <c r="F19" s="267"/>
      <c r="G19" s="26">
        <v>12</v>
      </c>
      <c r="H19" s="47">
        <v>0</v>
      </c>
      <c r="I19" s="47">
        <v>0</v>
      </c>
    </row>
    <row r="20" spans="1:9" ht="12.75" customHeight="1" x14ac:dyDescent="0.2">
      <c r="A20" s="276" t="s">
        <v>463</v>
      </c>
      <c r="B20" s="277"/>
      <c r="C20" s="277"/>
      <c r="D20" s="277"/>
      <c r="E20" s="277"/>
      <c r="F20" s="278"/>
      <c r="G20" s="115">
        <v>13</v>
      </c>
      <c r="H20" s="116">
        <f>SUM(H14:H19)</f>
        <v>0</v>
      </c>
      <c r="I20" s="116">
        <f>SUM(I14:I19)</f>
        <v>0</v>
      </c>
    </row>
    <row r="21" spans="1:9" ht="27.6" customHeight="1" x14ac:dyDescent="0.2">
      <c r="A21" s="273" t="s">
        <v>464</v>
      </c>
      <c r="B21" s="274"/>
      <c r="C21" s="274"/>
      <c r="D21" s="274"/>
      <c r="E21" s="274"/>
      <c r="F21" s="274"/>
      <c r="G21" s="28">
        <v>14</v>
      </c>
      <c r="H21" s="49">
        <f>H13+H20</f>
        <v>0</v>
      </c>
      <c r="I21" s="49">
        <f>I13+I20</f>
        <v>0</v>
      </c>
    </row>
    <row r="22" spans="1:9" x14ac:dyDescent="0.2">
      <c r="A22" s="270" t="s">
        <v>306</v>
      </c>
      <c r="B22" s="271"/>
      <c r="C22" s="271"/>
      <c r="D22" s="271"/>
      <c r="E22" s="271"/>
      <c r="F22" s="271"/>
      <c r="G22" s="271"/>
      <c r="H22" s="271"/>
      <c r="I22" s="272"/>
    </row>
    <row r="23" spans="1:9" ht="26.45" customHeight="1" x14ac:dyDescent="0.2">
      <c r="A23" s="275" t="s">
        <v>307</v>
      </c>
      <c r="B23" s="275"/>
      <c r="C23" s="275"/>
      <c r="D23" s="275"/>
      <c r="E23" s="275"/>
      <c r="F23" s="275"/>
      <c r="G23" s="25">
        <v>15</v>
      </c>
      <c r="H23" s="46">
        <v>0</v>
      </c>
      <c r="I23" s="46">
        <v>0</v>
      </c>
    </row>
    <row r="24" spans="1:9" x14ac:dyDescent="0.2">
      <c r="A24" s="267" t="s">
        <v>308</v>
      </c>
      <c r="B24" s="267"/>
      <c r="C24" s="267"/>
      <c r="D24" s="267"/>
      <c r="E24" s="267"/>
      <c r="F24" s="267"/>
      <c r="G24" s="25">
        <v>16</v>
      </c>
      <c r="H24" s="47">
        <v>0</v>
      </c>
      <c r="I24" s="47">
        <v>0</v>
      </c>
    </row>
    <row r="25" spans="1:9" x14ac:dyDescent="0.2">
      <c r="A25" s="267" t="s">
        <v>309</v>
      </c>
      <c r="B25" s="267"/>
      <c r="C25" s="267"/>
      <c r="D25" s="267"/>
      <c r="E25" s="267"/>
      <c r="F25" s="267"/>
      <c r="G25" s="25">
        <v>17</v>
      </c>
      <c r="H25" s="47">
        <v>0</v>
      </c>
      <c r="I25" s="47">
        <v>0</v>
      </c>
    </row>
    <row r="26" spans="1:9" x14ac:dyDescent="0.2">
      <c r="A26" s="267" t="s">
        <v>310</v>
      </c>
      <c r="B26" s="267"/>
      <c r="C26" s="267"/>
      <c r="D26" s="267"/>
      <c r="E26" s="267"/>
      <c r="F26" s="267"/>
      <c r="G26" s="25">
        <v>18</v>
      </c>
      <c r="H26" s="47">
        <v>0</v>
      </c>
      <c r="I26" s="47">
        <v>0</v>
      </c>
    </row>
    <row r="27" spans="1:9" x14ac:dyDescent="0.2">
      <c r="A27" s="267" t="s">
        <v>311</v>
      </c>
      <c r="B27" s="267"/>
      <c r="C27" s="267"/>
      <c r="D27" s="267"/>
      <c r="E27" s="267"/>
      <c r="F27" s="267"/>
      <c r="G27" s="25">
        <v>19</v>
      </c>
      <c r="H27" s="47">
        <v>0</v>
      </c>
      <c r="I27" s="47">
        <v>0</v>
      </c>
    </row>
    <row r="28" spans="1:9" x14ac:dyDescent="0.2">
      <c r="A28" s="267" t="s">
        <v>312</v>
      </c>
      <c r="B28" s="267"/>
      <c r="C28" s="267"/>
      <c r="D28" s="267"/>
      <c r="E28" s="267"/>
      <c r="F28" s="267"/>
      <c r="G28" s="25">
        <v>20</v>
      </c>
      <c r="H28" s="47">
        <v>0</v>
      </c>
      <c r="I28" s="47">
        <v>0</v>
      </c>
    </row>
    <row r="29" spans="1:9" ht="24" customHeight="1" x14ac:dyDescent="0.2">
      <c r="A29" s="268" t="s">
        <v>466</v>
      </c>
      <c r="B29" s="268"/>
      <c r="C29" s="268"/>
      <c r="D29" s="268"/>
      <c r="E29" s="268"/>
      <c r="F29" s="268"/>
      <c r="G29" s="27">
        <v>21</v>
      </c>
      <c r="H29" s="48">
        <f>SUM(H23:H28)</f>
        <v>0</v>
      </c>
      <c r="I29" s="48">
        <f>SUM(I23:I28)</f>
        <v>0</v>
      </c>
    </row>
    <row r="30" spans="1:9" ht="27" customHeight="1" x14ac:dyDescent="0.2">
      <c r="A30" s="267" t="s">
        <v>313</v>
      </c>
      <c r="B30" s="267"/>
      <c r="C30" s="267"/>
      <c r="D30" s="267"/>
      <c r="E30" s="267"/>
      <c r="F30" s="267"/>
      <c r="G30" s="26">
        <v>22</v>
      </c>
      <c r="H30" s="47">
        <v>0</v>
      </c>
      <c r="I30" s="47">
        <v>0</v>
      </c>
    </row>
    <row r="31" spans="1:9" x14ac:dyDescent="0.2">
      <c r="A31" s="267" t="s">
        <v>314</v>
      </c>
      <c r="B31" s="267"/>
      <c r="C31" s="267"/>
      <c r="D31" s="267"/>
      <c r="E31" s="267"/>
      <c r="F31" s="267"/>
      <c r="G31" s="26">
        <v>23</v>
      </c>
      <c r="H31" s="47">
        <v>0</v>
      </c>
      <c r="I31" s="47">
        <v>0</v>
      </c>
    </row>
    <row r="32" spans="1:9" x14ac:dyDescent="0.2">
      <c r="A32" s="267" t="s">
        <v>315</v>
      </c>
      <c r="B32" s="267"/>
      <c r="C32" s="267"/>
      <c r="D32" s="267"/>
      <c r="E32" s="267"/>
      <c r="F32" s="267"/>
      <c r="G32" s="26">
        <v>24</v>
      </c>
      <c r="H32" s="47">
        <v>0</v>
      </c>
      <c r="I32" s="47">
        <v>0</v>
      </c>
    </row>
    <row r="33" spans="1:9" x14ac:dyDescent="0.2">
      <c r="A33" s="267" t="s">
        <v>316</v>
      </c>
      <c r="B33" s="267"/>
      <c r="C33" s="267"/>
      <c r="D33" s="267"/>
      <c r="E33" s="267"/>
      <c r="F33" s="267"/>
      <c r="G33" s="26">
        <v>25</v>
      </c>
      <c r="H33" s="47">
        <v>0</v>
      </c>
      <c r="I33" s="47">
        <v>0</v>
      </c>
    </row>
    <row r="34" spans="1:9" x14ac:dyDescent="0.2">
      <c r="A34" s="267" t="s">
        <v>317</v>
      </c>
      <c r="B34" s="267"/>
      <c r="C34" s="267"/>
      <c r="D34" s="267"/>
      <c r="E34" s="267"/>
      <c r="F34" s="267"/>
      <c r="G34" s="26">
        <v>26</v>
      </c>
      <c r="H34" s="47">
        <v>0</v>
      </c>
      <c r="I34" s="47">
        <v>0</v>
      </c>
    </row>
    <row r="35" spans="1:9" ht="25.9" customHeight="1" x14ac:dyDescent="0.2">
      <c r="A35" s="268" t="s">
        <v>467</v>
      </c>
      <c r="B35" s="268"/>
      <c r="C35" s="268"/>
      <c r="D35" s="268"/>
      <c r="E35" s="268"/>
      <c r="F35" s="268"/>
      <c r="G35" s="27">
        <v>27</v>
      </c>
      <c r="H35" s="48">
        <f>SUM(H30:H34)</f>
        <v>0</v>
      </c>
      <c r="I35" s="48">
        <f>SUM(I30:I34)</f>
        <v>0</v>
      </c>
    </row>
    <row r="36" spans="1:9" ht="28.15" customHeight="1" x14ac:dyDescent="0.2">
      <c r="A36" s="273" t="s">
        <v>465</v>
      </c>
      <c r="B36" s="274"/>
      <c r="C36" s="274"/>
      <c r="D36" s="274"/>
      <c r="E36" s="274"/>
      <c r="F36" s="274"/>
      <c r="G36" s="28">
        <v>28</v>
      </c>
      <c r="H36" s="49">
        <f>H29+H35</f>
        <v>0</v>
      </c>
      <c r="I36" s="49">
        <f>I29+I35</f>
        <v>0</v>
      </c>
    </row>
    <row r="37" spans="1:9" x14ac:dyDescent="0.2">
      <c r="A37" s="270" t="s">
        <v>318</v>
      </c>
      <c r="B37" s="271"/>
      <c r="C37" s="271"/>
      <c r="D37" s="271"/>
      <c r="E37" s="271"/>
      <c r="F37" s="271"/>
      <c r="G37" s="271">
        <v>0</v>
      </c>
      <c r="H37" s="271"/>
      <c r="I37" s="272"/>
    </row>
    <row r="38" spans="1:9" x14ac:dyDescent="0.2">
      <c r="A38" s="269" t="s">
        <v>319</v>
      </c>
      <c r="B38" s="269"/>
      <c r="C38" s="269"/>
      <c r="D38" s="269"/>
      <c r="E38" s="269"/>
      <c r="F38" s="269"/>
      <c r="G38" s="25">
        <v>29</v>
      </c>
      <c r="H38" s="46">
        <v>0</v>
      </c>
      <c r="I38" s="46">
        <v>0</v>
      </c>
    </row>
    <row r="39" spans="1:9" ht="25.15" customHeight="1" x14ac:dyDescent="0.2">
      <c r="A39" s="266" t="s">
        <v>320</v>
      </c>
      <c r="B39" s="266"/>
      <c r="C39" s="266"/>
      <c r="D39" s="266"/>
      <c r="E39" s="266"/>
      <c r="F39" s="266"/>
      <c r="G39" s="25">
        <v>30</v>
      </c>
      <c r="H39" s="47">
        <v>0</v>
      </c>
      <c r="I39" s="47">
        <v>0</v>
      </c>
    </row>
    <row r="40" spans="1:9" x14ac:dyDescent="0.2">
      <c r="A40" s="266" t="s">
        <v>321</v>
      </c>
      <c r="B40" s="266"/>
      <c r="C40" s="266"/>
      <c r="D40" s="266"/>
      <c r="E40" s="266"/>
      <c r="F40" s="266"/>
      <c r="G40" s="25">
        <v>31</v>
      </c>
      <c r="H40" s="47">
        <v>0</v>
      </c>
      <c r="I40" s="47">
        <v>0</v>
      </c>
    </row>
    <row r="41" spans="1:9" x14ac:dyDescent="0.2">
      <c r="A41" s="266" t="s">
        <v>322</v>
      </c>
      <c r="B41" s="266"/>
      <c r="C41" s="266"/>
      <c r="D41" s="266"/>
      <c r="E41" s="266"/>
      <c r="F41" s="266"/>
      <c r="G41" s="25">
        <v>32</v>
      </c>
      <c r="H41" s="47">
        <v>0</v>
      </c>
      <c r="I41" s="47">
        <v>0</v>
      </c>
    </row>
    <row r="42" spans="1:9" ht="25.9" customHeight="1" x14ac:dyDescent="0.2">
      <c r="A42" s="268" t="s">
        <v>468</v>
      </c>
      <c r="B42" s="268"/>
      <c r="C42" s="268"/>
      <c r="D42" s="268"/>
      <c r="E42" s="268"/>
      <c r="F42" s="268"/>
      <c r="G42" s="27">
        <v>33</v>
      </c>
      <c r="H42" s="48">
        <f>H41+H40+H39+H38</f>
        <v>0</v>
      </c>
      <c r="I42" s="48">
        <f>I41+I40+I39+I38</f>
        <v>0</v>
      </c>
    </row>
    <row r="43" spans="1:9" ht="24.6" customHeight="1" x14ac:dyDescent="0.2">
      <c r="A43" s="266" t="s">
        <v>323</v>
      </c>
      <c r="B43" s="266"/>
      <c r="C43" s="266"/>
      <c r="D43" s="266"/>
      <c r="E43" s="266"/>
      <c r="F43" s="266"/>
      <c r="G43" s="26">
        <v>34</v>
      </c>
      <c r="H43" s="47">
        <v>0</v>
      </c>
      <c r="I43" s="47">
        <v>0</v>
      </c>
    </row>
    <row r="44" spans="1:9" x14ac:dyDescent="0.2">
      <c r="A44" s="266" t="s">
        <v>324</v>
      </c>
      <c r="B44" s="266"/>
      <c r="C44" s="266"/>
      <c r="D44" s="266"/>
      <c r="E44" s="266"/>
      <c r="F44" s="266"/>
      <c r="G44" s="26">
        <v>35</v>
      </c>
      <c r="H44" s="47">
        <v>0</v>
      </c>
      <c r="I44" s="47">
        <v>0</v>
      </c>
    </row>
    <row r="45" spans="1:9" x14ac:dyDescent="0.2">
      <c r="A45" s="266" t="s">
        <v>325</v>
      </c>
      <c r="B45" s="266"/>
      <c r="C45" s="266"/>
      <c r="D45" s="266"/>
      <c r="E45" s="266"/>
      <c r="F45" s="266"/>
      <c r="G45" s="26">
        <v>36</v>
      </c>
      <c r="H45" s="47">
        <v>0</v>
      </c>
      <c r="I45" s="47">
        <v>0</v>
      </c>
    </row>
    <row r="46" spans="1:9" ht="21" customHeight="1" x14ac:dyDescent="0.2">
      <c r="A46" s="266" t="s">
        <v>326</v>
      </c>
      <c r="B46" s="266"/>
      <c r="C46" s="266"/>
      <c r="D46" s="266"/>
      <c r="E46" s="266"/>
      <c r="F46" s="266"/>
      <c r="G46" s="26">
        <v>37</v>
      </c>
      <c r="H46" s="47">
        <v>0</v>
      </c>
      <c r="I46" s="47">
        <v>0</v>
      </c>
    </row>
    <row r="47" spans="1:9" x14ac:dyDescent="0.2">
      <c r="A47" s="266" t="s">
        <v>327</v>
      </c>
      <c r="B47" s="266"/>
      <c r="C47" s="266"/>
      <c r="D47" s="266"/>
      <c r="E47" s="266"/>
      <c r="F47" s="266"/>
      <c r="G47" s="26">
        <v>38</v>
      </c>
      <c r="H47" s="47">
        <v>0</v>
      </c>
      <c r="I47" s="47">
        <v>0</v>
      </c>
    </row>
    <row r="48" spans="1:9" ht="22.9" customHeight="1" x14ac:dyDescent="0.2">
      <c r="A48" s="268" t="s">
        <v>469</v>
      </c>
      <c r="B48" s="268"/>
      <c r="C48" s="268"/>
      <c r="D48" s="268"/>
      <c r="E48" s="268"/>
      <c r="F48" s="268"/>
      <c r="G48" s="27">
        <v>39</v>
      </c>
      <c r="H48" s="48">
        <f>H47+H46+H45+H44+H43</f>
        <v>0</v>
      </c>
      <c r="I48" s="48">
        <f>I47+I46+I45+I44+I43</f>
        <v>0</v>
      </c>
    </row>
    <row r="49" spans="1:9" ht="25.9" customHeight="1" x14ac:dyDescent="0.2">
      <c r="A49" s="282" t="s">
        <v>470</v>
      </c>
      <c r="B49" s="283"/>
      <c r="C49" s="283"/>
      <c r="D49" s="283"/>
      <c r="E49" s="283"/>
      <c r="F49" s="283"/>
      <c r="G49" s="27">
        <v>40</v>
      </c>
      <c r="H49" s="48">
        <f>H48+H42</f>
        <v>0</v>
      </c>
      <c r="I49" s="48">
        <f>I48+I42</f>
        <v>0</v>
      </c>
    </row>
    <row r="50" spans="1:9" ht="22.15" customHeight="1" x14ac:dyDescent="0.2">
      <c r="A50" s="267" t="s">
        <v>328</v>
      </c>
      <c r="B50" s="267"/>
      <c r="C50" s="267"/>
      <c r="D50" s="267"/>
      <c r="E50" s="267"/>
      <c r="F50" s="267"/>
      <c r="G50" s="26">
        <v>41</v>
      </c>
      <c r="H50" s="47">
        <v>0</v>
      </c>
      <c r="I50" s="47">
        <v>0</v>
      </c>
    </row>
    <row r="51" spans="1:9" ht="25.9" customHeight="1" x14ac:dyDescent="0.2">
      <c r="A51" s="282" t="s">
        <v>471</v>
      </c>
      <c r="B51" s="283"/>
      <c r="C51" s="283"/>
      <c r="D51" s="283"/>
      <c r="E51" s="283"/>
      <c r="F51" s="283"/>
      <c r="G51" s="27">
        <v>42</v>
      </c>
      <c r="H51" s="48">
        <f>H21+H36+H49+H50</f>
        <v>0</v>
      </c>
      <c r="I51" s="48">
        <f>I21+I36+I49+I50</f>
        <v>0</v>
      </c>
    </row>
    <row r="52" spans="1:9" ht="25.15" customHeight="1" x14ac:dyDescent="0.2">
      <c r="A52" s="284" t="s">
        <v>329</v>
      </c>
      <c r="B52" s="284"/>
      <c r="C52" s="284"/>
      <c r="D52" s="284"/>
      <c r="E52" s="284"/>
      <c r="F52" s="284"/>
      <c r="G52" s="26">
        <v>43</v>
      </c>
      <c r="H52" s="47">
        <v>0</v>
      </c>
      <c r="I52" s="47">
        <v>0</v>
      </c>
    </row>
    <row r="53" spans="1:9" ht="31.9" customHeight="1" x14ac:dyDescent="0.2">
      <c r="A53" s="273" t="s">
        <v>472</v>
      </c>
      <c r="B53" s="274"/>
      <c r="C53" s="274"/>
      <c r="D53" s="274"/>
      <c r="E53" s="274"/>
      <c r="F53" s="274"/>
      <c r="G53" s="28">
        <v>44</v>
      </c>
      <c r="H53" s="49">
        <f>H52+H51</f>
        <v>0</v>
      </c>
      <c r="I53" s="49">
        <f>I52+I51</f>
        <v>0</v>
      </c>
    </row>
  </sheetData>
  <mergeCells count="53">
    <mergeCell ref="A12:F12"/>
    <mergeCell ref="A13:F13"/>
    <mergeCell ref="A3:I3"/>
    <mergeCell ref="A53:F53"/>
    <mergeCell ref="A44:F44"/>
    <mergeCell ref="A45:F45"/>
    <mergeCell ref="A46:F46"/>
    <mergeCell ref="A47:F47"/>
    <mergeCell ref="A48:F48"/>
    <mergeCell ref="A49:F49"/>
    <mergeCell ref="A25:F25"/>
    <mergeCell ref="A6:F6"/>
    <mergeCell ref="A50:F50"/>
    <mergeCell ref="A51:F51"/>
    <mergeCell ref="A52:F52"/>
    <mergeCell ref="A32:F32"/>
    <mergeCell ref="A20:F20"/>
    <mergeCell ref="A21:F21"/>
    <mergeCell ref="A22:I22"/>
    <mergeCell ref="A23:F23"/>
    <mergeCell ref="A24:F24"/>
    <mergeCell ref="A7:I7"/>
    <mergeCell ref="A8:F8"/>
    <mergeCell ref="A9:F9"/>
    <mergeCell ref="A10:F10"/>
    <mergeCell ref="A11:F11"/>
    <mergeCell ref="A40:F40"/>
    <mergeCell ref="A41:F41"/>
    <mergeCell ref="A26:F26"/>
    <mergeCell ref="A27:F27"/>
    <mergeCell ref="A28:F28"/>
    <mergeCell ref="A29:F29"/>
    <mergeCell ref="A37:I37"/>
    <mergeCell ref="A35:F35"/>
    <mergeCell ref="A36:F36"/>
    <mergeCell ref="A33:F33"/>
    <mergeCell ref="A34:F34"/>
    <mergeCell ref="A2:I2"/>
    <mergeCell ref="A1:I1"/>
    <mergeCell ref="A4:I4"/>
    <mergeCell ref="A5:F5"/>
    <mergeCell ref="A43:F43"/>
    <mergeCell ref="A30:F30"/>
    <mergeCell ref="A31:F31"/>
    <mergeCell ref="A18:F18"/>
    <mergeCell ref="A19:F19"/>
    <mergeCell ref="A14:F14"/>
    <mergeCell ref="A15:F15"/>
    <mergeCell ref="A16:F16"/>
    <mergeCell ref="A17:F17"/>
    <mergeCell ref="A42:F42"/>
    <mergeCell ref="A38:F38"/>
    <mergeCell ref="A39:F39"/>
  </mergeCells>
  <dataValidations count="6">
    <dataValidation type="whole" operator="greaterThanOrEqual" allowBlank="1" showInputMessage="1" showErrorMessage="1" errorTitle="Incorrect entry" error="You can enter only positive whole numbers."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Incorrect entry" error="You can enter only whole numbers."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Incorrect entry" error="You can enter only positive whole numbers."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Incorrect entry" error="You can enter only whole numbers" sqref="H49:I51 H20:I21 H33:I33 H36:I36 H17:I18" xr:uid="{00000000-0002-0000-0400-000003000000}">
      <formula1>999999999999</formula1>
    </dataValidation>
    <dataValidation type="whole" operator="lessThanOrEqual" allowBlank="1" showInputMessage="1" showErrorMessage="1" errorTitle="Incorrect entry" error="You can enter only negative whole numbers or a zero" sqref="H43:I48 H19:I19 H30:I32 H34:I35 H12:I16" xr:uid="{00000000-0002-0000-0400-000004000000}">
      <formula1>0</formula1>
    </dataValidation>
    <dataValidation type="whole" operator="greaterThanOrEqual" allowBlank="1" showInputMessage="1" showErrorMessage="1" errorTitle="Incorrect entry" error="You can enter only positive whole numbers" sqref="H52:I53 H23:I29 H38:I42 H8:I11" xr:uid="{00000000-0002-0000-0400-000005000000}">
      <formula1>0</formula1>
    </dataValidation>
  </dataValidations>
  <pageMargins left="0.71" right="0.22" top="1" bottom="1" header="0.5" footer="0.5"/>
  <pageSetup paperSize="9" scale="8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Y63"/>
  <sheetViews>
    <sheetView view="pageBreakPreview" topLeftCell="A39" zoomScale="80" zoomScaleNormal="100" zoomScaleSheetLayoutView="80" workbookViewId="0">
      <selection activeCell="N56" sqref="N56"/>
    </sheetView>
  </sheetViews>
  <sheetFormatPr defaultRowHeight="12.75" x14ac:dyDescent="0.2"/>
  <cols>
    <col min="1" max="4" width="9.140625" style="1"/>
    <col min="5" max="5" width="10.140625" style="1" bestFit="1" customWidth="1"/>
    <col min="6" max="6" width="9.140625" style="1"/>
    <col min="7" max="7" width="10.85546875" style="1" bestFit="1" customWidth="1"/>
    <col min="8" max="25" width="15" style="32" customWidth="1"/>
    <col min="26" max="28" width="15" style="1" customWidth="1"/>
    <col min="29"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285" t="s">
        <v>330</v>
      </c>
      <c r="B1" s="286"/>
      <c r="C1" s="286"/>
      <c r="D1" s="286"/>
      <c r="E1" s="286"/>
      <c r="F1" s="286"/>
      <c r="G1" s="286"/>
      <c r="H1" s="286"/>
      <c r="I1" s="286"/>
      <c r="J1" s="286"/>
      <c r="K1" s="50"/>
    </row>
    <row r="2" spans="1:25" ht="15.75" x14ac:dyDescent="0.2">
      <c r="A2" s="2"/>
      <c r="B2" s="3"/>
      <c r="C2" s="287" t="s">
        <v>331</v>
      </c>
      <c r="D2" s="287"/>
      <c r="E2" s="9">
        <v>44562</v>
      </c>
      <c r="F2" s="4" t="s">
        <v>332</v>
      </c>
      <c r="G2" s="9">
        <v>44926</v>
      </c>
      <c r="H2" s="51"/>
      <c r="I2" s="51"/>
      <c r="J2" s="51"/>
      <c r="K2" s="50"/>
      <c r="X2" s="52" t="s">
        <v>333</v>
      </c>
    </row>
    <row r="3" spans="1:25" ht="13.5" customHeight="1" thickBot="1" x14ac:dyDescent="0.25">
      <c r="A3" s="290" t="s">
        <v>334</v>
      </c>
      <c r="B3" s="291"/>
      <c r="C3" s="291"/>
      <c r="D3" s="291"/>
      <c r="E3" s="291"/>
      <c r="F3" s="291"/>
      <c r="G3" s="294" t="s">
        <v>335</v>
      </c>
      <c r="H3" s="296" t="s">
        <v>336</v>
      </c>
      <c r="I3" s="296"/>
      <c r="J3" s="296"/>
      <c r="K3" s="296"/>
      <c r="L3" s="296"/>
      <c r="M3" s="296"/>
      <c r="N3" s="296"/>
      <c r="O3" s="296"/>
      <c r="P3" s="296"/>
      <c r="Q3" s="296"/>
      <c r="R3" s="296"/>
      <c r="S3" s="296"/>
      <c r="T3" s="296"/>
      <c r="U3" s="296"/>
      <c r="V3" s="296"/>
      <c r="W3" s="296"/>
      <c r="X3" s="296" t="s">
        <v>337</v>
      </c>
      <c r="Y3" s="298" t="s">
        <v>338</v>
      </c>
    </row>
    <row r="4" spans="1:25" ht="68.25" thickBot="1" x14ac:dyDescent="0.25">
      <c r="A4" s="292"/>
      <c r="B4" s="293"/>
      <c r="C4" s="293"/>
      <c r="D4" s="293"/>
      <c r="E4" s="293"/>
      <c r="F4" s="293"/>
      <c r="G4" s="295"/>
      <c r="H4" s="53" t="s">
        <v>339</v>
      </c>
      <c r="I4" s="53" t="s">
        <v>340</v>
      </c>
      <c r="J4" s="53" t="s">
        <v>341</v>
      </c>
      <c r="K4" s="53" t="s">
        <v>342</v>
      </c>
      <c r="L4" s="53" t="s">
        <v>343</v>
      </c>
      <c r="M4" s="53" t="s">
        <v>344</v>
      </c>
      <c r="N4" s="53" t="s">
        <v>345</v>
      </c>
      <c r="O4" s="53" t="s">
        <v>346</v>
      </c>
      <c r="P4" s="117" t="s">
        <v>473</v>
      </c>
      <c r="Q4" s="53" t="s">
        <v>347</v>
      </c>
      <c r="R4" s="53" t="s">
        <v>348</v>
      </c>
      <c r="S4" s="53" t="s">
        <v>474</v>
      </c>
      <c r="T4" s="53" t="s">
        <v>475</v>
      </c>
      <c r="U4" s="53" t="s">
        <v>349</v>
      </c>
      <c r="V4" s="53" t="s">
        <v>350</v>
      </c>
      <c r="W4" s="53" t="s">
        <v>351</v>
      </c>
      <c r="X4" s="297"/>
      <c r="Y4" s="299"/>
    </row>
    <row r="5" spans="1:25" ht="22.5" x14ac:dyDescent="0.2">
      <c r="A5" s="300">
        <v>1</v>
      </c>
      <c r="B5" s="301"/>
      <c r="C5" s="301"/>
      <c r="D5" s="301"/>
      <c r="E5" s="301"/>
      <c r="F5" s="301"/>
      <c r="G5" s="5">
        <v>2</v>
      </c>
      <c r="H5" s="54" t="s">
        <v>352</v>
      </c>
      <c r="I5" s="55" t="s">
        <v>353</v>
      </c>
      <c r="J5" s="54" t="s">
        <v>354</v>
      </c>
      <c r="K5" s="55" t="s">
        <v>355</v>
      </c>
      <c r="L5" s="54" t="s">
        <v>356</v>
      </c>
      <c r="M5" s="55" t="s">
        <v>357</v>
      </c>
      <c r="N5" s="54" t="s">
        <v>358</v>
      </c>
      <c r="O5" s="55" t="s">
        <v>359</v>
      </c>
      <c r="P5" s="54" t="s">
        <v>360</v>
      </c>
      <c r="Q5" s="55" t="s">
        <v>361</v>
      </c>
      <c r="R5" s="54" t="s">
        <v>362</v>
      </c>
      <c r="S5" s="118" t="s">
        <v>476</v>
      </c>
      <c r="T5" s="118" t="s">
        <v>477</v>
      </c>
      <c r="U5" s="118" t="s">
        <v>478</v>
      </c>
      <c r="V5" s="118" t="s">
        <v>479</v>
      </c>
      <c r="W5" s="118" t="s">
        <v>480</v>
      </c>
      <c r="X5" s="118">
        <v>19</v>
      </c>
      <c r="Y5" s="119" t="s">
        <v>481</v>
      </c>
    </row>
    <row r="6" spans="1:25" x14ac:dyDescent="0.2">
      <c r="A6" s="302" t="s">
        <v>363</v>
      </c>
      <c r="B6" s="302"/>
      <c r="C6" s="302"/>
      <c r="D6" s="302"/>
      <c r="E6" s="302"/>
      <c r="F6" s="302"/>
      <c r="G6" s="302"/>
      <c r="H6" s="302"/>
      <c r="I6" s="302"/>
      <c r="J6" s="302"/>
      <c r="K6" s="302"/>
      <c r="L6" s="302"/>
      <c r="M6" s="302"/>
      <c r="N6" s="303"/>
      <c r="O6" s="303"/>
      <c r="P6" s="303"/>
      <c r="Q6" s="303"/>
      <c r="R6" s="303"/>
      <c r="S6" s="304"/>
      <c r="T6" s="304"/>
      <c r="U6" s="303"/>
      <c r="V6" s="303"/>
      <c r="W6" s="303"/>
      <c r="X6" s="303"/>
      <c r="Y6" s="305"/>
    </row>
    <row r="7" spans="1:25" x14ac:dyDescent="0.2">
      <c r="A7" s="306" t="s">
        <v>364</v>
      </c>
      <c r="B7" s="306"/>
      <c r="C7" s="306"/>
      <c r="D7" s="306"/>
      <c r="E7" s="306"/>
      <c r="F7" s="306"/>
      <c r="G7" s="6">
        <v>1</v>
      </c>
      <c r="H7" s="56">
        <v>102574420</v>
      </c>
      <c r="I7" s="56">
        <v>1142742013</v>
      </c>
      <c r="J7" s="56">
        <v>5128721</v>
      </c>
      <c r="K7" s="56">
        <v>16871376</v>
      </c>
      <c r="L7" s="56">
        <v>16871376</v>
      </c>
      <c r="M7" s="56">
        <v>0</v>
      </c>
      <c r="N7" s="56">
        <v>312026031</v>
      </c>
      <c r="O7" s="56">
        <v>0</v>
      </c>
      <c r="P7" s="56">
        <v>130305</v>
      </c>
      <c r="Q7" s="56">
        <v>0</v>
      </c>
      <c r="R7" s="56">
        <v>-9826022</v>
      </c>
      <c r="S7" s="56">
        <v>0</v>
      </c>
      <c r="T7" s="56">
        <v>-266947</v>
      </c>
      <c r="U7" s="56">
        <v>206224758</v>
      </c>
      <c r="V7" s="56">
        <v>-227282730</v>
      </c>
      <c r="W7" s="57">
        <f>H7+I7+J7+K7-L7+M7+N7+O7+P7+Q7+R7+U7+V7+S7+T7</f>
        <v>1531450549</v>
      </c>
      <c r="X7" s="56">
        <v>0</v>
      </c>
      <c r="Y7" s="57">
        <f>W7+X7</f>
        <v>1531450549</v>
      </c>
    </row>
    <row r="8" spans="1:25" x14ac:dyDescent="0.2">
      <c r="A8" s="288" t="s">
        <v>365</v>
      </c>
      <c r="B8" s="288"/>
      <c r="C8" s="288"/>
      <c r="D8" s="288"/>
      <c r="E8" s="288"/>
      <c r="F8" s="288"/>
      <c r="G8" s="6">
        <v>2</v>
      </c>
      <c r="H8" s="56">
        <v>0</v>
      </c>
      <c r="I8" s="56">
        <v>0</v>
      </c>
      <c r="J8" s="56">
        <v>0</v>
      </c>
      <c r="K8" s="56">
        <v>0</v>
      </c>
      <c r="L8" s="56">
        <v>0</v>
      </c>
      <c r="M8" s="56">
        <v>0</v>
      </c>
      <c r="N8" s="56">
        <v>0</v>
      </c>
      <c r="O8" s="56">
        <v>0</v>
      </c>
      <c r="P8" s="56">
        <v>0</v>
      </c>
      <c r="Q8" s="56">
        <v>0</v>
      </c>
      <c r="R8" s="56">
        <v>0</v>
      </c>
      <c r="S8" s="56">
        <v>0</v>
      </c>
      <c r="T8" s="56">
        <v>0</v>
      </c>
      <c r="U8" s="56">
        <v>0</v>
      </c>
      <c r="V8" s="56">
        <v>0</v>
      </c>
      <c r="W8" s="57">
        <f t="shared" ref="W8:W9" si="0">H8+I8+J8+K8-L8+M8+N8+O8+P8+Q8+R8+U8+V8+S8+T8</f>
        <v>0</v>
      </c>
      <c r="X8" s="56">
        <v>0</v>
      </c>
      <c r="Y8" s="57">
        <f t="shared" ref="Y8:Y9" si="1">W8+X8</f>
        <v>0</v>
      </c>
    </row>
    <row r="9" spans="1:25" x14ac:dyDescent="0.2">
      <c r="A9" s="288" t="s">
        <v>366</v>
      </c>
      <c r="B9" s="288"/>
      <c r="C9" s="288"/>
      <c r="D9" s="288"/>
      <c r="E9" s="288"/>
      <c r="F9" s="288"/>
      <c r="G9" s="6">
        <v>3</v>
      </c>
      <c r="H9" s="56">
        <v>0</v>
      </c>
      <c r="I9" s="56">
        <v>0</v>
      </c>
      <c r="J9" s="56">
        <v>0</v>
      </c>
      <c r="K9" s="56">
        <v>0</v>
      </c>
      <c r="L9" s="56">
        <v>0</v>
      </c>
      <c r="M9" s="56">
        <v>0</v>
      </c>
      <c r="N9" s="56">
        <v>0</v>
      </c>
      <c r="O9" s="56">
        <v>0</v>
      </c>
      <c r="P9" s="56">
        <v>0</v>
      </c>
      <c r="Q9" s="56">
        <v>0</v>
      </c>
      <c r="R9" s="56">
        <v>0</v>
      </c>
      <c r="S9" s="56">
        <v>0</v>
      </c>
      <c r="T9" s="56">
        <v>0</v>
      </c>
      <c r="U9" s="56">
        <v>0</v>
      </c>
      <c r="V9" s="56">
        <v>0</v>
      </c>
      <c r="W9" s="57">
        <f t="shared" si="0"/>
        <v>0</v>
      </c>
      <c r="X9" s="56">
        <v>0</v>
      </c>
      <c r="Y9" s="57">
        <f t="shared" si="1"/>
        <v>0</v>
      </c>
    </row>
    <row r="10" spans="1:25" ht="24" customHeight="1" x14ac:dyDescent="0.2">
      <c r="A10" s="289" t="s">
        <v>367</v>
      </c>
      <c r="B10" s="289"/>
      <c r="C10" s="289"/>
      <c r="D10" s="289"/>
      <c r="E10" s="289"/>
      <c r="F10" s="289"/>
      <c r="G10" s="7">
        <v>4</v>
      </c>
      <c r="H10" s="57">
        <f>H7+H8+H9</f>
        <v>102574420</v>
      </c>
      <c r="I10" s="57">
        <f t="shared" ref="I10:Y10" si="2">I7+I8+I9</f>
        <v>1142742013</v>
      </c>
      <c r="J10" s="57">
        <f t="shared" si="2"/>
        <v>5128721</v>
      </c>
      <c r="K10" s="57">
        <f t="shared" si="2"/>
        <v>16871376</v>
      </c>
      <c r="L10" s="57">
        <f t="shared" si="2"/>
        <v>16871376</v>
      </c>
      <c r="M10" s="57">
        <f t="shared" si="2"/>
        <v>0</v>
      </c>
      <c r="N10" s="57">
        <f t="shared" si="2"/>
        <v>312026031</v>
      </c>
      <c r="O10" s="57">
        <f t="shared" si="2"/>
        <v>0</v>
      </c>
      <c r="P10" s="57">
        <f t="shared" si="2"/>
        <v>130305</v>
      </c>
      <c r="Q10" s="57">
        <f t="shared" si="2"/>
        <v>0</v>
      </c>
      <c r="R10" s="57">
        <f t="shared" si="2"/>
        <v>-9826022</v>
      </c>
      <c r="S10" s="57">
        <f t="shared" si="2"/>
        <v>0</v>
      </c>
      <c r="T10" s="57">
        <f t="shared" si="2"/>
        <v>-266947</v>
      </c>
      <c r="U10" s="57">
        <f t="shared" si="2"/>
        <v>206224758</v>
      </c>
      <c r="V10" s="57">
        <f t="shared" si="2"/>
        <v>-227282730</v>
      </c>
      <c r="W10" s="57">
        <f t="shared" si="2"/>
        <v>1531450549</v>
      </c>
      <c r="X10" s="57">
        <f t="shared" si="2"/>
        <v>0</v>
      </c>
      <c r="Y10" s="57">
        <f t="shared" si="2"/>
        <v>1531450549</v>
      </c>
    </row>
    <row r="11" spans="1:25" x14ac:dyDescent="0.2">
      <c r="A11" s="288" t="s">
        <v>368</v>
      </c>
      <c r="B11" s="288"/>
      <c r="C11" s="288"/>
      <c r="D11" s="288"/>
      <c r="E11" s="288"/>
      <c r="F11" s="288"/>
      <c r="G11" s="6">
        <v>5</v>
      </c>
      <c r="H11" s="58">
        <v>0</v>
      </c>
      <c r="I11" s="58">
        <v>0</v>
      </c>
      <c r="J11" s="58">
        <v>0</v>
      </c>
      <c r="K11" s="58">
        <v>0</v>
      </c>
      <c r="L11" s="58">
        <v>0</v>
      </c>
      <c r="M11" s="58">
        <v>0</v>
      </c>
      <c r="N11" s="58">
        <v>0</v>
      </c>
      <c r="O11" s="58">
        <v>0</v>
      </c>
      <c r="P11" s="58">
        <v>0</v>
      </c>
      <c r="Q11" s="58">
        <v>0</v>
      </c>
      <c r="R11" s="58">
        <v>0</v>
      </c>
      <c r="S11" s="56">
        <v>0</v>
      </c>
      <c r="T11" s="56">
        <v>0</v>
      </c>
      <c r="U11" s="58">
        <v>0</v>
      </c>
      <c r="V11" s="56">
        <v>31514306</v>
      </c>
      <c r="W11" s="57">
        <f t="shared" ref="W11:W29" si="3">H11+I11+J11+K11-L11+M11+N11+O11+P11+Q11+R11+U11+V11+S11+T11</f>
        <v>31514306</v>
      </c>
      <c r="X11" s="56">
        <v>0</v>
      </c>
      <c r="Y11" s="57">
        <f t="shared" ref="Y11:Y29" si="4">W11+X11</f>
        <v>31514306</v>
      </c>
    </row>
    <row r="12" spans="1:25" x14ac:dyDescent="0.2">
      <c r="A12" s="288" t="s">
        <v>369</v>
      </c>
      <c r="B12" s="288"/>
      <c r="C12" s="288"/>
      <c r="D12" s="288"/>
      <c r="E12" s="288"/>
      <c r="F12" s="288"/>
      <c r="G12" s="6">
        <v>6</v>
      </c>
      <c r="H12" s="58">
        <v>0</v>
      </c>
      <c r="I12" s="58">
        <v>0</v>
      </c>
      <c r="J12" s="58">
        <v>0</v>
      </c>
      <c r="K12" s="58">
        <v>0</v>
      </c>
      <c r="L12" s="58">
        <v>0</v>
      </c>
      <c r="M12" s="58">
        <v>0</v>
      </c>
      <c r="N12" s="56">
        <v>0</v>
      </c>
      <c r="O12" s="58">
        <v>0</v>
      </c>
      <c r="P12" s="58">
        <v>0</v>
      </c>
      <c r="Q12" s="58">
        <v>0</v>
      </c>
      <c r="R12" s="58">
        <v>0</v>
      </c>
      <c r="S12" s="56">
        <v>0</v>
      </c>
      <c r="T12" s="56">
        <v>-8773</v>
      </c>
      <c r="U12" s="58">
        <v>0</v>
      </c>
      <c r="V12" s="58">
        <v>0</v>
      </c>
      <c r="W12" s="57">
        <f t="shared" si="3"/>
        <v>-8773</v>
      </c>
      <c r="X12" s="56">
        <v>0</v>
      </c>
      <c r="Y12" s="57">
        <f t="shared" si="4"/>
        <v>-8773</v>
      </c>
    </row>
    <row r="13" spans="1:25" ht="26.25" customHeight="1" x14ac:dyDescent="0.2">
      <c r="A13" s="288" t="s">
        <v>370</v>
      </c>
      <c r="B13" s="288"/>
      <c r="C13" s="288"/>
      <c r="D13" s="288"/>
      <c r="E13" s="288"/>
      <c r="F13" s="288"/>
      <c r="G13" s="6">
        <v>7</v>
      </c>
      <c r="H13" s="58">
        <v>0</v>
      </c>
      <c r="I13" s="58">
        <v>0</v>
      </c>
      <c r="J13" s="58">
        <v>0</v>
      </c>
      <c r="K13" s="58">
        <v>0</v>
      </c>
      <c r="L13" s="58">
        <v>0</v>
      </c>
      <c r="M13" s="58">
        <v>0</v>
      </c>
      <c r="N13" s="58">
        <v>0</v>
      </c>
      <c r="O13" s="56">
        <v>0</v>
      </c>
      <c r="P13" s="58">
        <v>0</v>
      </c>
      <c r="Q13" s="58">
        <v>0</v>
      </c>
      <c r="R13" s="58">
        <v>0</v>
      </c>
      <c r="S13" s="56">
        <v>0</v>
      </c>
      <c r="T13" s="56">
        <v>0</v>
      </c>
      <c r="U13" s="56">
        <v>0</v>
      </c>
      <c r="V13" s="56">
        <v>0</v>
      </c>
      <c r="W13" s="57">
        <f t="shared" si="3"/>
        <v>0</v>
      </c>
      <c r="X13" s="56">
        <v>0</v>
      </c>
      <c r="Y13" s="57">
        <f t="shared" si="4"/>
        <v>0</v>
      </c>
    </row>
    <row r="14" spans="1:25" ht="29.25" customHeight="1" x14ac:dyDescent="0.2">
      <c r="A14" s="288" t="s">
        <v>482</v>
      </c>
      <c r="B14" s="288"/>
      <c r="C14" s="288"/>
      <c r="D14" s="288"/>
      <c r="E14" s="288"/>
      <c r="F14" s="288"/>
      <c r="G14" s="6">
        <v>8</v>
      </c>
      <c r="H14" s="58">
        <v>0</v>
      </c>
      <c r="I14" s="58">
        <v>0</v>
      </c>
      <c r="J14" s="58">
        <v>0</v>
      </c>
      <c r="K14" s="58">
        <v>0</v>
      </c>
      <c r="L14" s="58">
        <v>0</v>
      </c>
      <c r="M14" s="58">
        <v>0</v>
      </c>
      <c r="N14" s="58">
        <v>0</v>
      </c>
      <c r="O14" s="58">
        <v>0</v>
      </c>
      <c r="P14" s="56">
        <v>-22995</v>
      </c>
      <c r="Q14" s="58">
        <v>0</v>
      </c>
      <c r="R14" s="58">
        <v>0</v>
      </c>
      <c r="S14" s="56">
        <v>0</v>
      </c>
      <c r="T14" s="56">
        <v>0</v>
      </c>
      <c r="U14" s="56">
        <v>0</v>
      </c>
      <c r="V14" s="56">
        <v>0</v>
      </c>
      <c r="W14" s="57">
        <f t="shared" si="3"/>
        <v>-22995</v>
      </c>
      <c r="X14" s="56">
        <v>0</v>
      </c>
      <c r="Y14" s="57">
        <f t="shared" si="4"/>
        <v>-22995</v>
      </c>
    </row>
    <row r="15" spans="1:25" x14ac:dyDescent="0.2">
      <c r="A15" s="288" t="s">
        <v>371</v>
      </c>
      <c r="B15" s="288"/>
      <c r="C15" s="288"/>
      <c r="D15" s="288"/>
      <c r="E15" s="288"/>
      <c r="F15" s="288"/>
      <c r="G15" s="6">
        <v>9</v>
      </c>
      <c r="H15" s="58">
        <v>0</v>
      </c>
      <c r="I15" s="58">
        <v>0</v>
      </c>
      <c r="J15" s="58">
        <v>0</v>
      </c>
      <c r="K15" s="58">
        <v>0</v>
      </c>
      <c r="L15" s="58">
        <v>0</v>
      </c>
      <c r="M15" s="58">
        <v>0</v>
      </c>
      <c r="N15" s="58">
        <v>0</v>
      </c>
      <c r="O15" s="58">
        <v>0</v>
      </c>
      <c r="P15" s="58">
        <v>0</v>
      </c>
      <c r="Q15" s="56">
        <v>0</v>
      </c>
      <c r="R15" s="58">
        <v>0</v>
      </c>
      <c r="S15" s="56">
        <v>0</v>
      </c>
      <c r="T15" s="56">
        <v>0</v>
      </c>
      <c r="U15" s="56">
        <v>0</v>
      </c>
      <c r="V15" s="56">
        <v>0</v>
      </c>
      <c r="W15" s="57">
        <f t="shared" si="3"/>
        <v>0</v>
      </c>
      <c r="X15" s="56">
        <v>0</v>
      </c>
      <c r="Y15" s="57">
        <f t="shared" si="4"/>
        <v>0</v>
      </c>
    </row>
    <row r="16" spans="1:25" ht="28.5" customHeight="1" x14ac:dyDescent="0.2">
      <c r="A16" s="288" t="s">
        <v>372</v>
      </c>
      <c r="B16" s="288"/>
      <c r="C16" s="288"/>
      <c r="D16" s="288"/>
      <c r="E16" s="288"/>
      <c r="F16" s="288"/>
      <c r="G16" s="6">
        <v>10</v>
      </c>
      <c r="H16" s="58">
        <v>0</v>
      </c>
      <c r="I16" s="58">
        <v>0</v>
      </c>
      <c r="J16" s="58">
        <v>0</v>
      </c>
      <c r="K16" s="58">
        <v>0</v>
      </c>
      <c r="L16" s="58">
        <v>0</v>
      </c>
      <c r="M16" s="58">
        <v>0</v>
      </c>
      <c r="N16" s="58">
        <v>0</v>
      </c>
      <c r="O16" s="58">
        <v>0</v>
      </c>
      <c r="P16" s="58">
        <v>0</v>
      </c>
      <c r="Q16" s="58">
        <v>0</v>
      </c>
      <c r="R16" s="56">
        <v>4448125</v>
      </c>
      <c r="S16" s="56">
        <v>0</v>
      </c>
      <c r="T16" s="56">
        <v>0</v>
      </c>
      <c r="U16" s="56">
        <v>0</v>
      </c>
      <c r="V16" s="56">
        <v>0</v>
      </c>
      <c r="W16" s="57">
        <f t="shared" si="3"/>
        <v>4448125</v>
      </c>
      <c r="X16" s="56">
        <v>0</v>
      </c>
      <c r="Y16" s="57">
        <f t="shared" si="4"/>
        <v>4448125</v>
      </c>
    </row>
    <row r="17" spans="1:25" ht="23.25" customHeight="1" x14ac:dyDescent="0.2">
      <c r="A17" s="288" t="s">
        <v>373</v>
      </c>
      <c r="B17" s="288"/>
      <c r="C17" s="288"/>
      <c r="D17" s="288"/>
      <c r="E17" s="288"/>
      <c r="F17" s="288"/>
      <c r="G17" s="6">
        <v>11</v>
      </c>
      <c r="H17" s="58">
        <v>0</v>
      </c>
      <c r="I17" s="58">
        <v>0</v>
      </c>
      <c r="J17" s="58">
        <v>0</v>
      </c>
      <c r="K17" s="58">
        <v>0</v>
      </c>
      <c r="L17" s="58">
        <v>0</v>
      </c>
      <c r="M17" s="58">
        <v>0</v>
      </c>
      <c r="N17" s="56">
        <v>0</v>
      </c>
      <c r="O17" s="56">
        <v>0</v>
      </c>
      <c r="P17" s="56">
        <v>0</v>
      </c>
      <c r="Q17" s="56">
        <v>0</v>
      </c>
      <c r="R17" s="56">
        <v>0</v>
      </c>
      <c r="S17" s="56">
        <v>0</v>
      </c>
      <c r="T17" s="56">
        <v>0</v>
      </c>
      <c r="U17" s="56">
        <v>0</v>
      </c>
      <c r="V17" s="56">
        <v>0</v>
      </c>
      <c r="W17" s="57">
        <f t="shared" si="3"/>
        <v>0</v>
      </c>
      <c r="X17" s="56">
        <v>0</v>
      </c>
      <c r="Y17" s="57">
        <f t="shared" si="4"/>
        <v>0</v>
      </c>
    </row>
    <row r="18" spans="1:25" x14ac:dyDescent="0.2">
      <c r="A18" s="288" t="s">
        <v>374</v>
      </c>
      <c r="B18" s="288"/>
      <c r="C18" s="288"/>
      <c r="D18" s="288"/>
      <c r="E18" s="288"/>
      <c r="F18" s="288"/>
      <c r="G18" s="6">
        <v>12</v>
      </c>
      <c r="H18" s="58">
        <v>0</v>
      </c>
      <c r="I18" s="58">
        <v>0</v>
      </c>
      <c r="J18" s="58">
        <v>0</v>
      </c>
      <c r="K18" s="58">
        <v>0</v>
      </c>
      <c r="L18" s="58">
        <v>0</v>
      </c>
      <c r="M18" s="58">
        <v>0</v>
      </c>
      <c r="N18" s="56">
        <v>0</v>
      </c>
      <c r="O18" s="56">
        <v>0</v>
      </c>
      <c r="P18" s="56">
        <v>0</v>
      </c>
      <c r="Q18" s="56">
        <v>0</v>
      </c>
      <c r="R18" s="56">
        <v>0</v>
      </c>
      <c r="S18" s="56">
        <v>0</v>
      </c>
      <c r="T18" s="56">
        <v>0</v>
      </c>
      <c r="U18" s="56">
        <v>0</v>
      </c>
      <c r="V18" s="56">
        <v>0</v>
      </c>
      <c r="W18" s="57">
        <f t="shared" si="3"/>
        <v>0</v>
      </c>
      <c r="X18" s="56">
        <v>0</v>
      </c>
      <c r="Y18" s="57">
        <f t="shared" si="4"/>
        <v>0</v>
      </c>
    </row>
    <row r="19" spans="1:25" x14ac:dyDescent="0.2">
      <c r="A19" s="288" t="s">
        <v>375</v>
      </c>
      <c r="B19" s="288"/>
      <c r="C19" s="288"/>
      <c r="D19" s="288"/>
      <c r="E19" s="288"/>
      <c r="F19" s="288"/>
      <c r="G19" s="6">
        <v>13</v>
      </c>
      <c r="H19" s="56">
        <v>0</v>
      </c>
      <c r="I19" s="56">
        <v>0</v>
      </c>
      <c r="J19" s="56">
        <v>0</v>
      </c>
      <c r="K19" s="56">
        <v>0</v>
      </c>
      <c r="L19" s="56">
        <v>0</v>
      </c>
      <c r="M19" s="56">
        <v>0</v>
      </c>
      <c r="N19" s="56">
        <v>0</v>
      </c>
      <c r="O19" s="56">
        <v>0</v>
      </c>
      <c r="P19" s="56">
        <v>0</v>
      </c>
      <c r="Q19" s="56">
        <v>0</v>
      </c>
      <c r="R19" s="56">
        <v>0</v>
      </c>
      <c r="S19" s="56">
        <v>0</v>
      </c>
      <c r="T19" s="56">
        <v>0</v>
      </c>
      <c r="U19" s="56">
        <v>0</v>
      </c>
      <c r="V19" s="56">
        <v>0</v>
      </c>
      <c r="W19" s="57">
        <f t="shared" si="3"/>
        <v>0</v>
      </c>
      <c r="X19" s="56">
        <v>0</v>
      </c>
      <c r="Y19" s="57">
        <f t="shared" si="4"/>
        <v>0</v>
      </c>
    </row>
    <row r="20" spans="1:25" x14ac:dyDescent="0.2">
      <c r="A20" s="288" t="s">
        <v>376</v>
      </c>
      <c r="B20" s="288"/>
      <c r="C20" s="288"/>
      <c r="D20" s="288"/>
      <c r="E20" s="288"/>
      <c r="F20" s="288"/>
      <c r="G20" s="6">
        <v>14</v>
      </c>
      <c r="H20" s="58">
        <v>0</v>
      </c>
      <c r="I20" s="58">
        <v>0</v>
      </c>
      <c r="J20" s="58">
        <v>0</v>
      </c>
      <c r="K20" s="58">
        <v>0</v>
      </c>
      <c r="L20" s="58">
        <v>0</v>
      </c>
      <c r="M20" s="58">
        <v>0</v>
      </c>
      <c r="N20" s="56">
        <v>0</v>
      </c>
      <c r="O20" s="56">
        <v>0</v>
      </c>
      <c r="P20" s="56">
        <v>0</v>
      </c>
      <c r="Q20" s="56">
        <v>0</v>
      </c>
      <c r="R20" s="56">
        <v>0</v>
      </c>
      <c r="S20" s="56">
        <v>0</v>
      </c>
      <c r="T20" s="56">
        <v>0</v>
      </c>
      <c r="U20" s="56">
        <v>0</v>
      </c>
      <c r="V20" s="56">
        <v>0</v>
      </c>
      <c r="W20" s="57">
        <f t="shared" si="3"/>
        <v>0</v>
      </c>
      <c r="X20" s="56">
        <v>0</v>
      </c>
      <c r="Y20" s="57">
        <f t="shared" si="4"/>
        <v>0</v>
      </c>
    </row>
    <row r="21" spans="1:25" ht="30.75" customHeight="1" x14ac:dyDescent="0.2">
      <c r="A21" s="288" t="s">
        <v>483</v>
      </c>
      <c r="B21" s="288"/>
      <c r="C21" s="288"/>
      <c r="D21" s="288"/>
      <c r="E21" s="288"/>
      <c r="F21" s="288"/>
      <c r="G21" s="6">
        <v>15</v>
      </c>
      <c r="H21" s="56">
        <v>0</v>
      </c>
      <c r="I21" s="56">
        <v>0</v>
      </c>
      <c r="J21" s="56">
        <v>0</v>
      </c>
      <c r="K21" s="56">
        <v>0</v>
      </c>
      <c r="L21" s="56">
        <v>0</v>
      </c>
      <c r="M21" s="56">
        <v>0</v>
      </c>
      <c r="N21" s="56">
        <v>0</v>
      </c>
      <c r="O21" s="56">
        <v>0</v>
      </c>
      <c r="P21" s="56">
        <v>0</v>
      </c>
      <c r="Q21" s="56">
        <v>0</v>
      </c>
      <c r="R21" s="56">
        <v>0</v>
      </c>
      <c r="S21" s="56">
        <v>0</v>
      </c>
      <c r="T21" s="56">
        <v>0</v>
      </c>
      <c r="U21" s="56">
        <v>0</v>
      </c>
      <c r="V21" s="56">
        <v>0</v>
      </c>
      <c r="W21" s="57">
        <f t="shared" si="3"/>
        <v>0</v>
      </c>
      <c r="X21" s="56">
        <v>0</v>
      </c>
      <c r="Y21" s="57">
        <f t="shared" si="4"/>
        <v>0</v>
      </c>
    </row>
    <row r="22" spans="1:25" ht="28.5" customHeight="1" x14ac:dyDescent="0.2">
      <c r="A22" s="288" t="s">
        <v>484</v>
      </c>
      <c r="B22" s="288"/>
      <c r="C22" s="288"/>
      <c r="D22" s="288"/>
      <c r="E22" s="288"/>
      <c r="F22" s="288"/>
      <c r="G22" s="6">
        <v>16</v>
      </c>
      <c r="H22" s="56">
        <v>0</v>
      </c>
      <c r="I22" s="56">
        <v>0</v>
      </c>
      <c r="J22" s="56">
        <v>0</v>
      </c>
      <c r="K22" s="56">
        <v>0</v>
      </c>
      <c r="L22" s="56">
        <v>0</v>
      </c>
      <c r="M22" s="56">
        <v>0</v>
      </c>
      <c r="N22" s="56">
        <v>0</v>
      </c>
      <c r="O22" s="56">
        <v>0</v>
      </c>
      <c r="P22" s="56">
        <v>0</v>
      </c>
      <c r="Q22" s="56">
        <v>0</v>
      </c>
      <c r="R22" s="56">
        <v>0</v>
      </c>
      <c r="S22" s="56">
        <v>0</v>
      </c>
      <c r="T22" s="56">
        <v>0</v>
      </c>
      <c r="U22" s="56">
        <v>0</v>
      </c>
      <c r="V22" s="56">
        <v>0</v>
      </c>
      <c r="W22" s="57">
        <f t="shared" si="3"/>
        <v>0</v>
      </c>
      <c r="X22" s="56">
        <v>0</v>
      </c>
      <c r="Y22" s="57">
        <f t="shared" si="4"/>
        <v>0</v>
      </c>
    </row>
    <row r="23" spans="1:25" ht="26.25" customHeight="1" x14ac:dyDescent="0.2">
      <c r="A23" s="288" t="s">
        <v>485</v>
      </c>
      <c r="B23" s="288"/>
      <c r="C23" s="288"/>
      <c r="D23" s="288"/>
      <c r="E23" s="288"/>
      <c r="F23" s="288"/>
      <c r="G23" s="6">
        <v>17</v>
      </c>
      <c r="H23" s="56">
        <v>0</v>
      </c>
      <c r="I23" s="56">
        <v>0</v>
      </c>
      <c r="J23" s="56">
        <v>0</v>
      </c>
      <c r="K23" s="56">
        <v>0</v>
      </c>
      <c r="L23" s="56">
        <v>0</v>
      </c>
      <c r="M23" s="56">
        <v>0</v>
      </c>
      <c r="N23" s="56">
        <v>0</v>
      </c>
      <c r="O23" s="56">
        <v>0</v>
      </c>
      <c r="P23" s="56">
        <v>0</v>
      </c>
      <c r="Q23" s="56">
        <v>0</v>
      </c>
      <c r="R23" s="56">
        <v>0</v>
      </c>
      <c r="S23" s="56">
        <v>0</v>
      </c>
      <c r="T23" s="56">
        <v>0</v>
      </c>
      <c r="U23" s="56">
        <v>0</v>
      </c>
      <c r="V23" s="56">
        <v>0</v>
      </c>
      <c r="W23" s="57">
        <f t="shared" si="3"/>
        <v>0</v>
      </c>
      <c r="X23" s="56">
        <v>0</v>
      </c>
      <c r="Y23" s="57">
        <f t="shared" si="4"/>
        <v>0</v>
      </c>
    </row>
    <row r="24" spans="1:25" x14ac:dyDescent="0.2">
      <c r="A24" s="288" t="s">
        <v>377</v>
      </c>
      <c r="B24" s="288"/>
      <c r="C24" s="288"/>
      <c r="D24" s="288"/>
      <c r="E24" s="288"/>
      <c r="F24" s="288"/>
      <c r="G24" s="6">
        <v>18</v>
      </c>
      <c r="H24" s="56">
        <v>0</v>
      </c>
      <c r="I24" s="56">
        <v>0</v>
      </c>
      <c r="J24" s="56">
        <v>0</v>
      </c>
      <c r="K24" s="56">
        <v>0</v>
      </c>
      <c r="L24" s="56">
        <v>0</v>
      </c>
      <c r="M24" s="56">
        <v>0</v>
      </c>
      <c r="N24" s="56">
        <v>0</v>
      </c>
      <c r="O24" s="56">
        <v>0</v>
      </c>
      <c r="P24" s="56">
        <v>0</v>
      </c>
      <c r="Q24" s="56">
        <v>0</v>
      </c>
      <c r="R24" s="56">
        <v>0</v>
      </c>
      <c r="S24" s="56">
        <v>0</v>
      </c>
      <c r="T24" s="56">
        <v>0</v>
      </c>
      <c r="U24" s="56">
        <v>0</v>
      </c>
      <c r="V24" s="56">
        <v>0</v>
      </c>
      <c r="W24" s="57">
        <f t="shared" si="3"/>
        <v>0</v>
      </c>
      <c r="X24" s="56">
        <v>0</v>
      </c>
      <c r="Y24" s="57">
        <f t="shared" si="4"/>
        <v>0</v>
      </c>
    </row>
    <row r="25" spans="1:25" x14ac:dyDescent="0.2">
      <c r="A25" s="288" t="s">
        <v>486</v>
      </c>
      <c r="B25" s="288"/>
      <c r="C25" s="288"/>
      <c r="D25" s="288"/>
      <c r="E25" s="288"/>
      <c r="F25" s="288"/>
      <c r="G25" s="6">
        <v>19</v>
      </c>
      <c r="H25" s="56">
        <v>0</v>
      </c>
      <c r="I25" s="56">
        <v>0</v>
      </c>
      <c r="J25" s="56">
        <v>0</v>
      </c>
      <c r="K25" s="56">
        <v>0</v>
      </c>
      <c r="L25" s="56">
        <v>0</v>
      </c>
      <c r="M25" s="56">
        <v>0</v>
      </c>
      <c r="N25" s="56">
        <v>0</v>
      </c>
      <c r="O25" s="56">
        <v>0</v>
      </c>
      <c r="P25" s="56">
        <v>0</v>
      </c>
      <c r="Q25" s="56">
        <v>0</v>
      </c>
      <c r="R25" s="56">
        <v>0</v>
      </c>
      <c r="S25" s="56">
        <v>0</v>
      </c>
      <c r="T25" s="56">
        <v>0</v>
      </c>
      <c r="U25" s="56">
        <v>0</v>
      </c>
      <c r="V25" s="56">
        <v>0</v>
      </c>
      <c r="W25" s="57">
        <f t="shared" si="3"/>
        <v>0</v>
      </c>
      <c r="X25" s="56">
        <v>0</v>
      </c>
      <c r="Y25" s="57">
        <f t="shared" si="4"/>
        <v>0</v>
      </c>
    </row>
    <row r="26" spans="1:25" x14ac:dyDescent="0.2">
      <c r="A26" s="288" t="s">
        <v>487</v>
      </c>
      <c r="B26" s="288"/>
      <c r="C26" s="288"/>
      <c r="D26" s="288"/>
      <c r="E26" s="288"/>
      <c r="F26" s="288"/>
      <c r="G26" s="6">
        <v>20</v>
      </c>
      <c r="H26" s="56">
        <v>0</v>
      </c>
      <c r="I26" s="56">
        <v>0</v>
      </c>
      <c r="J26" s="56">
        <v>0</v>
      </c>
      <c r="K26" s="56">
        <v>0</v>
      </c>
      <c r="L26" s="56">
        <v>0</v>
      </c>
      <c r="M26" s="56">
        <v>0</v>
      </c>
      <c r="N26" s="56">
        <v>0</v>
      </c>
      <c r="O26" s="56">
        <v>0</v>
      </c>
      <c r="P26" s="56">
        <v>0</v>
      </c>
      <c r="Q26" s="56">
        <v>0</v>
      </c>
      <c r="R26" s="56">
        <v>0</v>
      </c>
      <c r="S26" s="56">
        <v>0</v>
      </c>
      <c r="T26" s="56">
        <v>0</v>
      </c>
      <c r="U26" s="56">
        <v>0</v>
      </c>
      <c r="V26" s="56">
        <v>0</v>
      </c>
      <c r="W26" s="57">
        <f t="shared" si="3"/>
        <v>0</v>
      </c>
      <c r="X26" s="56">
        <v>0</v>
      </c>
      <c r="Y26" s="57">
        <f t="shared" si="4"/>
        <v>0</v>
      </c>
    </row>
    <row r="27" spans="1:25" x14ac:dyDescent="0.2">
      <c r="A27" s="288" t="s">
        <v>488</v>
      </c>
      <c r="B27" s="288"/>
      <c r="C27" s="288"/>
      <c r="D27" s="288"/>
      <c r="E27" s="288"/>
      <c r="F27" s="288"/>
      <c r="G27" s="6">
        <v>21</v>
      </c>
      <c r="H27" s="56">
        <v>0</v>
      </c>
      <c r="I27" s="56">
        <v>0</v>
      </c>
      <c r="J27" s="56">
        <v>0</v>
      </c>
      <c r="K27" s="56">
        <v>0</v>
      </c>
      <c r="L27" s="56">
        <v>0</v>
      </c>
      <c r="M27" s="56">
        <v>0</v>
      </c>
      <c r="N27" s="56">
        <v>1623358</v>
      </c>
      <c r="O27" s="56">
        <v>0</v>
      </c>
      <c r="P27" s="56">
        <v>0</v>
      </c>
      <c r="Q27" s="56">
        <v>0</v>
      </c>
      <c r="R27" s="56">
        <v>0</v>
      </c>
      <c r="S27" s="56">
        <v>0</v>
      </c>
      <c r="T27" s="56">
        <v>0</v>
      </c>
      <c r="U27" s="56">
        <v>0</v>
      </c>
      <c r="V27" s="56">
        <v>0</v>
      </c>
      <c r="W27" s="57">
        <f t="shared" si="3"/>
        <v>1623358</v>
      </c>
      <c r="X27" s="56">
        <v>0</v>
      </c>
      <c r="Y27" s="57">
        <f t="shared" si="4"/>
        <v>1623358</v>
      </c>
    </row>
    <row r="28" spans="1:25" x14ac:dyDescent="0.2">
      <c r="A28" s="288" t="s">
        <v>489</v>
      </c>
      <c r="B28" s="288"/>
      <c r="C28" s="288"/>
      <c r="D28" s="288"/>
      <c r="E28" s="288"/>
      <c r="F28" s="288"/>
      <c r="G28" s="6">
        <v>22</v>
      </c>
      <c r="H28" s="56">
        <v>0</v>
      </c>
      <c r="I28" s="56">
        <v>0</v>
      </c>
      <c r="J28" s="56">
        <v>0</v>
      </c>
      <c r="K28" s="56">
        <v>0</v>
      </c>
      <c r="L28" s="56">
        <v>0</v>
      </c>
      <c r="M28" s="56">
        <v>0</v>
      </c>
      <c r="N28" s="56">
        <v>0</v>
      </c>
      <c r="O28" s="56">
        <v>0</v>
      </c>
      <c r="P28" s="56">
        <v>0</v>
      </c>
      <c r="Q28" s="56">
        <v>0</v>
      </c>
      <c r="R28" s="56">
        <v>0</v>
      </c>
      <c r="S28" s="56">
        <v>0</v>
      </c>
      <c r="T28" s="56">
        <v>0</v>
      </c>
      <c r="U28" s="56">
        <v>-227282730</v>
      </c>
      <c r="V28" s="56">
        <v>227282730</v>
      </c>
      <c r="W28" s="57">
        <f t="shared" si="3"/>
        <v>0</v>
      </c>
      <c r="X28" s="56">
        <v>0</v>
      </c>
      <c r="Y28" s="57">
        <f t="shared" si="4"/>
        <v>0</v>
      </c>
    </row>
    <row r="29" spans="1:25" x14ac:dyDescent="0.2">
      <c r="A29" s="288" t="s">
        <v>490</v>
      </c>
      <c r="B29" s="288"/>
      <c r="C29" s="288"/>
      <c r="D29" s="288"/>
      <c r="E29" s="288"/>
      <c r="F29" s="288"/>
      <c r="G29" s="6">
        <v>23</v>
      </c>
      <c r="H29" s="56">
        <v>0</v>
      </c>
      <c r="I29" s="56">
        <v>0</v>
      </c>
      <c r="J29" s="56">
        <v>0</v>
      </c>
      <c r="K29" s="56">
        <v>0</v>
      </c>
      <c r="L29" s="56">
        <v>0</v>
      </c>
      <c r="M29" s="56">
        <v>0</v>
      </c>
      <c r="N29" s="56">
        <v>0</v>
      </c>
      <c r="O29" s="56">
        <v>0</v>
      </c>
      <c r="P29" s="56">
        <v>0</v>
      </c>
      <c r="Q29" s="56">
        <v>0</v>
      </c>
      <c r="R29" s="56">
        <v>0</v>
      </c>
      <c r="S29" s="56">
        <v>0</v>
      </c>
      <c r="T29" s="56">
        <v>0</v>
      </c>
      <c r="U29" s="56">
        <v>0</v>
      </c>
      <c r="V29" s="56">
        <v>0</v>
      </c>
      <c r="W29" s="57">
        <f t="shared" si="3"/>
        <v>0</v>
      </c>
      <c r="X29" s="56">
        <v>0</v>
      </c>
      <c r="Y29" s="57">
        <f t="shared" si="4"/>
        <v>0</v>
      </c>
    </row>
    <row r="30" spans="1:25" ht="21.75" customHeight="1" x14ac:dyDescent="0.2">
      <c r="A30" s="307" t="s">
        <v>491</v>
      </c>
      <c r="B30" s="307"/>
      <c r="C30" s="307"/>
      <c r="D30" s="307"/>
      <c r="E30" s="307"/>
      <c r="F30" s="307"/>
      <c r="G30" s="8">
        <v>24</v>
      </c>
      <c r="H30" s="59">
        <f>SUM(H10:H29)</f>
        <v>102574420</v>
      </c>
      <c r="I30" s="59">
        <f t="shared" ref="I30:Y30" si="5">SUM(I10:I29)</f>
        <v>1142742013</v>
      </c>
      <c r="J30" s="59">
        <f t="shared" si="5"/>
        <v>5128721</v>
      </c>
      <c r="K30" s="59">
        <f t="shared" si="5"/>
        <v>16871376</v>
      </c>
      <c r="L30" s="59">
        <f t="shared" si="5"/>
        <v>16871376</v>
      </c>
      <c r="M30" s="59">
        <f t="shared" si="5"/>
        <v>0</v>
      </c>
      <c r="N30" s="59">
        <f t="shared" si="5"/>
        <v>313649389</v>
      </c>
      <c r="O30" s="59">
        <f t="shared" si="5"/>
        <v>0</v>
      </c>
      <c r="P30" s="59">
        <f t="shared" si="5"/>
        <v>107310</v>
      </c>
      <c r="Q30" s="59">
        <f t="shared" si="5"/>
        <v>0</v>
      </c>
      <c r="R30" s="59">
        <f t="shared" si="5"/>
        <v>-5377897</v>
      </c>
      <c r="S30" s="59">
        <f t="shared" si="5"/>
        <v>0</v>
      </c>
      <c r="T30" s="59">
        <f t="shared" si="5"/>
        <v>-275720</v>
      </c>
      <c r="U30" s="59">
        <f t="shared" si="5"/>
        <v>-21057972</v>
      </c>
      <c r="V30" s="59">
        <f t="shared" si="5"/>
        <v>31514306</v>
      </c>
      <c r="W30" s="59">
        <f t="shared" si="5"/>
        <v>1569004570</v>
      </c>
      <c r="X30" s="59">
        <f t="shared" si="5"/>
        <v>0</v>
      </c>
      <c r="Y30" s="59">
        <f t="shared" si="5"/>
        <v>1569004570</v>
      </c>
    </row>
    <row r="31" spans="1:25" x14ac:dyDescent="0.2">
      <c r="A31" s="308" t="s">
        <v>378</v>
      </c>
      <c r="B31" s="309"/>
      <c r="C31" s="309"/>
      <c r="D31" s="309"/>
      <c r="E31" s="309"/>
      <c r="F31" s="309"/>
      <c r="G31" s="309"/>
      <c r="H31" s="309"/>
      <c r="I31" s="309"/>
      <c r="J31" s="309"/>
      <c r="K31" s="309"/>
      <c r="L31" s="309"/>
      <c r="M31" s="309"/>
      <c r="N31" s="309"/>
      <c r="O31" s="309"/>
      <c r="P31" s="309"/>
      <c r="Q31" s="309"/>
      <c r="R31" s="309"/>
      <c r="S31" s="309"/>
      <c r="T31" s="309"/>
      <c r="U31" s="309"/>
      <c r="V31" s="309"/>
      <c r="W31" s="309"/>
      <c r="X31" s="309"/>
      <c r="Y31" s="309"/>
    </row>
    <row r="32" spans="1:25" ht="36.75" customHeight="1" x14ac:dyDescent="0.2">
      <c r="A32" s="310" t="s">
        <v>379</v>
      </c>
      <c r="B32" s="311"/>
      <c r="C32" s="311"/>
      <c r="D32" s="311"/>
      <c r="E32" s="311"/>
      <c r="F32" s="311"/>
      <c r="G32" s="7">
        <v>25</v>
      </c>
      <c r="H32" s="57">
        <f>SUM(H12:H20)</f>
        <v>0</v>
      </c>
      <c r="I32" s="57">
        <f t="shared" ref="I32:Y32" si="6">SUM(I12:I20)</f>
        <v>0</v>
      </c>
      <c r="J32" s="57">
        <f t="shared" si="6"/>
        <v>0</v>
      </c>
      <c r="K32" s="57">
        <f t="shared" si="6"/>
        <v>0</v>
      </c>
      <c r="L32" s="57">
        <f t="shared" si="6"/>
        <v>0</v>
      </c>
      <c r="M32" s="57">
        <f t="shared" si="6"/>
        <v>0</v>
      </c>
      <c r="N32" s="57">
        <f t="shared" si="6"/>
        <v>0</v>
      </c>
      <c r="O32" s="57">
        <f t="shared" si="6"/>
        <v>0</v>
      </c>
      <c r="P32" s="57">
        <f t="shared" si="6"/>
        <v>-22995</v>
      </c>
      <c r="Q32" s="57">
        <f t="shared" si="6"/>
        <v>0</v>
      </c>
      <c r="R32" s="57">
        <f t="shared" si="6"/>
        <v>4448125</v>
      </c>
      <c r="S32" s="57">
        <f t="shared" si="6"/>
        <v>0</v>
      </c>
      <c r="T32" s="57">
        <f t="shared" si="6"/>
        <v>-8773</v>
      </c>
      <c r="U32" s="57">
        <f t="shared" si="6"/>
        <v>0</v>
      </c>
      <c r="V32" s="57">
        <f t="shared" si="6"/>
        <v>0</v>
      </c>
      <c r="W32" s="57">
        <f t="shared" si="6"/>
        <v>4416357</v>
      </c>
      <c r="X32" s="57">
        <f t="shared" si="6"/>
        <v>0</v>
      </c>
      <c r="Y32" s="57">
        <f t="shared" si="6"/>
        <v>4416357</v>
      </c>
    </row>
    <row r="33" spans="1:25" ht="31.5" customHeight="1" x14ac:dyDescent="0.2">
      <c r="A33" s="310" t="s">
        <v>492</v>
      </c>
      <c r="B33" s="311"/>
      <c r="C33" s="311"/>
      <c r="D33" s="311"/>
      <c r="E33" s="311"/>
      <c r="F33" s="311"/>
      <c r="G33" s="7">
        <v>26</v>
      </c>
      <c r="H33" s="57">
        <f>H11+H32</f>
        <v>0</v>
      </c>
      <c r="I33" s="57">
        <f t="shared" ref="I33:Y33" si="7">I11+I32</f>
        <v>0</v>
      </c>
      <c r="J33" s="57">
        <f t="shared" si="7"/>
        <v>0</v>
      </c>
      <c r="K33" s="57">
        <f t="shared" si="7"/>
        <v>0</v>
      </c>
      <c r="L33" s="57">
        <f t="shared" si="7"/>
        <v>0</v>
      </c>
      <c r="M33" s="57">
        <f t="shared" si="7"/>
        <v>0</v>
      </c>
      <c r="N33" s="57">
        <f t="shared" si="7"/>
        <v>0</v>
      </c>
      <c r="O33" s="57">
        <f t="shared" si="7"/>
        <v>0</v>
      </c>
      <c r="P33" s="57">
        <f t="shared" si="7"/>
        <v>-22995</v>
      </c>
      <c r="Q33" s="57">
        <f t="shared" si="7"/>
        <v>0</v>
      </c>
      <c r="R33" s="57">
        <f t="shared" si="7"/>
        <v>4448125</v>
      </c>
      <c r="S33" s="57">
        <f t="shared" si="7"/>
        <v>0</v>
      </c>
      <c r="T33" s="57">
        <f t="shared" si="7"/>
        <v>-8773</v>
      </c>
      <c r="U33" s="57">
        <f t="shared" si="7"/>
        <v>0</v>
      </c>
      <c r="V33" s="57">
        <f t="shared" si="7"/>
        <v>31514306</v>
      </c>
      <c r="W33" s="57">
        <f t="shared" si="7"/>
        <v>35930663</v>
      </c>
      <c r="X33" s="57">
        <f t="shared" si="7"/>
        <v>0</v>
      </c>
      <c r="Y33" s="57">
        <f t="shared" si="7"/>
        <v>35930663</v>
      </c>
    </row>
    <row r="34" spans="1:25" ht="30.75" customHeight="1" x14ac:dyDescent="0.2">
      <c r="A34" s="312" t="s">
        <v>493</v>
      </c>
      <c r="B34" s="313"/>
      <c r="C34" s="313"/>
      <c r="D34" s="313"/>
      <c r="E34" s="313"/>
      <c r="F34" s="313"/>
      <c r="G34" s="8">
        <v>27</v>
      </c>
      <c r="H34" s="59">
        <f>SUM(H21:H29)</f>
        <v>0</v>
      </c>
      <c r="I34" s="59">
        <f t="shared" ref="I34:Y34" si="8">SUM(I21:I29)</f>
        <v>0</v>
      </c>
      <c r="J34" s="59">
        <f t="shared" si="8"/>
        <v>0</v>
      </c>
      <c r="K34" s="59">
        <f t="shared" si="8"/>
        <v>0</v>
      </c>
      <c r="L34" s="59">
        <f t="shared" si="8"/>
        <v>0</v>
      </c>
      <c r="M34" s="59">
        <f t="shared" si="8"/>
        <v>0</v>
      </c>
      <c r="N34" s="59">
        <f t="shared" si="8"/>
        <v>1623358</v>
      </c>
      <c r="O34" s="59">
        <f t="shared" si="8"/>
        <v>0</v>
      </c>
      <c r="P34" s="59">
        <f t="shared" si="8"/>
        <v>0</v>
      </c>
      <c r="Q34" s="59">
        <f t="shared" si="8"/>
        <v>0</v>
      </c>
      <c r="R34" s="59">
        <f t="shared" si="8"/>
        <v>0</v>
      </c>
      <c r="S34" s="59">
        <f t="shared" si="8"/>
        <v>0</v>
      </c>
      <c r="T34" s="59">
        <f t="shared" si="8"/>
        <v>0</v>
      </c>
      <c r="U34" s="59">
        <f t="shared" si="8"/>
        <v>-227282730</v>
      </c>
      <c r="V34" s="59">
        <f t="shared" si="8"/>
        <v>227282730</v>
      </c>
      <c r="W34" s="59">
        <f t="shared" si="8"/>
        <v>1623358</v>
      </c>
      <c r="X34" s="59">
        <f t="shared" si="8"/>
        <v>0</v>
      </c>
      <c r="Y34" s="59">
        <f t="shared" si="8"/>
        <v>1623358</v>
      </c>
    </row>
    <row r="35" spans="1:25" x14ac:dyDescent="0.2">
      <c r="A35" s="308" t="s">
        <v>380</v>
      </c>
      <c r="B35" s="314"/>
      <c r="C35" s="314"/>
      <c r="D35" s="314"/>
      <c r="E35" s="314"/>
      <c r="F35" s="314"/>
      <c r="G35" s="314"/>
      <c r="H35" s="314"/>
      <c r="I35" s="314"/>
      <c r="J35" s="314"/>
      <c r="K35" s="314"/>
      <c r="L35" s="314"/>
      <c r="M35" s="314"/>
      <c r="N35" s="314"/>
      <c r="O35" s="314"/>
      <c r="P35" s="314"/>
      <c r="Q35" s="314"/>
      <c r="R35" s="314"/>
      <c r="S35" s="314"/>
      <c r="T35" s="314"/>
      <c r="U35" s="314"/>
      <c r="V35" s="314"/>
      <c r="W35" s="314"/>
      <c r="X35" s="314"/>
      <c r="Y35" s="314"/>
    </row>
    <row r="36" spans="1:25" x14ac:dyDescent="0.2">
      <c r="A36" s="306" t="s">
        <v>381</v>
      </c>
      <c r="B36" s="306"/>
      <c r="C36" s="306"/>
      <c r="D36" s="306"/>
      <c r="E36" s="306"/>
      <c r="F36" s="306"/>
      <c r="G36" s="6">
        <v>28</v>
      </c>
      <c r="H36" s="56">
        <v>102574420</v>
      </c>
      <c r="I36" s="56">
        <v>1142742013</v>
      </c>
      <c r="J36" s="56">
        <v>5128721</v>
      </c>
      <c r="K36" s="56">
        <v>16871376</v>
      </c>
      <c r="L36" s="56">
        <v>16871376</v>
      </c>
      <c r="M36" s="56">
        <v>0</v>
      </c>
      <c r="N36" s="56">
        <v>313649389</v>
      </c>
      <c r="O36" s="56">
        <v>0</v>
      </c>
      <c r="P36" s="56">
        <v>107310</v>
      </c>
      <c r="Q36" s="56">
        <v>0</v>
      </c>
      <c r="R36" s="56">
        <v>-5377897</v>
      </c>
      <c r="S36" s="56">
        <v>0</v>
      </c>
      <c r="T36" s="56">
        <v>-275720</v>
      </c>
      <c r="U36" s="56">
        <v>-21057972</v>
      </c>
      <c r="V36" s="56">
        <v>31514306</v>
      </c>
      <c r="W36" s="57">
        <f>H36+I36+J36+K36-L36+M36+N36+O36+P36+Q36+R36+U36+V36+S36+T36</f>
        <v>1569004570</v>
      </c>
      <c r="X36" s="56">
        <v>0</v>
      </c>
      <c r="Y36" s="57">
        <f t="shared" ref="Y36:Y38" si="9">W36+X36</f>
        <v>1569004570</v>
      </c>
    </row>
    <row r="37" spans="1:25" x14ac:dyDescent="0.2">
      <c r="A37" s="288" t="s">
        <v>382</v>
      </c>
      <c r="B37" s="288"/>
      <c r="C37" s="288"/>
      <c r="D37" s="288"/>
      <c r="E37" s="288"/>
      <c r="F37" s="288"/>
      <c r="G37" s="6">
        <v>29</v>
      </c>
      <c r="H37" s="56">
        <v>0</v>
      </c>
      <c r="I37" s="56">
        <v>0</v>
      </c>
      <c r="J37" s="56">
        <v>0</v>
      </c>
      <c r="K37" s="56">
        <v>0</v>
      </c>
      <c r="L37" s="56">
        <v>0</v>
      </c>
      <c r="M37" s="56">
        <v>0</v>
      </c>
      <c r="N37" s="56">
        <v>0</v>
      </c>
      <c r="O37" s="56">
        <v>0</v>
      </c>
      <c r="P37" s="56">
        <v>0</v>
      </c>
      <c r="Q37" s="56">
        <v>0</v>
      </c>
      <c r="R37" s="56">
        <v>0</v>
      </c>
      <c r="S37" s="56">
        <v>0</v>
      </c>
      <c r="T37" s="56">
        <v>0</v>
      </c>
      <c r="U37" s="56">
        <v>0</v>
      </c>
      <c r="V37" s="56">
        <v>0</v>
      </c>
      <c r="W37" s="57">
        <f>H37+I37+J37+K37-L37+M37+N37+O37+P37+Q37+R37+U37+V37</f>
        <v>0</v>
      </c>
      <c r="X37" s="56">
        <v>0</v>
      </c>
      <c r="Y37" s="57">
        <f t="shared" si="9"/>
        <v>0</v>
      </c>
    </row>
    <row r="38" spans="1:25" x14ac:dyDescent="0.2">
      <c r="A38" s="288" t="s">
        <v>383</v>
      </c>
      <c r="B38" s="288"/>
      <c r="C38" s="288"/>
      <c r="D38" s="288"/>
      <c r="E38" s="288"/>
      <c r="F38" s="288"/>
      <c r="G38" s="6">
        <v>30</v>
      </c>
      <c r="H38" s="56">
        <v>0</v>
      </c>
      <c r="I38" s="56">
        <v>0</v>
      </c>
      <c r="J38" s="56">
        <v>0</v>
      </c>
      <c r="K38" s="56">
        <v>0</v>
      </c>
      <c r="L38" s="56">
        <v>0</v>
      </c>
      <c r="M38" s="56">
        <v>0</v>
      </c>
      <c r="N38" s="56">
        <v>0</v>
      </c>
      <c r="O38" s="56">
        <v>0</v>
      </c>
      <c r="P38" s="56">
        <v>0</v>
      </c>
      <c r="Q38" s="56">
        <v>0</v>
      </c>
      <c r="R38" s="56">
        <v>0</v>
      </c>
      <c r="S38" s="56">
        <v>0</v>
      </c>
      <c r="T38" s="56">
        <v>0</v>
      </c>
      <c r="U38" s="56">
        <v>0</v>
      </c>
      <c r="V38" s="56">
        <v>0</v>
      </c>
      <c r="W38" s="57">
        <f>H38+I38+J38+K38-L38+M38+N38+O38+P38+Q38+R38+U38+V38</f>
        <v>0</v>
      </c>
      <c r="X38" s="56">
        <v>0</v>
      </c>
      <c r="Y38" s="57">
        <f t="shared" si="9"/>
        <v>0</v>
      </c>
    </row>
    <row r="39" spans="1:25" ht="25.5" customHeight="1" x14ac:dyDescent="0.2">
      <c r="A39" s="289" t="s">
        <v>494</v>
      </c>
      <c r="B39" s="289"/>
      <c r="C39" s="289"/>
      <c r="D39" s="289"/>
      <c r="E39" s="289"/>
      <c r="F39" s="289"/>
      <c r="G39" s="7">
        <v>31</v>
      </c>
      <c r="H39" s="57">
        <f>H36+H37+H38</f>
        <v>102574420</v>
      </c>
      <c r="I39" s="57">
        <f t="shared" ref="I39:Y39" si="10">I36+I37+I38</f>
        <v>1142742013</v>
      </c>
      <c r="J39" s="57">
        <f t="shared" si="10"/>
        <v>5128721</v>
      </c>
      <c r="K39" s="57">
        <f t="shared" si="10"/>
        <v>16871376</v>
      </c>
      <c r="L39" s="57">
        <f t="shared" si="10"/>
        <v>16871376</v>
      </c>
      <c r="M39" s="57">
        <f t="shared" si="10"/>
        <v>0</v>
      </c>
      <c r="N39" s="57">
        <f t="shared" si="10"/>
        <v>313649389</v>
      </c>
      <c r="O39" s="57">
        <f t="shared" si="10"/>
        <v>0</v>
      </c>
      <c r="P39" s="57">
        <f t="shared" si="10"/>
        <v>107310</v>
      </c>
      <c r="Q39" s="57">
        <f t="shared" si="10"/>
        <v>0</v>
      </c>
      <c r="R39" s="57">
        <f t="shared" si="10"/>
        <v>-5377897</v>
      </c>
      <c r="S39" s="57">
        <f t="shared" si="10"/>
        <v>0</v>
      </c>
      <c r="T39" s="57">
        <f t="shared" si="10"/>
        <v>-275720</v>
      </c>
      <c r="U39" s="57">
        <f t="shared" si="10"/>
        <v>-21057972</v>
      </c>
      <c r="V39" s="57">
        <f t="shared" si="10"/>
        <v>31514306</v>
      </c>
      <c r="W39" s="57">
        <f t="shared" si="10"/>
        <v>1569004570</v>
      </c>
      <c r="X39" s="57">
        <f t="shared" si="10"/>
        <v>0</v>
      </c>
      <c r="Y39" s="57">
        <f t="shared" si="10"/>
        <v>1569004570</v>
      </c>
    </row>
    <row r="40" spans="1:25" x14ac:dyDescent="0.2">
      <c r="A40" s="288" t="s">
        <v>384</v>
      </c>
      <c r="B40" s="288"/>
      <c r="C40" s="288"/>
      <c r="D40" s="288"/>
      <c r="E40" s="288"/>
      <c r="F40" s="288"/>
      <c r="G40" s="6">
        <v>32</v>
      </c>
      <c r="H40" s="58">
        <v>0</v>
      </c>
      <c r="I40" s="58">
        <v>0</v>
      </c>
      <c r="J40" s="58">
        <v>0</v>
      </c>
      <c r="K40" s="58">
        <v>0</v>
      </c>
      <c r="L40" s="58">
        <v>0</v>
      </c>
      <c r="M40" s="58">
        <v>0</v>
      </c>
      <c r="N40" s="58">
        <v>0</v>
      </c>
      <c r="O40" s="58">
        <v>0</v>
      </c>
      <c r="P40" s="58">
        <v>0</v>
      </c>
      <c r="Q40" s="58">
        <v>0</v>
      </c>
      <c r="R40" s="58">
        <v>0</v>
      </c>
      <c r="S40" s="56">
        <v>0</v>
      </c>
      <c r="T40" s="56">
        <v>0</v>
      </c>
      <c r="U40" s="58">
        <v>0</v>
      </c>
      <c r="V40" s="56">
        <v>36237268</v>
      </c>
      <c r="W40" s="57">
        <f t="shared" ref="W40:W58" si="11">H40+I40+J40+K40-L40+M40+N40+O40+P40+Q40+R40+U40+V40+S40+T40</f>
        <v>36237268</v>
      </c>
      <c r="X40" s="56">
        <v>0</v>
      </c>
      <c r="Y40" s="57">
        <f t="shared" ref="Y40:Y58" si="12">W40+X40</f>
        <v>36237268</v>
      </c>
    </row>
    <row r="41" spans="1:25" x14ac:dyDescent="0.2">
      <c r="A41" s="288" t="s">
        <v>385</v>
      </c>
      <c r="B41" s="288"/>
      <c r="C41" s="288"/>
      <c r="D41" s="288"/>
      <c r="E41" s="288"/>
      <c r="F41" s="288"/>
      <c r="G41" s="6">
        <v>33</v>
      </c>
      <c r="H41" s="58">
        <v>0</v>
      </c>
      <c r="I41" s="58">
        <v>0</v>
      </c>
      <c r="J41" s="58">
        <v>0</v>
      </c>
      <c r="K41" s="58">
        <v>0</v>
      </c>
      <c r="L41" s="58">
        <v>0</v>
      </c>
      <c r="M41" s="58">
        <v>0</v>
      </c>
      <c r="N41" s="56">
        <v>0</v>
      </c>
      <c r="O41" s="58">
        <v>0</v>
      </c>
      <c r="P41" s="58">
        <v>0</v>
      </c>
      <c r="Q41" s="58">
        <v>0</v>
      </c>
      <c r="R41" s="58">
        <v>0</v>
      </c>
      <c r="S41" s="56">
        <v>0</v>
      </c>
      <c r="T41" s="56">
        <v>3344057</v>
      </c>
      <c r="U41" s="58">
        <v>0</v>
      </c>
      <c r="V41" s="58">
        <v>0</v>
      </c>
      <c r="W41" s="57">
        <f t="shared" si="11"/>
        <v>3344057</v>
      </c>
      <c r="X41" s="56">
        <v>0</v>
      </c>
      <c r="Y41" s="57">
        <f t="shared" si="12"/>
        <v>3344057</v>
      </c>
    </row>
    <row r="42" spans="1:25" ht="27" customHeight="1" x14ac:dyDescent="0.2">
      <c r="A42" s="288" t="s">
        <v>386</v>
      </c>
      <c r="B42" s="288"/>
      <c r="C42" s="288"/>
      <c r="D42" s="288"/>
      <c r="E42" s="288"/>
      <c r="F42" s="288"/>
      <c r="G42" s="6">
        <v>34</v>
      </c>
      <c r="H42" s="58">
        <v>0</v>
      </c>
      <c r="I42" s="58">
        <v>0</v>
      </c>
      <c r="J42" s="58">
        <v>0</v>
      </c>
      <c r="K42" s="58">
        <v>0</v>
      </c>
      <c r="L42" s="58">
        <v>0</v>
      </c>
      <c r="M42" s="58">
        <v>0</v>
      </c>
      <c r="N42" s="58">
        <v>0</v>
      </c>
      <c r="O42" s="56">
        <v>0</v>
      </c>
      <c r="P42" s="58">
        <v>0</v>
      </c>
      <c r="Q42" s="58">
        <v>0</v>
      </c>
      <c r="R42" s="58">
        <v>0</v>
      </c>
      <c r="S42" s="56">
        <v>0</v>
      </c>
      <c r="T42" s="56">
        <v>0</v>
      </c>
      <c r="U42" s="56">
        <v>0</v>
      </c>
      <c r="V42" s="56">
        <v>0</v>
      </c>
      <c r="W42" s="57">
        <f t="shared" si="11"/>
        <v>0</v>
      </c>
      <c r="X42" s="56">
        <v>0</v>
      </c>
      <c r="Y42" s="57">
        <f t="shared" si="12"/>
        <v>0</v>
      </c>
    </row>
    <row r="43" spans="1:25" ht="20.25" customHeight="1" x14ac:dyDescent="0.2">
      <c r="A43" s="288" t="s">
        <v>482</v>
      </c>
      <c r="B43" s="288"/>
      <c r="C43" s="288"/>
      <c r="D43" s="288"/>
      <c r="E43" s="288"/>
      <c r="F43" s="288"/>
      <c r="G43" s="6">
        <v>35</v>
      </c>
      <c r="H43" s="58">
        <v>0</v>
      </c>
      <c r="I43" s="58">
        <v>0</v>
      </c>
      <c r="J43" s="58">
        <v>0</v>
      </c>
      <c r="K43" s="58">
        <v>0</v>
      </c>
      <c r="L43" s="58">
        <v>0</v>
      </c>
      <c r="M43" s="58">
        <v>0</v>
      </c>
      <c r="N43" s="58">
        <v>0</v>
      </c>
      <c r="O43" s="58">
        <v>0</v>
      </c>
      <c r="P43" s="56">
        <v>-107310</v>
      </c>
      <c r="Q43" s="58">
        <v>0</v>
      </c>
      <c r="R43" s="58">
        <v>0</v>
      </c>
      <c r="S43" s="56">
        <v>0</v>
      </c>
      <c r="T43" s="56">
        <v>0</v>
      </c>
      <c r="U43" s="56">
        <v>0</v>
      </c>
      <c r="V43" s="56">
        <v>0</v>
      </c>
      <c r="W43" s="57">
        <f t="shared" si="11"/>
        <v>-107310</v>
      </c>
      <c r="X43" s="56">
        <v>0</v>
      </c>
      <c r="Y43" s="57">
        <f t="shared" si="12"/>
        <v>-107310</v>
      </c>
    </row>
    <row r="44" spans="1:25" ht="21" customHeight="1" x14ac:dyDescent="0.2">
      <c r="A44" s="288" t="s">
        <v>495</v>
      </c>
      <c r="B44" s="288"/>
      <c r="C44" s="288"/>
      <c r="D44" s="288"/>
      <c r="E44" s="288"/>
      <c r="F44" s="288"/>
      <c r="G44" s="6">
        <v>36</v>
      </c>
      <c r="H44" s="58">
        <v>0</v>
      </c>
      <c r="I44" s="58">
        <v>0</v>
      </c>
      <c r="J44" s="58">
        <v>0</v>
      </c>
      <c r="K44" s="58">
        <v>0</v>
      </c>
      <c r="L44" s="58">
        <v>0</v>
      </c>
      <c r="M44" s="58">
        <v>0</v>
      </c>
      <c r="N44" s="58">
        <v>0</v>
      </c>
      <c r="O44" s="58">
        <v>0</v>
      </c>
      <c r="P44" s="58">
        <v>0</v>
      </c>
      <c r="Q44" s="56">
        <v>0</v>
      </c>
      <c r="R44" s="58">
        <v>0</v>
      </c>
      <c r="S44" s="56">
        <v>0</v>
      </c>
      <c r="T44" s="56">
        <v>0</v>
      </c>
      <c r="U44" s="56">
        <v>0</v>
      </c>
      <c r="V44" s="56">
        <v>0</v>
      </c>
      <c r="W44" s="57">
        <f t="shared" si="11"/>
        <v>0</v>
      </c>
      <c r="X44" s="56">
        <v>0</v>
      </c>
      <c r="Y44" s="57">
        <f t="shared" si="12"/>
        <v>0</v>
      </c>
    </row>
    <row r="45" spans="1:25" ht="29.25" customHeight="1" x14ac:dyDescent="0.2">
      <c r="A45" s="288" t="s">
        <v>387</v>
      </c>
      <c r="B45" s="288"/>
      <c r="C45" s="288"/>
      <c r="D45" s="288"/>
      <c r="E45" s="288"/>
      <c r="F45" s="288"/>
      <c r="G45" s="6">
        <v>37</v>
      </c>
      <c r="H45" s="58">
        <v>0</v>
      </c>
      <c r="I45" s="58">
        <v>0</v>
      </c>
      <c r="J45" s="58">
        <v>0</v>
      </c>
      <c r="K45" s="58">
        <v>0</v>
      </c>
      <c r="L45" s="58">
        <v>0</v>
      </c>
      <c r="M45" s="58">
        <v>0</v>
      </c>
      <c r="N45" s="58">
        <v>0</v>
      </c>
      <c r="O45" s="58">
        <v>0</v>
      </c>
      <c r="P45" s="58">
        <v>0</v>
      </c>
      <c r="Q45" s="58">
        <v>0</v>
      </c>
      <c r="R45" s="56">
        <v>13982721</v>
      </c>
      <c r="S45" s="56">
        <v>0</v>
      </c>
      <c r="T45" s="56">
        <v>0</v>
      </c>
      <c r="U45" s="56">
        <v>0</v>
      </c>
      <c r="V45" s="56">
        <v>0</v>
      </c>
      <c r="W45" s="57">
        <f t="shared" si="11"/>
        <v>13982721</v>
      </c>
      <c r="X45" s="56">
        <v>0</v>
      </c>
      <c r="Y45" s="57">
        <f t="shared" si="12"/>
        <v>13982721</v>
      </c>
    </row>
    <row r="46" spans="1:25" ht="21" customHeight="1" x14ac:dyDescent="0.2">
      <c r="A46" s="288" t="s">
        <v>388</v>
      </c>
      <c r="B46" s="288"/>
      <c r="C46" s="288"/>
      <c r="D46" s="288"/>
      <c r="E46" s="288"/>
      <c r="F46" s="288"/>
      <c r="G46" s="6">
        <v>38</v>
      </c>
      <c r="H46" s="58">
        <v>0</v>
      </c>
      <c r="I46" s="58">
        <v>0</v>
      </c>
      <c r="J46" s="58">
        <v>0</v>
      </c>
      <c r="K46" s="58">
        <v>0</v>
      </c>
      <c r="L46" s="58">
        <v>0</v>
      </c>
      <c r="M46" s="58">
        <v>0</v>
      </c>
      <c r="N46" s="56">
        <v>0</v>
      </c>
      <c r="O46" s="56">
        <v>0</v>
      </c>
      <c r="P46" s="56">
        <v>0</v>
      </c>
      <c r="Q46" s="56">
        <v>0</v>
      </c>
      <c r="R46" s="56">
        <v>0</v>
      </c>
      <c r="S46" s="56">
        <v>0</v>
      </c>
      <c r="T46" s="56">
        <v>0</v>
      </c>
      <c r="U46" s="56">
        <v>0</v>
      </c>
      <c r="V46" s="56">
        <v>0</v>
      </c>
      <c r="W46" s="57">
        <f t="shared" si="11"/>
        <v>0</v>
      </c>
      <c r="X46" s="56">
        <v>0</v>
      </c>
      <c r="Y46" s="57">
        <f t="shared" si="12"/>
        <v>0</v>
      </c>
    </row>
    <row r="47" spans="1:25" x14ac:dyDescent="0.2">
      <c r="A47" s="288" t="s">
        <v>389</v>
      </c>
      <c r="B47" s="288"/>
      <c r="C47" s="288"/>
      <c r="D47" s="288"/>
      <c r="E47" s="288"/>
      <c r="F47" s="288"/>
      <c r="G47" s="6">
        <v>39</v>
      </c>
      <c r="H47" s="58">
        <v>0</v>
      </c>
      <c r="I47" s="58">
        <v>0</v>
      </c>
      <c r="J47" s="58">
        <v>0</v>
      </c>
      <c r="K47" s="58">
        <v>0</v>
      </c>
      <c r="L47" s="58">
        <v>0</v>
      </c>
      <c r="M47" s="58">
        <v>0</v>
      </c>
      <c r="N47" s="56">
        <v>0</v>
      </c>
      <c r="O47" s="56">
        <v>0</v>
      </c>
      <c r="P47" s="56">
        <v>0</v>
      </c>
      <c r="Q47" s="56">
        <v>0</v>
      </c>
      <c r="R47" s="56">
        <v>0</v>
      </c>
      <c r="S47" s="56">
        <v>0</v>
      </c>
      <c r="T47" s="56">
        <v>0</v>
      </c>
      <c r="U47" s="56">
        <v>0</v>
      </c>
      <c r="V47" s="56">
        <v>0</v>
      </c>
      <c r="W47" s="57">
        <f t="shared" si="11"/>
        <v>0</v>
      </c>
      <c r="X47" s="56">
        <v>0</v>
      </c>
      <c r="Y47" s="57">
        <f t="shared" si="12"/>
        <v>0</v>
      </c>
    </row>
    <row r="48" spans="1:25" x14ac:dyDescent="0.2">
      <c r="A48" s="288" t="s">
        <v>390</v>
      </c>
      <c r="B48" s="288"/>
      <c r="C48" s="288"/>
      <c r="D48" s="288"/>
      <c r="E48" s="288"/>
      <c r="F48" s="288"/>
      <c r="G48" s="6">
        <v>40</v>
      </c>
      <c r="H48" s="56">
        <v>0</v>
      </c>
      <c r="I48" s="56">
        <v>0</v>
      </c>
      <c r="J48" s="56">
        <v>0</v>
      </c>
      <c r="K48" s="56">
        <v>0</v>
      </c>
      <c r="L48" s="56">
        <v>0</v>
      </c>
      <c r="M48" s="56">
        <v>0</v>
      </c>
      <c r="N48" s="56">
        <v>0</v>
      </c>
      <c r="O48" s="56">
        <v>0</v>
      </c>
      <c r="P48" s="56">
        <v>0</v>
      </c>
      <c r="Q48" s="56">
        <v>0</v>
      </c>
      <c r="R48" s="56">
        <v>0</v>
      </c>
      <c r="S48" s="56">
        <v>0</v>
      </c>
      <c r="T48" s="56">
        <v>0</v>
      </c>
      <c r="U48" s="56">
        <v>0</v>
      </c>
      <c r="V48" s="56">
        <v>0</v>
      </c>
      <c r="W48" s="57">
        <f t="shared" si="11"/>
        <v>0</v>
      </c>
      <c r="X48" s="56">
        <v>0</v>
      </c>
      <c r="Y48" s="57">
        <f t="shared" si="12"/>
        <v>0</v>
      </c>
    </row>
    <row r="49" spans="1:25" x14ac:dyDescent="0.2">
      <c r="A49" s="288" t="s">
        <v>391</v>
      </c>
      <c r="B49" s="288"/>
      <c r="C49" s="288"/>
      <c r="D49" s="288"/>
      <c r="E49" s="288"/>
      <c r="F49" s="288"/>
      <c r="G49" s="6">
        <v>41</v>
      </c>
      <c r="H49" s="58">
        <v>0</v>
      </c>
      <c r="I49" s="58">
        <v>0</v>
      </c>
      <c r="J49" s="58">
        <v>0</v>
      </c>
      <c r="K49" s="58">
        <v>0</v>
      </c>
      <c r="L49" s="58">
        <v>0</v>
      </c>
      <c r="M49" s="58">
        <v>0</v>
      </c>
      <c r="N49" s="56">
        <v>0</v>
      </c>
      <c r="O49" s="56">
        <v>0</v>
      </c>
      <c r="P49" s="56">
        <v>0</v>
      </c>
      <c r="Q49" s="56">
        <v>0</v>
      </c>
      <c r="R49" s="56">
        <v>0</v>
      </c>
      <c r="S49" s="56">
        <v>0</v>
      </c>
      <c r="T49" s="56">
        <v>0</v>
      </c>
      <c r="U49" s="56">
        <v>0</v>
      </c>
      <c r="V49" s="56">
        <v>0</v>
      </c>
      <c r="W49" s="57">
        <f t="shared" si="11"/>
        <v>0</v>
      </c>
      <c r="X49" s="56">
        <v>0</v>
      </c>
      <c r="Y49" s="57">
        <f t="shared" si="12"/>
        <v>0</v>
      </c>
    </row>
    <row r="50" spans="1:25" ht="24" customHeight="1" x14ac:dyDescent="0.2">
      <c r="A50" s="288" t="s">
        <v>483</v>
      </c>
      <c r="B50" s="288"/>
      <c r="C50" s="288"/>
      <c r="D50" s="288"/>
      <c r="E50" s="288"/>
      <c r="F50" s="288"/>
      <c r="G50" s="6">
        <v>42</v>
      </c>
      <c r="H50" s="56">
        <v>0</v>
      </c>
      <c r="I50" s="56">
        <v>0</v>
      </c>
      <c r="J50" s="56">
        <v>0</v>
      </c>
      <c r="K50" s="56">
        <v>0</v>
      </c>
      <c r="L50" s="56">
        <v>0</v>
      </c>
      <c r="M50" s="56">
        <v>0</v>
      </c>
      <c r="N50" s="56">
        <v>0</v>
      </c>
      <c r="O50" s="56">
        <v>0</v>
      </c>
      <c r="P50" s="56">
        <v>0</v>
      </c>
      <c r="Q50" s="56">
        <v>0</v>
      </c>
      <c r="R50" s="56">
        <v>0</v>
      </c>
      <c r="S50" s="56">
        <v>0</v>
      </c>
      <c r="T50" s="56">
        <v>0</v>
      </c>
      <c r="U50" s="56">
        <v>0</v>
      </c>
      <c r="V50" s="56">
        <v>0</v>
      </c>
      <c r="W50" s="57">
        <f t="shared" si="11"/>
        <v>0</v>
      </c>
      <c r="X50" s="56">
        <v>0</v>
      </c>
      <c r="Y50" s="57">
        <f t="shared" si="12"/>
        <v>0</v>
      </c>
    </row>
    <row r="51" spans="1:25" ht="26.25" customHeight="1" x14ac:dyDescent="0.2">
      <c r="A51" s="288" t="s">
        <v>484</v>
      </c>
      <c r="B51" s="288"/>
      <c r="C51" s="288"/>
      <c r="D51" s="288"/>
      <c r="E51" s="288"/>
      <c r="F51" s="288"/>
      <c r="G51" s="6">
        <v>43</v>
      </c>
      <c r="H51" s="56">
        <v>0</v>
      </c>
      <c r="I51" s="56">
        <v>0</v>
      </c>
      <c r="J51" s="56">
        <v>0</v>
      </c>
      <c r="K51" s="56">
        <v>0</v>
      </c>
      <c r="L51" s="56">
        <v>0</v>
      </c>
      <c r="M51" s="56">
        <v>0</v>
      </c>
      <c r="N51" s="56">
        <v>0</v>
      </c>
      <c r="O51" s="56">
        <v>0</v>
      </c>
      <c r="P51" s="56">
        <v>0</v>
      </c>
      <c r="Q51" s="56">
        <v>0</v>
      </c>
      <c r="R51" s="56">
        <v>0</v>
      </c>
      <c r="S51" s="56">
        <v>0</v>
      </c>
      <c r="T51" s="56">
        <v>0</v>
      </c>
      <c r="U51" s="56">
        <v>0</v>
      </c>
      <c r="V51" s="56">
        <v>0</v>
      </c>
      <c r="W51" s="57">
        <f t="shared" si="11"/>
        <v>0</v>
      </c>
      <c r="X51" s="56">
        <v>0</v>
      </c>
      <c r="Y51" s="57">
        <f t="shared" si="12"/>
        <v>0</v>
      </c>
    </row>
    <row r="52" spans="1:25" ht="22.5" customHeight="1" x14ac:dyDescent="0.2">
      <c r="A52" s="288" t="s">
        <v>485</v>
      </c>
      <c r="B52" s="288"/>
      <c r="C52" s="288"/>
      <c r="D52" s="288"/>
      <c r="E52" s="288"/>
      <c r="F52" s="288"/>
      <c r="G52" s="6">
        <v>44</v>
      </c>
      <c r="H52" s="56">
        <v>0</v>
      </c>
      <c r="I52" s="56">
        <v>0</v>
      </c>
      <c r="J52" s="56">
        <v>0</v>
      </c>
      <c r="K52" s="56">
        <v>0</v>
      </c>
      <c r="L52" s="56">
        <v>0</v>
      </c>
      <c r="M52" s="56">
        <v>0</v>
      </c>
      <c r="N52" s="56">
        <v>0</v>
      </c>
      <c r="O52" s="56">
        <v>0</v>
      </c>
      <c r="P52" s="56">
        <v>0</v>
      </c>
      <c r="Q52" s="56">
        <v>0</v>
      </c>
      <c r="R52" s="56">
        <v>0</v>
      </c>
      <c r="S52" s="56">
        <v>0</v>
      </c>
      <c r="T52" s="56">
        <v>0</v>
      </c>
      <c r="U52" s="56">
        <v>0</v>
      </c>
      <c r="V52" s="56">
        <v>0</v>
      </c>
      <c r="W52" s="57">
        <f t="shared" si="11"/>
        <v>0</v>
      </c>
      <c r="X52" s="56">
        <v>0</v>
      </c>
      <c r="Y52" s="57">
        <f t="shared" si="12"/>
        <v>0</v>
      </c>
    </row>
    <row r="53" spans="1:25" x14ac:dyDescent="0.2">
      <c r="A53" s="288" t="s">
        <v>496</v>
      </c>
      <c r="B53" s="288"/>
      <c r="C53" s="288"/>
      <c r="D53" s="288"/>
      <c r="E53" s="288"/>
      <c r="F53" s="288"/>
      <c r="G53" s="6">
        <v>45</v>
      </c>
      <c r="H53" s="56">
        <v>0</v>
      </c>
      <c r="I53" s="56">
        <v>0</v>
      </c>
      <c r="J53" s="56">
        <v>0</v>
      </c>
      <c r="K53" s="56">
        <v>5933687</v>
      </c>
      <c r="L53" s="56">
        <v>5933687</v>
      </c>
      <c r="M53" s="56">
        <v>0</v>
      </c>
      <c r="N53" s="56">
        <v>-5933687</v>
      </c>
      <c r="O53" s="56">
        <v>0</v>
      </c>
      <c r="P53" s="56">
        <v>0</v>
      </c>
      <c r="Q53" s="56">
        <v>0</v>
      </c>
      <c r="R53" s="56">
        <v>0</v>
      </c>
      <c r="S53" s="56">
        <v>0</v>
      </c>
      <c r="T53" s="56">
        <v>0</v>
      </c>
      <c r="U53" s="56">
        <v>0</v>
      </c>
      <c r="V53" s="56">
        <v>0</v>
      </c>
      <c r="W53" s="57">
        <f t="shared" si="11"/>
        <v>-5933687</v>
      </c>
      <c r="X53" s="56">
        <v>0</v>
      </c>
      <c r="Y53" s="57">
        <f t="shared" si="12"/>
        <v>-5933687</v>
      </c>
    </row>
    <row r="54" spans="1:25" x14ac:dyDescent="0.2">
      <c r="A54" s="288" t="s">
        <v>486</v>
      </c>
      <c r="B54" s="288"/>
      <c r="C54" s="288"/>
      <c r="D54" s="288"/>
      <c r="E54" s="288"/>
      <c r="F54" s="288"/>
      <c r="G54" s="6">
        <v>46</v>
      </c>
      <c r="H54" s="56">
        <v>0</v>
      </c>
      <c r="I54" s="56">
        <v>0</v>
      </c>
      <c r="J54" s="56">
        <v>0</v>
      </c>
      <c r="K54" s="56">
        <v>0</v>
      </c>
      <c r="L54" s="56">
        <v>0</v>
      </c>
      <c r="M54" s="56">
        <v>0</v>
      </c>
      <c r="N54" s="56">
        <v>0</v>
      </c>
      <c r="O54" s="56">
        <v>0</v>
      </c>
      <c r="P54" s="56">
        <v>0</v>
      </c>
      <c r="Q54" s="56">
        <v>0</v>
      </c>
      <c r="R54" s="56">
        <v>0</v>
      </c>
      <c r="S54" s="56">
        <v>0</v>
      </c>
      <c r="T54" s="56">
        <v>0</v>
      </c>
      <c r="U54" s="56">
        <v>0</v>
      </c>
      <c r="V54" s="56">
        <v>0</v>
      </c>
      <c r="W54" s="57">
        <f t="shared" si="11"/>
        <v>0</v>
      </c>
      <c r="X54" s="56">
        <v>0</v>
      </c>
      <c r="Y54" s="57">
        <f t="shared" si="12"/>
        <v>0</v>
      </c>
    </row>
    <row r="55" spans="1:25" x14ac:dyDescent="0.2">
      <c r="A55" s="288" t="s">
        <v>487</v>
      </c>
      <c r="B55" s="288"/>
      <c r="C55" s="288"/>
      <c r="D55" s="288"/>
      <c r="E55" s="288"/>
      <c r="F55" s="288"/>
      <c r="G55" s="6">
        <v>47</v>
      </c>
      <c r="H55" s="56">
        <v>0</v>
      </c>
      <c r="I55" s="56">
        <v>0</v>
      </c>
      <c r="J55" s="56">
        <v>0</v>
      </c>
      <c r="K55" s="56">
        <v>0</v>
      </c>
      <c r="L55" s="56">
        <v>0</v>
      </c>
      <c r="M55" s="56">
        <v>0</v>
      </c>
      <c r="N55" s="56">
        <v>0</v>
      </c>
      <c r="O55" s="56">
        <v>0</v>
      </c>
      <c r="P55" s="56">
        <v>0</v>
      </c>
      <c r="Q55" s="56">
        <v>0</v>
      </c>
      <c r="R55" s="56">
        <v>0</v>
      </c>
      <c r="S55" s="56">
        <v>0</v>
      </c>
      <c r="T55" s="56">
        <v>0</v>
      </c>
      <c r="U55" s="56">
        <v>0</v>
      </c>
      <c r="V55" s="56">
        <v>0</v>
      </c>
      <c r="W55" s="57">
        <f t="shared" si="11"/>
        <v>0</v>
      </c>
      <c r="X55" s="56">
        <v>0</v>
      </c>
      <c r="Y55" s="57">
        <f t="shared" si="12"/>
        <v>0</v>
      </c>
    </row>
    <row r="56" spans="1:25" x14ac:dyDescent="0.2">
      <c r="A56" s="288" t="s">
        <v>488</v>
      </c>
      <c r="B56" s="288"/>
      <c r="C56" s="288"/>
      <c r="D56" s="288"/>
      <c r="E56" s="288"/>
      <c r="F56" s="288"/>
      <c r="G56" s="6">
        <v>48</v>
      </c>
      <c r="H56" s="56">
        <v>0</v>
      </c>
      <c r="I56" s="56">
        <v>0</v>
      </c>
      <c r="J56" s="56">
        <v>0</v>
      </c>
      <c r="K56" s="56">
        <v>0</v>
      </c>
      <c r="L56" s="56">
        <v>0</v>
      </c>
      <c r="M56" s="56">
        <v>0</v>
      </c>
      <c r="N56" s="56">
        <v>1623360</v>
      </c>
      <c r="O56" s="56">
        <v>0</v>
      </c>
      <c r="P56" s="56">
        <v>0</v>
      </c>
      <c r="Q56" s="56">
        <v>0</v>
      </c>
      <c r="R56" s="56">
        <v>0</v>
      </c>
      <c r="S56" s="56">
        <v>0</v>
      </c>
      <c r="T56" s="56">
        <v>0</v>
      </c>
      <c r="U56" s="56">
        <v>0</v>
      </c>
      <c r="V56" s="56">
        <v>0</v>
      </c>
      <c r="W56" s="57">
        <f t="shared" si="11"/>
        <v>1623360</v>
      </c>
      <c r="X56" s="56">
        <v>0</v>
      </c>
      <c r="Y56" s="57">
        <f t="shared" si="12"/>
        <v>1623360</v>
      </c>
    </row>
    <row r="57" spans="1:25" x14ac:dyDescent="0.2">
      <c r="A57" s="288" t="s">
        <v>497</v>
      </c>
      <c r="B57" s="288"/>
      <c r="C57" s="288"/>
      <c r="D57" s="288"/>
      <c r="E57" s="288"/>
      <c r="F57" s="288"/>
      <c r="G57" s="6">
        <v>49</v>
      </c>
      <c r="H57" s="56">
        <v>0</v>
      </c>
      <c r="I57" s="56">
        <v>0</v>
      </c>
      <c r="J57" s="56">
        <v>0</v>
      </c>
      <c r="K57" s="56">
        <v>0</v>
      </c>
      <c r="L57" s="56">
        <v>0</v>
      </c>
      <c r="M57" s="56">
        <v>0</v>
      </c>
      <c r="N57" s="56">
        <v>0</v>
      </c>
      <c r="O57" s="56">
        <v>0</v>
      </c>
      <c r="P57" s="56">
        <v>0</v>
      </c>
      <c r="Q57" s="56">
        <v>0</v>
      </c>
      <c r="R57" s="56">
        <v>0</v>
      </c>
      <c r="S57" s="56">
        <v>0</v>
      </c>
      <c r="T57" s="56">
        <v>0</v>
      </c>
      <c r="U57" s="56">
        <v>31514306</v>
      </c>
      <c r="V57" s="56">
        <v>-31514306</v>
      </c>
      <c r="W57" s="57">
        <f t="shared" si="11"/>
        <v>0</v>
      </c>
      <c r="X57" s="56">
        <v>0</v>
      </c>
      <c r="Y57" s="57">
        <f t="shared" si="12"/>
        <v>0</v>
      </c>
    </row>
    <row r="58" spans="1:25" x14ac:dyDescent="0.2">
      <c r="A58" s="288" t="s">
        <v>490</v>
      </c>
      <c r="B58" s="288"/>
      <c r="C58" s="288"/>
      <c r="D58" s="288"/>
      <c r="E58" s="288"/>
      <c r="F58" s="288"/>
      <c r="G58" s="6">
        <v>50</v>
      </c>
      <c r="H58" s="120">
        <v>0</v>
      </c>
      <c r="I58" s="120">
        <v>0</v>
      </c>
      <c r="J58" s="120">
        <v>0</v>
      </c>
      <c r="K58" s="120">
        <v>0</v>
      </c>
      <c r="L58" s="120">
        <v>0</v>
      </c>
      <c r="M58" s="120">
        <v>0</v>
      </c>
      <c r="N58" s="120">
        <v>0</v>
      </c>
      <c r="O58" s="120">
        <v>0</v>
      </c>
      <c r="P58" s="120">
        <v>0</v>
      </c>
      <c r="Q58" s="120">
        <v>0</v>
      </c>
      <c r="R58" s="120">
        <v>0</v>
      </c>
      <c r="S58" s="120">
        <v>0</v>
      </c>
      <c r="T58" s="120">
        <v>0</v>
      </c>
      <c r="U58" s="120">
        <v>0</v>
      </c>
      <c r="V58" s="120">
        <v>0</v>
      </c>
      <c r="W58" s="121">
        <f t="shared" si="11"/>
        <v>0</v>
      </c>
      <c r="X58" s="120">
        <v>0</v>
      </c>
      <c r="Y58" s="121">
        <f t="shared" si="12"/>
        <v>0</v>
      </c>
    </row>
    <row r="59" spans="1:25" ht="25.5" customHeight="1" x14ac:dyDescent="0.2">
      <c r="A59" s="307" t="s">
        <v>498</v>
      </c>
      <c r="B59" s="307"/>
      <c r="C59" s="307"/>
      <c r="D59" s="307"/>
      <c r="E59" s="307"/>
      <c r="F59" s="307"/>
      <c r="G59" s="8">
        <v>51</v>
      </c>
      <c r="H59" s="59">
        <f t="shared" ref="H59:T59" si="13">SUM(H39:H58)</f>
        <v>102574420</v>
      </c>
      <c r="I59" s="59">
        <f t="shared" si="13"/>
        <v>1142742013</v>
      </c>
      <c r="J59" s="59">
        <f t="shared" si="13"/>
        <v>5128721</v>
      </c>
      <c r="K59" s="59">
        <f t="shared" si="13"/>
        <v>22805063</v>
      </c>
      <c r="L59" s="59">
        <f t="shared" si="13"/>
        <v>22805063</v>
      </c>
      <c r="M59" s="59">
        <f t="shared" si="13"/>
        <v>0</v>
      </c>
      <c r="N59" s="59">
        <f t="shared" si="13"/>
        <v>309339062</v>
      </c>
      <c r="O59" s="59">
        <f t="shared" si="13"/>
        <v>0</v>
      </c>
      <c r="P59" s="59">
        <f t="shared" si="13"/>
        <v>0</v>
      </c>
      <c r="Q59" s="59">
        <f t="shared" si="13"/>
        <v>0</v>
      </c>
      <c r="R59" s="59">
        <f t="shared" si="13"/>
        <v>8604824</v>
      </c>
      <c r="S59" s="59">
        <f t="shared" si="13"/>
        <v>0</v>
      </c>
      <c r="T59" s="59">
        <f t="shared" si="13"/>
        <v>3068337</v>
      </c>
      <c r="U59" s="59">
        <f>SUM(U39:U58)</f>
        <v>10456334</v>
      </c>
      <c r="V59" s="59">
        <f>SUM(V39:V58)</f>
        <v>36237268</v>
      </c>
      <c r="W59" s="59">
        <f>SUM(W39:W58)</f>
        <v>1618150979</v>
      </c>
      <c r="X59" s="59">
        <f>SUM(X39:X58)</f>
        <v>0</v>
      </c>
      <c r="Y59" s="59">
        <f>SUM(Y39:Y58)</f>
        <v>1618150979</v>
      </c>
    </row>
    <row r="60" spans="1:25" x14ac:dyDescent="0.2">
      <c r="A60" s="308" t="s">
        <v>392</v>
      </c>
      <c r="B60" s="309"/>
      <c r="C60" s="309"/>
      <c r="D60" s="309"/>
      <c r="E60" s="309"/>
      <c r="F60" s="309"/>
      <c r="G60" s="309"/>
      <c r="H60" s="309"/>
      <c r="I60" s="309"/>
      <c r="J60" s="309"/>
      <c r="K60" s="309"/>
      <c r="L60" s="309"/>
      <c r="M60" s="309"/>
      <c r="N60" s="309"/>
      <c r="O60" s="309"/>
      <c r="P60" s="309"/>
      <c r="Q60" s="309"/>
      <c r="R60" s="309"/>
      <c r="S60" s="309"/>
      <c r="T60" s="309"/>
      <c r="U60" s="309"/>
      <c r="V60" s="309"/>
      <c r="W60" s="309"/>
      <c r="X60" s="309"/>
      <c r="Y60" s="309"/>
    </row>
    <row r="61" spans="1:25" ht="31.5" customHeight="1" x14ac:dyDescent="0.2">
      <c r="A61" s="310" t="s">
        <v>500</v>
      </c>
      <c r="B61" s="311"/>
      <c r="C61" s="311"/>
      <c r="D61" s="311"/>
      <c r="E61" s="311"/>
      <c r="F61" s="311"/>
      <c r="G61" s="7">
        <v>52</v>
      </c>
      <c r="H61" s="57">
        <f t="shared" ref="H61:T61" si="14">SUM(H41:H49)</f>
        <v>0</v>
      </c>
      <c r="I61" s="57">
        <f t="shared" si="14"/>
        <v>0</v>
      </c>
      <c r="J61" s="57">
        <f t="shared" si="14"/>
        <v>0</v>
      </c>
      <c r="K61" s="57">
        <f t="shared" si="14"/>
        <v>0</v>
      </c>
      <c r="L61" s="57">
        <f t="shared" si="14"/>
        <v>0</v>
      </c>
      <c r="M61" s="57">
        <f t="shared" si="14"/>
        <v>0</v>
      </c>
      <c r="N61" s="57">
        <f t="shared" si="14"/>
        <v>0</v>
      </c>
      <c r="O61" s="57">
        <f t="shared" si="14"/>
        <v>0</v>
      </c>
      <c r="P61" s="57">
        <f t="shared" si="14"/>
        <v>-107310</v>
      </c>
      <c r="Q61" s="57">
        <f t="shared" si="14"/>
        <v>0</v>
      </c>
      <c r="R61" s="57">
        <f t="shared" si="14"/>
        <v>13982721</v>
      </c>
      <c r="S61" s="57">
        <f t="shared" si="14"/>
        <v>0</v>
      </c>
      <c r="T61" s="57">
        <f t="shared" si="14"/>
        <v>3344057</v>
      </c>
      <c r="U61" s="57">
        <f>SUM(U41:U49)</f>
        <v>0</v>
      </c>
      <c r="V61" s="57">
        <f>SUM(V41:V49)</f>
        <v>0</v>
      </c>
      <c r="W61" s="57">
        <f>SUM(W41:W49)</f>
        <v>17219468</v>
      </c>
      <c r="X61" s="57">
        <f>SUM(X41:X49)</f>
        <v>0</v>
      </c>
      <c r="Y61" s="57">
        <f>SUM(Y41:Y49)</f>
        <v>17219468</v>
      </c>
    </row>
    <row r="62" spans="1:25" ht="27.75" customHeight="1" x14ac:dyDescent="0.2">
      <c r="A62" s="310" t="s">
        <v>501</v>
      </c>
      <c r="B62" s="311"/>
      <c r="C62" s="311"/>
      <c r="D62" s="311"/>
      <c r="E62" s="311"/>
      <c r="F62" s="311"/>
      <c r="G62" s="7">
        <v>53</v>
      </c>
      <c r="H62" s="57">
        <f t="shared" ref="H62:T62" si="15">H40+H61</f>
        <v>0</v>
      </c>
      <c r="I62" s="57">
        <f t="shared" si="15"/>
        <v>0</v>
      </c>
      <c r="J62" s="57">
        <f t="shared" si="15"/>
        <v>0</v>
      </c>
      <c r="K62" s="57">
        <f t="shared" si="15"/>
        <v>0</v>
      </c>
      <c r="L62" s="57">
        <f t="shared" si="15"/>
        <v>0</v>
      </c>
      <c r="M62" s="57">
        <f t="shared" si="15"/>
        <v>0</v>
      </c>
      <c r="N62" s="57">
        <f t="shared" si="15"/>
        <v>0</v>
      </c>
      <c r="O62" s="57">
        <f t="shared" si="15"/>
        <v>0</v>
      </c>
      <c r="P62" s="57">
        <f t="shared" si="15"/>
        <v>-107310</v>
      </c>
      <c r="Q62" s="57">
        <f t="shared" si="15"/>
        <v>0</v>
      </c>
      <c r="R62" s="57">
        <f t="shared" si="15"/>
        <v>13982721</v>
      </c>
      <c r="S62" s="57">
        <f t="shared" si="15"/>
        <v>0</v>
      </c>
      <c r="T62" s="57">
        <f t="shared" si="15"/>
        <v>3344057</v>
      </c>
      <c r="U62" s="57">
        <f>U40+U61</f>
        <v>0</v>
      </c>
      <c r="V62" s="57">
        <f>V40+V61</f>
        <v>36237268</v>
      </c>
      <c r="W62" s="57">
        <f>W40+W61</f>
        <v>53456736</v>
      </c>
      <c r="X62" s="57">
        <f>X40+X61</f>
        <v>0</v>
      </c>
      <c r="Y62" s="57">
        <f>Y40+Y61</f>
        <v>53456736</v>
      </c>
    </row>
    <row r="63" spans="1:25" ht="29.25" customHeight="1" x14ac:dyDescent="0.2">
      <c r="A63" s="312" t="s">
        <v>499</v>
      </c>
      <c r="B63" s="313"/>
      <c r="C63" s="313"/>
      <c r="D63" s="313"/>
      <c r="E63" s="313"/>
      <c r="F63" s="313"/>
      <c r="G63" s="8">
        <v>54</v>
      </c>
      <c r="H63" s="59">
        <f t="shared" ref="H63:T63" si="16">SUM(H50:H58)</f>
        <v>0</v>
      </c>
      <c r="I63" s="59">
        <f t="shared" si="16"/>
        <v>0</v>
      </c>
      <c r="J63" s="59">
        <f t="shared" si="16"/>
        <v>0</v>
      </c>
      <c r="K63" s="59">
        <f t="shared" si="16"/>
        <v>5933687</v>
      </c>
      <c r="L63" s="59">
        <f t="shared" si="16"/>
        <v>5933687</v>
      </c>
      <c r="M63" s="59">
        <f t="shared" si="16"/>
        <v>0</v>
      </c>
      <c r="N63" s="59">
        <f t="shared" si="16"/>
        <v>-4310327</v>
      </c>
      <c r="O63" s="59">
        <f t="shared" si="16"/>
        <v>0</v>
      </c>
      <c r="P63" s="59">
        <f t="shared" si="16"/>
        <v>0</v>
      </c>
      <c r="Q63" s="59">
        <f t="shared" si="16"/>
        <v>0</v>
      </c>
      <c r="R63" s="59">
        <f t="shared" si="16"/>
        <v>0</v>
      </c>
      <c r="S63" s="59">
        <f t="shared" si="16"/>
        <v>0</v>
      </c>
      <c r="T63" s="59">
        <f t="shared" si="16"/>
        <v>0</v>
      </c>
      <c r="U63" s="59">
        <f>SUM(U50:U58)</f>
        <v>31514306</v>
      </c>
      <c r="V63" s="59">
        <f>SUM(V50:V58)</f>
        <v>-31514306</v>
      </c>
      <c r="W63" s="59">
        <f>SUM(W50:W58)</f>
        <v>-4310327</v>
      </c>
      <c r="X63" s="59">
        <f>SUM(X50:X58)</f>
        <v>0</v>
      </c>
      <c r="Y63" s="59">
        <f>SUM(Y50:Y58)</f>
        <v>-4310327</v>
      </c>
    </row>
  </sheetData>
  <protectedRanges>
    <protectedRange sqref="E2" name="Range1_1"/>
    <protectedRange sqref="G2" name="Range1"/>
  </protectedRanges>
  <mergeCells count="66">
    <mergeCell ref="A62:F62"/>
    <mergeCell ref="A63:F63"/>
    <mergeCell ref="A55:F55"/>
    <mergeCell ref="A56:F56"/>
    <mergeCell ref="A57:F57"/>
    <mergeCell ref="A59:F59"/>
    <mergeCell ref="A60:Y60"/>
    <mergeCell ref="A61:F61"/>
    <mergeCell ref="A58:F58"/>
    <mergeCell ref="A54:F54"/>
    <mergeCell ref="A43:F43"/>
    <mergeCell ref="A44:F44"/>
    <mergeCell ref="A45:F45"/>
    <mergeCell ref="A46:F46"/>
    <mergeCell ref="A47:F47"/>
    <mergeCell ref="A48:F48"/>
    <mergeCell ref="A49:F49"/>
    <mergeCell ref="A50:F50"/>
    <mergeCell ref="A51:F51"/>
    <mergeCell ref="A52:F52"/>
    <mergeCell ref="A53:F53"/>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Incorrect entry" error="You can enter only positive whole numbers."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Incorrect entry" error="You can enter only whole numbers."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Incorrect entry" error="You can enter only whole numbers."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Invalid entry" error="You can enter only whole rounded numbers (positive or negative) and a zero." sqref="H32:Y34 H7:Y30 H61:Y63 H36:Y59" xr:uid="{00000000-0002-0000-0500-000004000000}">
      <formula1>9999999999</formula1>
    </dataValidation>
  </dataValidations>
  <pageMargins left="0.74803149606299213" right="0.74803149606299213" top="0.98425196850393704" bottom="0.98425196850393704" header="0.51181102362204722" footer="0.51181102362204722"/>
  <pageSetup paperSize="9" scale="39" orientation="landscape" r:id="rId1"/>
  <rowBreaks count="2" manualBreakCount="2">
    <brk id="34" max="24" man="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fitToPage="1"/>
  </sheetPr>
  <dimension ref="A1:I38"/>
  <sheetViews>
    <sheetView view="pageBreakPreview" zoomScale="90" zoomScaleNormal="91" zoomScaleSheetLayoutView="90" workbookViewId="0">
      <selection sqref="A1:I38"/>
    </sheetView>
  </sheetViews>
  <sheetFormatPr defaultRowHeight="12.75" x14ac:dyDescent="0.2"/>
  <cols>
    <col min="9" max="9" width="120.140625" customWidth="1"/>
  </cols>
  <sheetData>
    <row r="1" spans="1:9" s="122" customFormat="1" ht="40.5" customHeight="1" x14ac:dyDescent="0.2">
      <c r="A1" s="315" t="s">
        <v>532</v>
      </c>
      <c r="B1" s="316"/>
      <c r="C1" s="316"/>
      <c r="D1" s="316"/>
      <c r="E1" s="316"/>
      <c r="F1" s="316"/>
      <c r="G1" s="316"/>
      <c r="H1" s="316"/>
      <c r="I1" s="316"/>
    </row>
    <row r="2" spans="1:9" s="122" customFormat="1" ht="40.5" customHeight="1" x14ac:dyDescent="0.2">
      <c r="A2" s="316"/>
      <c r="B2" s="316"/>
      <c r="C2" s="316"/>
      <c r="D2" s="316"/>
      <c r="E2" s="316"/>
      <c r="F2" s="316"/>
      <c r="G2" s="316"/>
      <c r="H2" s="316"/>
      <c r="I2" s="316"/>
    </row>
    <row r="3" spans="1:9" s="122" customFormat="1" ht="40.5" customHeight="1" x14ac:dyDescent="0.2">
      <c r="A3" s="316"/>
      <c r="B3" s="316"/>
      <c r="C3" s="316"/>
      <c r="D3" s="316"/>
      <c r="E3" s="316"/>
      <c r="F3" s="316"/>
      <c r="G3" s="316"/>
      <c r="H3" s="316"/>
      <c r="I3" s="316"/>
    </row>
    <row r="4" spans="1:9" s="122" customFormat="1" ht="40.5" customHeight="1" x14ac:dyDescent="0.2">
      <c r="A4" s="316"/>
      <c r="B4" s="316"/>
      <c r="C4" s="316"/>
      <c r="D4" s="316"/>
      <c r="E4" s="316"/>
      <c r="F4" s="316"/>
      <c r="G4" s="316"/>
      <c r="H4" s="316"/>
      <c r="I4" s="316"/>
    </row>
    <row r="5" spans="1:9" s="122" customFormat="1" ht="40.5" customHeight="1" x14ac:dyDescent="0.2">
      <c r="A5" s="316"/>
      <c r="B5" s="316"/>
      <c r="C5" s="316"/>
      <c r="D5" s="316"/>
      <c r="E5" s="316"/>
      <c r="F5" s="316"/>
      <c r="G5" s="316"/>
      <c r="H5" s="316"/>
      <c r="I5" s="316"/>
    </row>
    <row r="6" spans="1:9" s="122" customFormat="1" ht="40.5" customHeight="1" x14ac:dyDescent="0.2">
      <c r="A6" s="316"/>
      <c r="B6" s="316"/>
      <c r="C6" s="316"/>
      <c r="D6" s="316"/>
      <c r="E6" s="316"/>
      <c r="F6" s="316"/>
      <c r="G6" s="316"/>
      <c r="H6" s="316"/>
      <c r="I6" s="316"/>
    </row>
    <row r="7" spans="1:9" s="122" customFormat="1" ht="40.5" customHeight="1" x14ac:dyDescent="0.2">
      <c r="A7" s="316"/>
      <c r="B7" s="316"/>
      <c r="C7" s="316"/>
      <c r="D7" s="316"/>
      <c r="E7" s="316"/>
      <c r="F7" s="316"/>
      <c r="G7" s="316"/>
      <c r="H7" s="316"/>
      <c r="I7" s="316"/>
    </row>
    <row r="8" spans="1:9" s="122" customFormat="1" ht="40.5" customHeight="1" x14ac:dyDescent="0.2">
      <c r="A8" s="316"/>
      <c r="B8" s="316"/>
      <c r="C8" s="316"/>
      <c r="D8" s="316"/>
      <c r="E8" s="316"/>
      <c r="F8" s="316"/>
      <c r="G8" s="316"/>
      <c r="H8" s="316"/>
      <c r="I8" s="316"/>
    </row>
    <row r="9" spans="1:9" s="122" customFormat="1" ht="40.5" customHeight="1" x14ac:dyDescent="0.2">
      <c r="A9" s="316"/>
      <c r="B9" s="316"/>
      <c r="C9" s="316"/>
      <c r="D9" s="316"/>
      <c r="E9" s="316"/>
      <c r="F9" s="316"/>
      <c r="G9" s="316"/>
      <c r="H9" s="316"/>
      <c r="I9" s="316"/>
    </row>
    <row r="10" spans="1:9" s="122" customFormat="1" ht="40.5" customHeight="1" x14ac:dyDescent="0.2">
      <c r="A10" s="316"/>
      <c r="B10" s="316"/>
      <c r="C10" s="316"/>
      <c r="D10" s="316"/>
      <c r="E10" s="316"/>
      <c r="F10" s="316"/>
      <c r="G10" s="316"/>
      <c r="H10" s="316"/>
      <c r="I10" s="316"/>
    </row>
    <row r="11" spans="1:9" s="122" customFormat="1" ht="40.5" customHeight="1" x14ac:dyDescent="0.2">
      <c r="A11" s="316"/>
      <c r="B11" s="316"/>
      <c r="C11" s="316"/>
      <c r="D11" s="316"/>
      <c r="E11" s="316"/>
      <c r="F11" s="316"/>
      <c r="G11" s="316"/>
      <c r="H11" s="316"/>
      <c r="I11" s="316"/>
    </row>
    <row r="12" spans="1:9" s="122" customFormat="1" ht="40.5" customHeight="1" x14ac:dyDescent="0.2">
      <c r="A12" s="316"/>
      <c r="B12" s="316"/>
      <c r="C12" s="316"/>
      <c r="D12" s="316"/>
      <c r="E12" s="316"/>
      <c r="F12" s="316"/>
      <c r="G12" s="316"/>
      <c r="H12" s="316"/>
      <c r="I12" s="316"/>
    </row>
    <row r="13" spans="1:9" s="122" customFormat="1" ht="40.5" customHeight="1" x14ac:dyDescent="0.2">
      <c r="A13" s="316"/>
      <c r="B13" s="316"/>
      <c r="C13" s="316"/>
      <c r="D13" s="316"/>
      <c r="E13" s="316"/>
      <c r="F13" s="316"/>
      <c r="G13" s="316"/>
      <c r="H13" s="316"/>
      <c r="I13" s="316"/>
    </row>
    <row r="14" spans="1:9" s="122" customFormat="1" ht="40.5" customHeight="1" x14ac:dyDescent="0.2">
      <c r="A14" s="316"/>
      <c r="B14" s="316"/>
      <c r="C14" s="316"/>
      <c r="D14" s="316"/>
      <c r="E14" s="316"/>
      <c r="F14" s="316"/>
      <c r="G14" s="316"/>
      <c r="H14" s="316"/>
      <c r="I14" s="316"/>
    </row>
    <row r="15" spans="1:9" s="122" customFormat="1" ht="40.5" customHeight="1" x14ac:dyDescent="0.2">
      <c r="A15" s="316"/>
      <c r="B15" s="316"/>
      <c r="C15" s="316"/>
      <c r="D15" s="316"/>
      <c r="E15" s="316"/>
      <c r="F15" s="316"/>
      <c r="G15" s="316"/>
      <c r="H15" s="316"/>
      <c r="I15" s="316"/>
    </row>
    <row r="16" spans="1:9" s="122" customFormat="1" ht="40.5" customHeight="1" x14ac:dyDescent="0.2">
      <c r="A16" s="316"/>
      <c r="B16" s="316"/>
      <c r="C16" s="316"/>
      <c r="D16" s="316"/>
      <c r="E16" s="316"/>
      <c r="F16" s="316"/>
      <c r="G16" s="316"/>
      <c r="H16" s="316"/>
      <c r="I16" s="316"/>
    </row>
    <row r="17" spans="1:9" s="122" customFormat="1" ht="40.5" customHeight="1" x14ac:dyDescent="0.2">
      <c r="A17" s="316"/>
      <c r="B17" s="316"/>
      <c r="C17" s="316"/>
      <c r="D17" s="316"/>
      <c r="E17" s="316"/>
      <c r="F17" s="316"/>
      <c r="G17" s="316"/>
      <c r="H17" s="316"/>
      <c r="I17" s="316"/>
    </row>
    <row r="18" spans="1:9" s="122" customFormat="1" ht="40.5" customHeight="1" x14ac:dyDescent="0.2">
      <c r="A18" s="316"/>
      <c r="B18" s="316"/>
      <c r="C18" s="316"/>
      <c r="D18" s="316"/>
      <c r="E18" s="316"/>
      <c r="F18" s="316"/>
      <c r="G18" s="316"/>
      <c r="H18" s="316"/>
      <c r="I18" s="316"/>
    </row>
    <row r="19" spans="1:9" s="122" customFormat="1" ht="40.5" customHeight="1" x14ac:dyDescent="0.2">
      <c r="A19" s="316"/>
      <c r="B19" s="316"/>
      <c r="C19" s="316"/>
      <c r="D19" s="316"/>
      <c r="E19" s="316"/>
      <c r="F19" s="316"/>
      <c r="G19" s="316"/>
      <c r="H19" s="316"/>
      <c r="I19" s="316"/>
    </row>
    <row r="20" spans="1:9" s="122" customFormat="1" ht="40.5" customHeight="1" x14ac:dyDescent="0.2">
      <c r="A20" s="316"/>
      <c r="B20" s="316"/>
      <c r="C20" s="316"/>
      <c r="D20" s="316"/>
      <c r="E20" s="316"/>
      <c r="F20" s="316"/>
      <c r="G20" s="316"/>
      <c r="H20" s="316"/>
      <c r="I20" s="316"/>
    </row>
    <row r="21" spans="1:9" s="122" customFormat="1" ht="40.5" customHeight="1" x14ac:dyDescent="0.2">
      <c r="A21" s="316"/>
      <c r="B21" s="316"/>
      <c r="C21" s="316"/>
      <c r="D21" s="316"/>
      <c r="E21" s="316"/>
      <c r="F21" s="316"/>
      <c r="G21" s="316"/>
      <c r="H21" s="316"/>
      <c r="I21" s="316"/>
    </row>
    <row r="22" spans="1:9" s="122" customFormat="1" ht="40.5" customHeight="1" x14ac:dyDescent="0.2">
      <c r="A22" s="316"/>
      <c r="B22" s="316"/>
      <c r="C22" s="316"/>
      <c r="D22" s="316"/>
      <c r="E22" s="316"/>
      <c r="F22" s="316"/>
      <c r="G22" s="316"/>
      <c r="H22" s="316"/>
      <c r="I22" s="316"/>
    </row>
    <row r="23" spans="1:9" s="122" customFormat="1" ht="40.5" customHeight="1" x14ac:dyDescent="0.2">
      <c r="A23" s="316"/>
      <c r="B23" s="316"/>
      <c r="C23" s="316"/>
      <c r="D23" s="316"/>
      <c r="E23" s="316"/>
      <c r="F23" s="316"/>
      <c r="G23" s="316"/>
      <c r="H23" s="316"/>
      <c r="I23" s="316"/>
    </row>
    <row r="24" spans="1:9" s="122" customFormat="1" ht="40.5" customHeight="1" x14ac:dyDescent="0.2">
      <c r="A24" s="316"/>
      <c r="B24" s="316"/>
      <c r="C24" s="316"/>
      <c r="D24" s="316"/>
      <c r="E24" s="316"/>
      <c r="F24" s="316"/>
      <c r="G24" s="316"/>
      <c r="H24" s="316"/>
      <c r="I24" s="316"/>
    </row>
    <row r="25" spans="1:9" s="122" customFormat="1" ht="40.5" customHeight="1" x14ac:dyDescent="0.2">
      <c r="A25" s="316"/>
      <c r="B25" s="316"/>
      <c r="C25" s="316"/>
      <c r="D25" s="316"/>
      <c r="E25" s="316"/>
      <c r="F25" s="316"/>
      <c r="G25" s="316"/>
      <c r="H25" s="316"/>
      <c r="I25" s="316"/>
    </row>
    <row r="26" spans="1:9" s="122" customFormat="1" ht="40.5" customHeight="1" x14ac:dyDescent="0.2">
      <c r="A26" s="316"/>
      <c r="B26" s="316"/>
      <c r="C26" s="316"/>
      <c r="D26" s="316"/>
      <c r="E26" s="316"/>
      <c r="F26" s="316"/>
      <c r="G26" s="316"/>
      <c r="H26" s="316"/>
      <c r="I26" s="316"/>
    </row>
    <row r="27" spans="1:9" s="122" customFormat="1" ht="40.5" customHeight="1" x14ac:dyDescent="0.2">
      <c r="A27" s="316"/>
      <c r="B27" s="316"/>
      <c r="C27" s="316"/>
      <c r="D27" s="316"/>
      <c r="E27" s="316"/>
      <c r="F27" s="316"/>
      <c r="G27" s="316"/>
      <c r="H27" s="316"/>
      <c r="I27" s="316"/>
    </row>
    <row r="28" spans="1:9" s="122" customFormat="1" ht="40.5" customHeight="1" x14ac:dyDescent="0.2">
      <c r="A28" s="316"/>
      <c r="B28" s="316"/>
      <c r="C28" s="316"/>
      <c r="D28" s="316"/>
      <c r="E28" s="316"/>
      <c r="F28" s="316"/>
      <c r="G28" s="316"/>
      <c r="H28" s="316"/>
      <c r="I28" s="316"/>
    </row>
    <row r="29" spans="1:9" s="122" customFormat="1" ht="40.5" customHeight="1" x14ac:dyDescent="0.2">
      <c r="A29" s="316"/>
      <c r="B29" s="316"/>
      <c r="C29" s="316"/>
      <c r="D29" s="316"/>
      <c r="E29" s="316"/>
      <c r="F29" s="316"/>
      <c r="G29" s="316"/>
      <c r="H29" s="316"/>
      <c r="I29" s="316"/>
    </row>
    <row r="30" spans="1:9" s="122" customFormat="1" ht="40.5" customHeight="1" x14ac:dyDescent="0.2">
      <c r="A30" s="316"/>
      <c r="B30" s="316"/>
      <c r="C30" s="316"/>
      <c r="D30" s="316"/>
      <c r="E30" s="316"/>
      <c r="F30" s="316"/>
      <c r="G30" s="316"/>
      <c r="H30" s="316"/>
      <c r="I30" s="316"/>
    </row>
    <row r="31" spans="1:9" s="122" customFormat="1" ht="40.5" customHeight="1" x14ac:dyDescent="0.2">
      <c r="A31" s="316"/>
      <c r="B31" s="316"/>
      <c r="C31" s="316"/>
      <c r="D31" s="316"/>
      <c r="E31" s="316"/>
      <c r="F31" s="316"/>
      <c r="G31" s="316"/>
      <c r="H31" s="316"/>
      <c r="I31" s="316"/>
    </row>
    <row r="32" spans="1:9" s="122" customFormat="1" ht="40.5" customHeight="1" x14ac:dyDescent="0.2">
      <c r="A32" s="316"/>
      <c r="B32" s="316"/>
      <c r="C32" s="316"/>
      <c r="D32" s="316"/>
      <c r="E32" s="316"/>
      <c r="F32" s="316"/>
      <c r="G32" s="316"/>
      <c r="H32" s="316"/>
      <c r="I32" s="316"/>
    </row>
    <row r="33" spans="1:9" s="122" customFormat="1" ht="40.5" customHeight="1" x14ac:dyDescent="0.2">
      <c r="A33" s="316"/>
      <c r="B33" s="316"/>
      <c r="C33" s="316"/>
      <c r="D33" s="316"/>
      <c r="E33" s="316"/>
      <c r="F33" s="316"/>
      <c r="G33" s="316"/>
      <c r="H33" s="316"/>
      <c r="I33" s="316"/>
    </row>
    <row r="34" spans="1:9" s="122" customFormat="1" x14ac:dyDescent="0.2">
      <c r="A34" s="316"/>
      <c r="B34" s="316"/>
      <c r="C34" s="316"/>
      <c r="D34" s="316"/>
      <c r="E34" s="316"/>
      <c r="F34" s="316"/>
      <c r="G34" s="316"/>
      <c r="H34" s="316"/>
      <c r="I34" s="316"/>
    </row>
    <row r="35" spans="1:9" s="122" customFormat="1" x14ac:dyDescent="0.2">
      <c r="A35" s="316"/>
      <c r="B35" s="316"/>
      <c r="C35" s="316"/>
      <c r="D35" s="316"/>
      <c r="E35" s="316"/>
      <c r="F35" s="316"/>
      <c r="G35" s="316"/>
      <c r="H35" s="316"/>
      <c r="I35" s="316"/>
    </row>
    <row r="36" spans="1:9" s="122" customFormat="1" x14ac:dyDescent="0.2">
      <c r="A36" s="316"/>
      <c r="B36" s="316"/>
      <c r="C36" s="316"/>
      <c r="D36" s="316"/>
      <c r="E36" s="316"/>
      <c r="F36" s="316"/>
      <c r="G36" s="316"/>
      <c r="H36" s="316"/>
      <c r="I36" s="316"/>
    </row>
    <row r="37" spans="1:9" s="122" customFormat="1" x14ac:dyDescent="0.2">
      <c r="A37" s="316"/>
      <c r="B37" s="316"/>
      <c r="C37" s="316"/>
      <c r="D37" s="316"/>
      <c r="E37" s="316"/>
      <c r="F37" s="316"/>
      <c r="G37" s="316"/>
      <c r="H37" s="316"/>
      <c r="I37" s="316"/>
    </row>
    <row r="38" spans="1:9" s="122" customFormat="1" x14ac:dyDescent="0.2">
      <c r="A38" s="316"/>
      <c r="B38" s="316"/>
      <c r="C38" s="316"/>
      <c r="D38" s="316"/>
      <c r="E38" s="316"/>
      <c r="F38" s="316"/>
      <c r="G38" s="316"/>
      <c r="H38" s="316"/>
      <c r="I38" s="316"/>
    </row>
  </sheetData>
  <mergeCells count="1">
    <mergeCell ref="A1:I38"/>
  </mergeCells>
  <pageMargins left="0.70866141732283472" right="0.70866141732283472" top="0.74803149606299213" bottom="0.74803149606299213" header="0.31496062992125984" footer="0.31496062992125984"/>
  <pageSetup paperSize="9" scale="46"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DF4A76-605D-40F1-9D34-630BCD81426F}">
  <ds:schemaRefs>
    <ds:schemaRef ds:uri="http://purl.org/dc/terms/"/>
    <ds:schemaRef ds:uri="http://schemas.openxmlformats.org/package/2006/metadata/core-properties"/>
    <ds:schemaRef ds:uri="http://purl.org/dc/dcmitype/"/>
    <ds:schemaRef ds:uri="http://schemas.microsoft.com/office/infopath/2007/PartnerControls"/>
    <ds:schemaRef ds:uri="2090b57c-2e4d-4ed9-b313-510fc704fe75"/>
    <ds:schemaRef ds:uri="http://schemas.microsoft.com/office/2006/documentManagement/types"/>
    <ds:schemaRef ds:uri="http://schemas.microsoft.com/office/2006/metadata/properties"/>
    <ds:schemaRef ds:uri="http://www.w3.org/XML/1998/namespace"/>
    <ds:schemaRef ds:uri="http://purl.org/dc/elements/1.1/"/>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0D4D68A5-2969-466B-8FA3-1D74451CB0A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General data</vt:lpstr>
      <vt:lpstr>Balance sheet</vt:lpstr>
      <vt:lpstr>P&amp;L</vt:lpstr>
      <vt:lpstr>CF_I</vt:lpstr>
      <vt:lpstr>CF_D</vt:lpstr>
      <vt:lpstr>SOCE</vt:lpstr>
      <vt:lpstr>Notes</vt:lpstr>
      <vt:lpstr>'Balance sheet'!Print_Area</vt:lpstr>
      <vt:lpstr>CF_D!Print_Area</vt:lpstr>
      <vt:lpstr>CF_I!Print_Area</vt:lpstr>
      <vt:lpstr>'General data'!Print_Area</vt:lpstr>
      <vt:lpstr>SOCE!Print_Area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Sanja Radolović</cp:lastModifiedBy>
  <cp:lastPrinted>2022-02-26T10:40:52Z</cp:lastPrinted>
  <dcterms:created xsi:type="dcterms:W3CDTF">2008-10-17T11:51:54Z</dcterms:created>
  <dcterms:modified xsi:type="dcterms:W3CDTF">2023-02-27T18:16:11Z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