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P:\RRI\Izvještavanje\Javna objava i prezentacija\Javna objava\2024\4Q\Grupa\GFI-KI Grupa_new\finalno za predaju\"/>
    </mc:Choice>
  </mc:AlternateContent>
  <xr:revisionPtr revIDLastSave="0" documentId="13_ncr:1_{7ECF36CB-EF7F-4A07-9AA0-58512317334F}" xr6:coauthVersionLast="47" xr6:coauthVersionMax="47" xr10:uidLastSave="{00000000-0000-0000-0000-000000000000}"/>
  <bookViews>
    <workbookView xWindow="-110" yWindow="-110" windowWidth="19420" windowHeight="10300" xr2:uid="{00000000-000D-0000-FFFF-FFFF00000000}"/>
  </bookViews>
  <sheets>
    <sheet name="Opći podaci" sheetId="23" r:id="rId1"/>
    <sheet name="Bilanca" sheetId="18" r:id="rId2"/>
    <sheet name="RDG" sheetId="19" r:id="rId3"/>
    <sheet name="NT_D" sheetId="21" r:id="rId4"/>
    <sheet name="PK" sheetId="22" r:id="rId5"/>
    <sheet name="Bilješke" sheetId="25"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2" l="1"/>
  <c r="H38" i="19"/>
  <c r="H23" i="19"/>
  <c r="H35" i="19" s="1"/>
  <c r="H37" i="19" s="1"/>
  <c r="I23" i="19"/>
  <c r="I77" i="18" l="1"/>
  <c r="H77" i="18"/>
  <c r="I38" i="19" l="1"/>
  <c r="H41" i="19" l="1"/>
  <c r="H45" i="19" s="1"/>
  <c r="I35" i="19"/>
  <c r="I37" i="19" s="1"/>
  <c r="I41" i="19" s="1"/>
  <c r="I45"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H63" i="18" l="1"/>
  <c r="H78" i="18" s="1"/>
  <c r="I63" i="18"/>
  <c r="I78" i="18" s="1"/>
  <c r="R9" i="22"/>
  <c r="R26" i="22"/>
  <c r="H60" i="21"/>
  <c r="H63" i="21" s="1"/>
  <c r="I60" i="21"/>
  <c r="I63" i="21" s="1"/>
  <c r="I40" i="18"/>
  <c r="H40" i="18"/>
  <c r="I46" i="19"/>
  <c r="I68" i="19" s="1"/>
  <c r="H46" i="19"/>
  <c r="H68" i="19" s="1"/>
</calcChain>
</file>

<file path=xl/sharedStrings.xml><?xml version="1.0" encoding="utf-8"?>
<sst xmlns="http://schemas.openxmlformats.org/spreadsheetml/2006/main" count="391" uniqueCount="353">
  <si>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</si>
  <si>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</si>
  <si>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</si>
  <si>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</si>
  <si>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</si>
  <si>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</si>
  <si>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</si>
  <si>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</si>
  <si>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</si>
  <si>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</si>
  <si>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</si>
  <si>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</si>
  <si>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</si>
  <si>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</si>
  <si>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</si>
  <si>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</si>
  <si>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</si>
  <si>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</si>
  <si>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</si>
  <si>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</si>
  <si>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</si>
  <si>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</si>
  <si>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</si>
  <si>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</si>
  <si>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</si>
  <si>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</si>
  <si>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</si>
  <si>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</si>
  <si>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</si>
  <si>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</si>
  <si>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</si>
  <si>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</si>
  <si>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</si>
  <si>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</si>
  <si>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</si>
  <si>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</si>
  <si>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</si>
  <si>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</si>
  <si>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</si>
  <si>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</si>
  <si>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</si>
  <si>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</si>
  <si>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</si>
  <si>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</si>
  <si>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</si>
  <si>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</si>
  <si>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</si>
  <si>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</si>
  <si>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</si>
  <si>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</si>
  <si>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</si>
  <si>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</si>
  <si>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</si>
  <si>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</si>
  <si>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</si>
  <si>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</si>
  <si>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</si>
  <si>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</si>
  <si>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</si>
  <si>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</si>
  <si>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</si>
  <si>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</si>
  <si>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</si>
  <si>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</si>
  <si>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</si>
  <si>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</si>
  <si>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</si>
  <si>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</si>
  <si>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</si>
  <si>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</si>
  <si>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</si>
  <si>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</si>
  <si>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</si>
  <si>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</si>
  <si>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</si>
  <si>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</si>
  <si>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</si>
  <si>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</si>
  <si>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</si>
  <si>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</si>
  <si>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</si>
  <si>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</si>
  <si>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</si>
  <si>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</si>
  <si>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</si>
  <si>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</si>
  <si>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</si>
  <si>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</si>
  <si>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</si>
  <si>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</si>
  <si>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</si>
  <si>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</si>
  <si>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</si>
  <si>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</si>
  <si>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</si>
  <si>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</si>
  <si>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</si>
  <si>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</si>
  <si>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</si>
  <si>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</si>
  <si>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</si>
  <si>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</si>
  <si>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</si>
  <si>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</si>
  <si>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</si>
  <si>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</si>
  <si>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</si>
  <si>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</si>
  <si>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</si>
  <si>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</si>
  <si>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</si>
  <si>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</si>
  <si>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</si>
  <si>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</si>
  <si>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</si>
  <si>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</si>
  <si>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</si>
  <si>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</si>
  <si>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</si>
  <si>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</si>
  <si>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</si>
  <si>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</si>
  <si>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</si>
  <si>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</si>
  <si>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</si>
  <si>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</si>
  <si>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</si>
  <si>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</si>
  <si>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</si>
  <si>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</si>
  <si>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</si>
  <si>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</si>
  <si>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</si>
  <si>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</si>
  <si>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</si>
  <si>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</si>
  <si>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</si>
  <si>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</si>
  <si>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</si>
  <si>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</si>
  <si>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</si>
  <si>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</si>
  <si>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</si>
  <si>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</si>
  <si>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</si>
  <si>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</si>
  <si>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</si>
  <si>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</si>
  <si>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</si>
  <si>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</si>
  <si>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</si>
  <si>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</si>
  <si>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</si>
  <si>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</si>
  <si>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</si>
  <si>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</si>
  <si>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</si>
  <si>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</si>
  <si>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</si>
  <si>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</si>
  <si>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</si>
  <si>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</si>
  <si>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</si>
  <si>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</si>
  <si>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</si>
  <si>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</si>
  <si>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</si>
  <si>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</si>
  <si>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</si>
  <si>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</si>
  <si>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</si>
  <si>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</si>
  <si>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</si>
  <si>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</si>
  <si>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</si>
  <si>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</si>
  <si>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</si>
  <si>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</si>
  <si>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</si>
  <si>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</si>
  <si>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</si>
  <si>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</si>
  <si>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</si>
  <si>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</si>
  <si>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</si>
  <si>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</si>
  <si>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</si>
  <si>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</si>
  <si>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</si>
  <si>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</si>
  <si>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</si>
  <si>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</si>
  <si>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</si>
  <si>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</si>
  <si>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</si>
  <si>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</si>
  <si>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</si>
  <si>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</si>
  <si>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</si>
  <si>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</si>
  <si>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</si>
  <si>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</si>
  <si>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</si>
  <si>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</si>
  <si>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</si>
  <si>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</si>
  <si>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</si>
  <si>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</si>
  <si>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</si>
  <si>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</si>
  <si>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</si>
  <si>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</si>
  <si>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</si>
  <si>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</si>
  <si>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</si>
  <si>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</si>
  <si>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</si>
  <si>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</si>
  <si>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</si>
  <si>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</si>
  <si>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</si>
  <si>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</si>
  <si>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</si>
  <si>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</si>
  <si>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</si>
  <si>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</si>
  <si>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</si>
  <si>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</si>
  <si>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</si>
  <si>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</si>
  <si>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</si>
  <si>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</si>
  <si>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</si>
  <si>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</si>
  <si>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</si>
  <si>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</si>
  <si>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</si>
  <si>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</si>
  <si>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</si>
  <si>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</si>
  <si>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</si>
  <si>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</si>
  <si>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</si>
  <si>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</si>
  <si>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</si>
  <si>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</si>
  <si>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</si>
  <si>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</si>
  <si>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</si>
  <si>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</si>
  <si>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</si>
  <si>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</si>
  <si>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</si>
  <si>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</si>
  <si>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</si>
  <si>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</si>
  <si>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</si>
  <si>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</si>
  <si>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</si>
  <si>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</si>
  <si>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</si>
  <si>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</si>
  <si>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</si>
  <si>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</si>
  <si>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</si>
  <si>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</si>
  <si>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</si>
  <si>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</si>
  <si>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</si>
  <si>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</si>
  <si>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</si>
  <si>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</si>
  <si>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</si>
  <si>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</si>
  <si>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</si>
  <si>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</si>
  <si>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</si>
  <si>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u eurima</t>
  </si>
  <si>
    <t>3234495</t>
  </si>
  <si>
    <t>HR</t>
  </si>
  <si>
    <t>80000014</t>
  </si>
  <si>
    <t>92963223473</t>
  </si>
  <si>
    <t>PRNXTNXHBI0TSY1V8P17</t>
  </si>
  <si>
    <t>307</t>
  </si>
  <si>
    <t>Zagrebačka banka d.d.</t>
  </si>
  <si>
    <t>Zagreb</t>
  </si>
  <si>
    <t>Trg bana Josipa Jelačića 10</t>
  </si>
  <si>
    <t>zaba@unicreditgroup.zaba.hr</t>
  </si>
  <si>
    <t>www.zaba.hr</t>
  </si>
  <si>
    <t>UniCredit Leasing Croatia d.o.o.</t>
  </si>
  <si>
    <t>UniCredit Bank d.d.</t>
  </si>
  <si>
    <t>Allianz ZB d.o.o., Zagreb</t>
  </si>
  <si>
    <t>Samoborska cesta 145, 10000 Zagreb</t>
  </si>
  <si>
    <t>Kardinala Stepinca bb, 88000 Mostar</t>
  </si>
  <si>
    <t>Heinzelova 70, 10000 Zagreb</t>
  </si>
  <si>
    <t>Ferizović Antica</t>
  </si>
  <si>
    <t>antica.ferizović@unicreditgroup.zaba.hr</t>
  </si>
  <si>
    <t>KPMG d.o.o.</t>
  </si>
  <si>
    <t>Obveznik: Zagrebačka banka d.d.</t>
  </si>
  <si>
    <t>1. naziv, sjedište (adresa) Izdavatelja, pravni oblik izdavatelja, državu osnivanja, matični broj subjekta, osobni identifikacijski broj te, ako je primjenjivo, da je izdavatelj u likvidaciji, stečaju, skraćenom postupku prestanka ili izvanrednoj upravi</t>
  </si>
  <si>
    <t xml:space="preserve">Naziv, sjedište (adresa) izdavatelja, pravni oblik izdavatelja, država osnivanja, matični broj subjekta, osobni identifikacijski broj objavljeni su na stranici Opći podaci u sklopu ovog dokumenta. </t>
  </si>
  <si>
    <t>2. usvojene računovodstvene politike</t>
  </si>
  <si>
    <t>Usvojene računovodstvne politike se nisu mijenjale u odnosu na prethodno razdoblje.</t>
  </si>
  <si>
    <t>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t>
  </si>
  <si>
    <t>Banka nema  financijskih obveza, jamstava ili nepredviđenih izdataka koji nisu uključeni u bilancu ove vrste.</t>
  </si>
  <si>
    <t>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t>
  </si>
  <si>
    <t>5. iznos i prirodu pojedinih stavki prihoda ili rashoda izuzetne veličine ili pojave</t>
  </si>
  <si>
    <t>Pregled prihoda i rashoda prikazan je u donjoj tablici.</t>
  </si>
  <si>
    <t>6. iznose koje izdavatelj duguje i koji dospijevaju nakon više od pet godina, kao i ukupna dugovanja izdavatelja pokrivena vrijednim osiguranjem koje je dao izdavatelj, uz naznaku vrste i oblika osiguranja</t>
  </si>
  <si>
    <t>7. prosječan broj zaposlenih tijekom poslovne godine</t>
  </si>
  <si>
    <t>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</si>
  <si>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t>
  </si>
  <si>
    <t>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t>
  </si>
  <si>
    <t>11. ako su u bilanci priznata rezerviranja za odgođeni porez, stanja odgođenog poreza na kraju poslovne godine i kretanja tih stanja tijekom poslovne godine</t>
  </si>
  <si>
    <t>Priznavanje odgođenog poreza provodi se u skladu s  Računovodstvenim politikama objavljenim u posljednjem godišnjem financijskom izvještaju.</t>
  </si>
  <si>
    <t>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t>
  </si>
  <si>
    <t>Struktura Grupe Zafrebačke banke javno je objavljena na službenoj web stranici: www.zaba.hr. Financijski izvještaji podružnica javno se objavljuju i dostupni su u skladu sa zakonskim i računovodstvenim zahtjevima.</t>
  </si>
  <si>
    <t>13. broj i nominalnu vrijednost, ili ako ne postoji nominalna vrijednost, knjigovodstvenu vrijednost dionica ili udjela upisanih tijekom poslovne godine u okviru odobrenog kapitala</t>
  </si>
  <si>
    <t>14. u slučaju kada postoji više rodova dionica, broj i nominalnu vrijednost, ili ako ne postoji nominalna vrijednost, knjigovodstvenu vrijednost svakog roda</t>
  </si>
  <si>
    <t>15. postojanje bilo kakvih potvrda o sudjelovanju, konvertibilnih zadužnica, jamstava, opcija ili sličnih vrijednosnica ili prava, s naznakom njihovog broja i prava koja daju</t>
  </si>
  <si>
    <t>16. naziv, sjedište te pravni oblik svakog društva u kojemu izdavatelj ima neograničenu odgovornost</t>
  </si>
  <si>
    <t>17. naziv i sjedište društva koje sastavlja godišnji konsolidirani financijski izvještaj najveće grupe društava u kojoj izdavatelj sudjeluje kao kontrolirani član grupe</t>
  </si>
  <si>
    <t>18. naziv i sjedište društva koje sastavlja godišnji konsolidirani financijski izvještaj najmanje grupe društava u kojoj izdavatelj sudjeluje kao kontrolirani član i koji je također uključen u grupu društava iz točke 17.</t>
  </si>
  <si>
    <t>19. mjesto na kojem je moguće dobiti primjerke godišnjih konsolidiranih financijskih izvještaja iz točaka 17. i 18., pod uvjetom da su dostupni</t>
  </si>
  <si>
    <t>Pristup tromjesečnim konsolidiranim financijskim izvještajima dostupni su na na službenoj web stranici UniCredit S.p.A. grupe: www.unicreditgroup.eu.</t>
  </si>
  <si>
    <t>20. predloženu raspodjelu dobiti ili predloženo postupanje s gubitkom, ili, ako je to primjenjivo, raspodjelu dobiti ili postupanje s gubitkom</t>
  </si>
  <si>
    <t>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t>
  </si>
  <si>
    <t xml:space="preserve">Društo nije imalo aranžmana koji koji nisu uključeni u bilancu a kod kojih bi rizici ili koristi koji proizlaze iz takvih aranžmana bili materijalni. </t>
  </si>
  <si>
    <t>22. prirodu i financijski učinak značajnih događaja koji su nastupili nakon datuma bilance i nisu odraženi u računu dobiti i gubitka ili bilanci</t>
  </si>
  <si>
    <t>Nakon izvještajnog razdoblja nije bilo značajnih izvještajnih događaja.</t>
  </si>
  <si>
    <t>23. neto prihod raščlanjen po kategorijama aktivnosti i zemljopisnim tržištima, ako se te kategorije i tržišta znatno međusobno razlikuju, uzimajući u obzir način na koji je organizirana prodaja proizvoda i pružanje usluga.</t>
  </si>
  <si>
    <t>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t>
  </si>
  <si>
    <t>Grupa Zagrebačke banke nema dugovanja koja dospjevaju nakon više od pet godina.
Na datum bilance nema dugovanja koja su pokrivena vrijednim osiguranjem koje je izdala Banka.</t>
  </si>
  <si>
    <t>Grupa Zagrebačke banke ne kapitalizira trošak plaća.</t>
  </si>
  <si>
    <t>Grupa Zagrebačke banke izdaje redovne dionice koje nose glasačka prava na skupštinama dioničara, pri čemu je je potrebno imati najmanje jednu dionicu. Banka nema preferencijalnih dionica. U donjoj tablici je prikazan broj i nominalnu vrijednost dionica.</t>
  </si>
  <si>
    <t>Grupa Zagrebačke banke izdaje redovne dionice koje nose glasačka prava na skupštinama dioničara, pri čemu je je potrebno imati najmanje jednu dionicu. Banka nema preferencijalnih dionica.</t>
  </si>
  <si>
    <t>Grupa Zagrebačke banke nema potvrde o sudjelovanju, konvertibilnih zadužnica, jamstava, opcija ili sličnih vrijednosnica ili prava.</t>
  </si>
  <si>
    <t xml:space="preserve">Grupa Zagrebačke banke nema udjela u društvima s neograničenom odgovornosti.  </t>
  </si>
  <si>
    <t>Grupa Zagrebačke bankesudjeluje kao kontrolirani član samo u UniCredit S.p.A. grupi sa sjedištem u Italiji, Milano, Piazza Gae Aulenti 3.</t>
  </si>
  <si>
    <t>Grupa Zagrebačke banke sudjeluje kao kontrolirani član samo u UniCredit S.p.A. grupi sa sjedištem u Italiji, Milano, Piazza Gae Aulenti 3.</t>
  </si>
  <si>
    <t>u razdoblju01.01.2024. do 31.12.2024.</t>
  </si>
  <si>
    <t>u razdoblju 01.01.2024. do 31.12.2024.</t>
  </si>
  <si>
    <t>stanje na dan 31.12.2024</t>
  </si>
  <si>
    <t>01.01.2024.</t>
  </si>
  <si>
    <t>31.12.2024.</t>
  </si>
  <si>
    <t>ZB eplus</t>
  </si>
  <si>
    <t>Ove informacije objavljene su kao prilog Godišnjem financijskom izvješću za 2024. godinu.</t>
  </si>
  <si>
    <t>Ove informacije objavljene su u Godišnjem financijskom izvješću za 2024. godinu u bilješci 13 Financijske informacije po segmentima.</t>
  </si>
  <si>
    <t>Ove informacije objavljene su u Godišnjem financijskom izvješću za 2024. godinu u bilješci 8 Troškovi poslovanja.</t>
  </si>
  <si>
    <t>za razdoblje od 31.12.2023</t>
  </si>
  <si>
    <t>Ove informacije objavljene su u Godišnjem financijskom izvješću za 2024. godinu u bilješci 39 Transakcije s povezanim osobama.</t>
  </si>
  <si>
    <t>Prosječan broj zaposlenih tijekom izvještajnog razdoblja iznosi 4.552.</t>
  </si>
  <si>
    <t>Ove informacije objavljene su u Godišnjem financijskom izvješću za 2024. godinu u bilješci 8 Troškovi poslovanja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</si>
</sst>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i/>
      <sz val="8"/>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164" fontId="14" fillId="9"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0" fontId="11" fillId="0" borderId="0" xfId="3" applyProtection="1"/>
    <xf numFmtId="0" fontId="4" fillId="3" borderId="14" xfId="3" applyFont="1" applyFill="1" applyBorder="1" applyAlignment="1" applyProtection="1">
      <alignment horizontal="center" vertical="center" wrapText="1"/>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0" fillId="0" borderId="0" xfId="0" applyProtection="1"/>
    <xf numFmtId="0" fontId="4" fillId="3" borderId="1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xf>
    <xf numFmtId="3" fontId="14" fillId="3" borderId="9" xfId="0" applyNumberFormat="1" applyFont="1" applyFill="1" applyBorder="1" applyAlignment="1" applyProtection="1">
      <alignment horizontal="center" vertical="center" wrapText="1"/>
    </xf>
    <xf numFmtId="0" fontId="20" fillId="10" borderId="2" xfId="0" applyFont="1" applyFill="1" applyBorder="1"/>
    <xf numFmtId="0" fontId="0" fillId="10" borderId="13" xfId="0" applyFill="1" applyBorder="1"/>
    <xf numFmtId="0" fontId="5" fillId="10" borderId="17" xfId="0" applyFont="1" applyFill="1" applyBorder="1" applyAlignment="1">
      <alignment vertical="center"/>
    </xf>
    <xf numFmtId="0" fontId="0" fillId="10" borderId="16" xfId="0" applyFill="1" applyBorder="1"/>
    <xf numFmtId="0" fontId="23" fillId="10" borderId="15" xfId="0" applyFont="1" applyFill="1" applyBorder="1"/>
    <xf numFmtId="0" fontId="23" fillId="10" borderId="16" xfId="0" applyFont="1" applyFill="1" applyBorder="1" applyAlignment="1">
      <alignment wrapText="1"/>
    </xf>
    <xf numFmtId="0" fontId="23" fillId="10" borderId="16"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16" xfId="0" applyFont="1" applyFill="1" applyBorder="1" applyAlignment="1">
      <alignment horizontal="center" vertical="center"/>
    </xf>
    <xf numFmtId="0" fontId="23" fillId="10" borderId="15" xfId="0" applyFont="1" applyFill="1" applyBorder="1" applyAlignment="1">
      <alignment vertical="top"/>
    </xf>
    <xf numFmtId="0" fontId="5"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4" fillId="11" borderId="18" xfId="0" applyFont="1" applyFill="1" applyBorder="1" applyAlignment="1" applyProtection="1">
      <alignment horizontal="center" vertical="center"/>
      <protection locked="0"/>
    </xf>
    <xf numFmtId="3" fontId="0" fillId="0" borderId="0" xfId="0" applyNumberFormat="1" applyProtection="1"/>
    <xf numFmtId="3" fontId="14" fillId="3" borderId="11" xfId="0" applyNumberFormat="1" applyFont="1" applyFill="1" applyBorder="1" applyAlignment="1" applyProtection="1">
      <alignment horizontal="center" vertical="center" wrapText="1"/>
    </xf>
    <xf numFmtId="3" fontId="14" fillId="3" borderId="10" xfId="0" applyNumberFormat="1" applyFont="1" applyFill="1" applyBorder="1" applyAlignment="1" applyProtection="1">
      <alignment horizontal="center" vertical="center" wrapText="1"/>
    </xf>
    <xf numFmtId="3" fontId="11" fillId="0" borderId="0" xfId="3" applyNumberFormat="1" applyProtection="1"/>
    <xf numFmtId="3" fontId="14" fillId="3" borderId="6"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18" fillId="9" borderId="1" xfId="0" applyNumberFormat="1" applyFont="1" applyFill="1" applyBorder="1" applyAlignment="1" applyProtection="1">
      <alignment vertical="center" shrinkToFit="1"/>
    </xf>
    <xf numFmtId="3" fontId="5" fillId="0" borderId="1" xfId="0" applyNumberFormat="1" applyFont="1" applyFill="1" applyBorder="1" applyAlignment="1" applyProtection="1">
      <alignment vertical="center" shrinkToFit="1"/>
    </xf>
    <xf numFmtId="3" fontId="17" fillId="9" borderId="1" xfId="0" applyNumberFormat="1" applyFont="1" applyFill="1" applyBorder="1" applyAlignment="1" applyProtection="1">
      <alignment vertical="center" shrinkToFit="1"/>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7" fillId="9" borderId="1" xfId="0" applyNumberFormat="1" applyFont="1" applyFill="1" applyBorder="1" applyAlignment="1" applyProtection="1">
      <alignment horizontal="right" vertical="center" shrinkToFit="1"/>
    </xf>
    <xf numFmtId="3" fontId="18" fillId="9" borderId="1" xfId="0" applyNumberFormat="1" applyFont="1" applyFill="1" applyBorder="1" applyAlignment="1" applyProtection="1">
      <alignment horizontal="right" vertical="center" shrinkToFit="1"/>
    </xf>
    <xf numFmtId="3" fontId="17" fillId="0" borderId="0" xfId="0" applyNumberFormat="1" applyFont="1" applyFill="1" applyBorder="1" applyAlignment="1" applyProtection="1">
      <alignment horizontal="right" vertical="center" shrinkToFit="1"/>
    </xf>
    <xf numFmtId="0" fontId="14" fillId="3" borderId="1" xfId="3"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xf>
    <xf numFmtId="3" fontId="14" fillId="3" borderId="14" xfId="3" applyNumberFormat="1" applyFont="1" applyFill="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horizontal="right" vertical="center" shrinkToFit="1"/>
      <protection locked="0"/>
    </xf>
    <xf numFmtId="3" fontId="16" fillId="7" borderId="1" xfId="0" applyNumberFormat="1" applyFont="1" applyFill="1" applyBorder="1" applyAlignment="1" applyProtection="1">
      <alignment horizontal="right" vertical="center" shrinkToFit="1"/>
    </xf>
    <xf numFmtId="3" fontId="16" fillId="7" borderId="1" xfId="0" applyNumberFormat="1" applyFont="1" applyFill="1" applyBorder="1" applyAlignment="1" applyProtection="1">
      <alignment horizontal="right" vertical="center" shrinkToFit="1"/>
      <protection locked="0"/>
    </xf>
    <xf numFmtId="0" fontId="23" fillId="10" borderId="0" xfId="0" applyFont="1" applyFill="1" applyBorder="1"/>
    <xf numFmtId="0" fontId="5" fillId="10" borderId="0" xfId="0" applyFont="1" applyFill="1" applyBorder="1" applyAlignment="1">
      <alignment horizontal="right" vertical="center" wrapText="1"/>
    </xf>
    <xf numFmtId="0" fontId="23" fillId="10" borderId="0" xfId="0" applyFont="1" applyFill="1" applyBorder="1" applyAlignment="1">
      <alignment vertical="top"/>
    </xf>
    <xf numFmtId="0" fontId="4" fillId="11" borderId="5" xfId="0" applyFont="1" applyFill="1" applyBorder="1" applyAlignment="1" applyProtection="1">
      <alignment horizontal="center" vertical="center"/>
      <protection locked="0"/>
    </xf>
    <xf numFmtId="0" fontId="23" fillId="10" borderId="0" xfId="0" applyFont="1" applyFill="1" applyBorder="1" applyAlignment="1">
      <alignment vertical="top" wrapText="1"/>
    </xf>
    <xf numFmtId="0" fontId="5" fillId="10" borderId="0" xfId="0" applyFont="1" applyFill="1" applyBorder="1" applyAlignment="1">
      <alignment horizontal="center" vertical="center"/>
    </xf>
    <xf numFmtId="0" fontId="24" fillId="10" borderId="0" xfId="0" applyFont="1" applyFill="1" applyBorder="1" applyAlignment="1">
      <alignment vertical="center"/>
    </xf>
    <xf numFmtId="0" fontId="24" fillId="10" borderId="16" xfId="0" applyFont="1" applyFill="1" applyBorder="1" applyAlignment="1">
      <alignment vertical="center"/>
    </xf>
    <xf numFmtId="0" fontId="23" fillId="10" borderId="0" xfId="0" applyFont="1" applyFill="1" applyBorder="1" applyAlignment="1">
      <alignment vertical="center"/>
    </xf>
    <xf numFmtId="0" fontId="23" fillId="10" borderId="16" xfId="0" applyFont="1" applyFill="1" applyBorder="1" applyAlignment="1">
      <alignment vertical="center"/>
    </xf>
    <xf numFmtId="0" fontId="23" fillId="10" borderId="0" xfId="0" applyFont="1" applyFill="1" applyBorder="1" applyAlignment="1">
      <alignment wrapText="1"/>
    </xf>
    <xf numFmtId="0" fontId="23" fillId="10" borderId="15" xfId="0" applyFont="1" applyFill="1" applyBorder="1" applyAlignment="1">
      <alignment wrapText="1"/>
    </xf>
    <xf numFmtId="0" fontId="22" fillId="10" borderId="1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Border="1" applyAlignment="1">
      <alignment vertical="center" wrapText="1"/>
    </xf>
    <xf numFmtId="0" fontId="25"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26" fillId="10" borderId="0" xfId="0" applyFont="1" applyFill="1" applyBorder="1" applyAlignment="1"/>
    <xf numFmtId="0" fontId="27" fillId="10" borderId="0" xfId="0" applyFont="1" applyFill="1" applyBorder="1" applyAlignment="1">
      <alignment vertical="center"/>
    </xf>
    <xf numFmtId="0" fontId="28" fillId="10" borderId="16" xfId="0" applyFont="1" applyFill="1" applyBorder="1" applyAlignment="1">
      <alignment vertical="center"/>
    </xf>
    <xf numFmtId="0" fontId="30" fillId="10" borderId="0" xfId="0" applyFont="1" applyFill="1" applyBorder="1" applyAlignment="1">
      <alignment vertical="center"/>
    </xf>
    <xf numFmtId="0" fontId="31" fillId="10" borderId="0" xfId="0" applyFont="1" applyFill="1" applyBorder="1" applyAlignment="1">
      <alignment vertical="center"/>
    </xf>
    <xf numFmtId="0" fontId="29" fillId="10" borderId="16" xfId="0" applyFont="1" applyFill="1" applyBorder="1" applyAlignment="1">
      <alignment vertical="center"/>
    </xf>
    <xf numFmtId="0" fontId="26" fillId="10" borderId="16" xfId="0" applyFont="1" applyFill="1" applyBorder="1"/>
    <xf numFmtId="1" fontId="4" fillId="11" borderId="18" xfId="0" applyNumberFormat="1" applyFont="1" applyFill="1" applyBorder="1" applyAlignment="1" applyProtection="1">
      <alignment horizontal="center" vertical="center"/>
      <protection locked="0"/>
    </xf>
    <xf numFmtId="49" fontId="4" fillId="11" borderId="18"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3" fontId="14" fillId="9" borderId="1" xfId="0" applyNumberFormat="1" applyFont="1" applyFill="1" applyBorder="1" applyAlignment="1" applyProtection="1">
      <alignment horizontal="right" vertical="center" shrinkToFit="1"/>
    </xf>
    <xf numFmtId="3" fontId="32" fillId="3" borderId="1" xfId="0" applyNumberFormat="1" applyFont="1" applyFill="1" applyBorder="1" applyAlignment="1" applyProtection="1">
      <alignment horizontal="center" vertical="center" wrapText="1"/>
    </xf>
    <xf numFmtId="3" fontId="34" fillId="3" borderId="1" xfId="0" applyNumberFormat="1" applyFont="1" applyFill="1" applyBorder="1" applyAlignment="1" applyProtection="1">
      <alignment horizontal="center" vertical="center" wrapText="1"/>
    </xf>
    <xf numFmtId="0" fontId="3" fillId="10" borderId="0" xfId="0" applyFont="1" applyFill="1" applyAlignment="1">
      <alignment vertical="top" wrapText="1"/>
    </xf>
    <xf numFmtId="0" fontId="36" fillId="10" borderId="0" xfId="0" applyFont="1" applyFill="1" applyAlignment="1">
      <alignment vertical="top" wrapText="1"/>
    </xf>
    <xf numFmtId="0" fontId="0" fillId="10" borderId="0" xfId="0" applyFill="1"/>
    <xf numFmtId="0" fontId="19" fillId="10" borderId="12" xfId="0" applyFont="1" applyFill="1" applyBorder="1" applyAlignment="1">
      <alignment vertical="center"/>
    </xf>
    <xf numFmtId="0" fontId="19" fillId="10" borderId="2" xfId="0" applyFont="1" applyFill="1" applyBorder="1" applyAlignment="1">
      <alignment vertical="center"/>
    </xf>
    <xf numFmtId="0" fontId="22" fillId="10" borderId="1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Border="1" applyAlignment="1">
      <alignment vertical="center" wrapText="1"/>
    </xf>
    <xf numFmtId="14" fontId="4" fillId="11" borderId="4" xfId="4" applyNumberFormat="1" applyFont="1" applyFill="1" applyBorder="1" applyAlignment="1" applyProtection="1">
      <alignment horizontal="center" vertical="center"/>
      <protection locked="0"/>
    </xf>
    <xf numFmtId="14" fontId="4" fillId="11" borderId="5" xfId="4"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14" fontId="4" fillId="11" borderId="5" xfId="0" applyNumberFormat="1" applyFont="1" applyFill="1" applyBorder="1" applyAlignment="1" applyProtection="1">
      <alignment horizontal="center" vertical="center"/>
      <protection locked="0"/>
    </xf>
    <xf numFmtId="0" fontId="4"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3" fillId="10" borderId="0" xfId="0" applyFont="1" applyFill="1" applyBorder="1" applyAlignment="1">
      <alignment wrapText="1"/>
    </xf>
    <xf numFmtId="0" fontId="23" fillId="10" borderId="0" xfId="0" applyFont="1" applyFill="1" applyBorder="1" applyAlignment="1">
      <alignment vertical="center" wrapText="1"/>
    </xf>
    <xf numFmtId="0" fontId="23" fillId="10" borderId="0" xfId="0" applyFont="1" applyFill="1" applyBorder="1"/>
    <xf numFmtId="0" fontId="21" fillId="10" borderId="15"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5" fillId="10" borderId="15" xfId="0" applyFont="1" applyFill="1" applyBorder="1" applyAlignment="1">
      <alignment horizontal="right" vertical="center"/>
    </xf>
    <xf numFmtId="0" fontId="5" fillId="10" borderId="0" xfId="0" applyFont="1" applyFill="1" applyBorder="1" applyAlignment="1">
      <alignment horizontal="right" vertical="center"/>
    </xf>
    <xf numFmtId="49" fontId="4" fillId="11" borderId="4" xfId="0" applyNumberFormat="1" applyFont="1" applyFill="1" applyBorder="1" applyAlignment="1" applyProtection="1">
      <alignment horizontal="center" vertical="center"/>
      <protection locked="0"/>
    </xf>
    <xf numFmtId="49" fontId="4" fillId="11" borderId="5" xfId="0" applyNumberFormat="1" applyFont="1" applyFill="1" applyBorder="1" applyAlignment="1" applyProtection="1">
      <alignment horizontal="center" vertical="center"/>
      <protection locked="0"/>
    </xf>
    <xf numFmtId="0" fontId="5" fillId="10" borderId="0" xfId="0" applyFont="1" applyFill="1" applyBorder="1" applyAlignment="1">
      <alignment horizontal="left" vertical="top" wrapText="1"/>
    </xf>
    <xf numFmtId="0" fontId="5" fillId="10" borderId="16" xfId="0" applyFont="1" applyFill="1" applyBorder="1" applyAlignment="1">
      <alignment horizontal="left" vertical="top" wrapText="1"/>
    </xf>
    <xf numFmtId="0" fontId="4" fillId="11" borderId="4"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24" fillId="10" borderId="15" xfId="0" applyFont="1" applyFill="1" applyBorder="1" applyAlignment="1">
      <alignment vertical="center"/>
    </xf>
    <xf numFmtId="0" fontId="24" fillId="10" borderId="0" xfId="0" applyFont="1" applyFill="1" applyBorder="1" applyAlignment="1">
      <alignment vertical="center"/>
    </xf>
    <xf numFmtId="0" fontId="5" fillId="10" borderId="15" xfId="0" applyFont="1" applyFill="1" applyBorder="1" applyAlignment="1">
      <alignment horizontal="right" vertical="center" wrapText="1"/>
    </xf>
    <xf numFmtId="0" fontId="23" fillId="10" borderId="15" xfId="0" applyFont="1" applyFill="1" applyBorder="1" applyAlignment="1">
      <alignment wrapText="1"/>
    </xf>
    <xf numFmtId="0" fontId="5" fillId="10" borderId="16" xfId="0" applyFont="1" applyFill="1" applyBorder="1" applyAlignment="1">
      <alignment horizontal="right" vertical="center" wrapText="1"/>
    </xf>
    <xf numFmtId="0" fontId="5" fillId="10" borderId="15"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vertical="center"/>
      <protection locked="0"/>
    </xf>
    <xf numFmtId="0" fontId="4" fillId="11" borderId="5" xfId="0" applyFont="1" applyFill="1" applyBorder="1" applyAlignment="1" applyProtection="1">
      <alignment vertical="center"/>
      <protection locked="0"/>
    </xf>
    <xf numFmtId="0" fontId="23" fillId="11" borderId="4" xfId="0" applyFont="1" applyFill="1" applyBorder="1" applyProtection="1">
      <protection locked="0"/>
    </xf>
    <xf numFmtId="0" fontId="23" fillId="11" borderId="3" xfId="0" applyFont="1" applyFill="1" applyBorder="1" applyProtection="1">
      <protection locked="0"/>
    </xf>
    <xf numFmtId="0" fontId="23" fillId="11" borderId="5" xfId="0" applyFont="1" applyFill="1" applyBorder="1" applyProtection="1">
      <protection locked="0"/>
    </xf>
    <xf numFmtId="0" fontId="4" fillId="11" borderId="4" xfId="0" applyFont="1" applyFill="1" applyBorder="1" applyAlignment="1" applyProtection="1">
      <alignment horizontal="right" vertical="center"/>
      <protection locked="0"/>
    </xf>
    <xf numFmtId="0" fontId="4" fillId="11" borderId="3" xfId="0" applyFont="1" applyFill="1" applyBorder="1" applyAlignment="1" applyProtection="1">
      <alignment horizontal="right" vertical="center"/>
      <protection locked="0"/>
    </xf>
    <xf numFmtId="0" fontId="5" fillId="10" borderId="0" xfId="0" applyFont="1" applyFill="1" applyBorder="1" applyAlignment="1">
      <alignment vertical="center"/>
    </xf>
    <xf numFmtId="0" fontId="23" fillId="10" borderId="0" xfId="0" applyFont="1" applyFill="1" applyBorder="1" applyAlignment="1">
      <alignment vertical="center"/>
    </xf>
    <xf numFmtId="0" fontId="23" fillId="10" borderId="16" xfId="0" applyFont="1" applyFill="1" applyBorder="1" applyAlignment="1">
      <alignment vertical="center"/>
    </xf>
    <xf numFmtId="0" fontId="5" fillId="10" borderId="15" xfId="0" applyFont="1" applyFill="1" applyBorder="1" applyAlignment="1">
      <alignment horizontal="center" vertical="center"/>
    </xf>
    <xf numFmtId="0" fontId="5" fillId="10" borderId="0" xfId="0" applyFont="1" applyFill="1" applyBorder="1" applyAlignment="1">
      <alignment horizontal="center" vertical="center"/>
    </xf>
    <xf numFmtId="0" fontId="29" fillId="10" borderId="0" xfId="0" applyFont="1" applyFill="1" applyBorder="1" applyAlignment="1">
      <alignment vertical="center"/>
    </xf>
    <xf numFmtId="0" fontId="29" fillId="10" borderId="16" xfId="0" applyFont="1" applyFill="1" applyBorder="1" applyAlignment="1">
      <alignment vertical="center"/>
    </xf>
    <xf numFmtId="0" fontId="5" fillId="10" borderId="0" xfId="0" applyFont="1" applyFill="1" applyBorder="1" applyAlignment="1">
      <alignment horizontal="right" vertical="center" wrapText="1"/>
    </xf>
    <xf numFmtId="0" fontId="23" fillId="10" borderId="0" xfId="0" applyFont="1" applyFill="1" applyBorder="1" applyProtection="1">
      <protection locked="0"/>
    </xf>
    <xf numFmtId="0" fontId="4" fillId="11" borderId="5" xfId="0" applyFont="1" applyFill="1" applyBorder="1" applyAlignment="1" applyProtection="1">
      <alignment horizontal="right" vertical="center"/>
      <protection locked="0"/>
    </xf>
    <xf numFmtId="0" fontId="23" fillId="10" borderId="0" xfId="0" applyFont="1" applyFill="1" applyBorder="1" applyAlignment="1">
      <alignment vertical="top"/>
    </xf>
    <xf numFmtId="0" fontId="5" fillId="10" borderId="15" xfId="0" applyFont="1" applyFill="1" applyBorder="1" applyAlignment="1">
      <alignment horizontal="left" vertical="center"/>
    </xf>
    <xf numFmtId="0" fontId="5" fillId="10" borderId="0" xfId="0" applyFont="1" applyFill="1" applyBorder="1" applyAlignment="1">
      <alignment horizontal="left" vertical="center"/>
    </xf>
    <xf numFmtId="0" fontId="5" fillId="10" borderId="15" xfId="0" applyFont="1" applyFill="1" applyBorder="1" applyAlignment="1">
      <alignment horizontal="right" vertical="top" wrapText="1"/>
    </xf>
    <xf numFmtId="0" fontId="5" fillId="10" borderId="0" xfId="0" applyFont="1" applyFill="1" applyBorder="1" applyAlignment="1">
      <alignment horizontal="right" vertical="top" wrapText="1"/>
    </xf>
    <xf numFmtId="0" fontId="5" fillId="10" borderId="2" xfId="0" applyFont="1" applyFill="1" applyBorder="1" applyAlignment="1">
      <alignment horizontal="left" vertical="center" wrapText="1"/>
    </xf>
    <xf numFmtId="0" fontId="23" fillId="10" borderId="0" xfId="0" applyFont="1" applyFill="1" applyBorder="1" applyAlignment="1">
      <alignment vertical="top" wrapText="1"/>
    </xf>
    <xf numFmtId="0" fontId="23" fillId="11" borderId="4" xfId="0" applyFont="1" applyFill="1" applyBorder="1" applyAlignment="1" applyProtection="1">
      <alignment vertical="center"/>
      <protection locked="0"/>
    </xf>
    <xf numFmtId="0" fontId="23" fillId="11" borderId="3"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5" fillId="10" borderId="7" xfId="0" applyFont="1" applyFill="1" applyBorder="1" applyAlignment="1">
      <alignment horizontal="left" vertical="center" wrapText="1"/>
    </xf>
    <xf numFmtId="49" fontId="4" fillId="11" borderId="4" xfId="0" applyNumberFormat="1" applyFont="1" applyFill="1" applyBorder="1" applyAlignment="1" applyProtection="1">
      <alignment vertical="center"/>
      <protection locked="0"/>
    </xf>
    <xf numFmtId="49" fontId="4" fillId="11" borderId="3" xfId="0" applyNumberFormat="1" applyFont="1" applyFill="1" applyBorder="1" applyAlignment="1" applyProtection="1">
      <alignment vertical="center"/>
      <protection locked="0"/>
    </xf>
    <xf numFmtId="49" fontId="4" fillId="11" borderId="5" xfId="0" applyNumberFormat="1" applyFont="1" applyFill="1" applyBorder="1" applyAlignment="1" applyProtection="1">
      <alignment vertical="center"/>
      <protection locked="0"/>
    </xf>
    <xf numFmtId="0" fontId="5" fillId="10" borderId="16" xfId="0" applyFont="1" applyFill="1" applyBorder="1" applyAlignment="1">
      <alignment horizontal="center" vertical="center"/>
    </xf>
    <xf numFmtId="49" fontId="4" fillId="9" borderId="1" xfId="0" applyNumberFormat="1" applyFont="1" applyFill="1" applyBorder="1" applyAlignment="1" applyProtection="1">
      <alignment horizontal="left" vertical="center" wrapText="1"/>
    </xf>
    <xf numFmtId="49" fontId="5" fillId="9"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49" fontId="4" fillId="9" borderId="1" xfId="0" applyNumberFormat="1" applyFont="1" applyFill="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5" fillId="4" borderId="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Fill="1" applyBorder="1" applyAlignment="1" applyProtection="1">
      <alignment horizontal="left" vertical="center" wrapText="1" indent="1"/>
    </xf>
    <xf numFmtId="0" fontId="11" fillId="4" borderId="7" xfId="0" applyFont="1" applyFill="1" applyBorder="1" applyAlignment="1" applyProtection="1">
      <alignment horizontal="left" vertical="center" wrapText="1"/>
    </xf>
    <xf numFmtId="0" fontId="0" fillId="0" borderId="7" xfId="0" applyBorder="1" applyAlignment="1" applyProtection="1"/>
    <xf numFmtId="0" fontId="4" fillId="9"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right" vertical="top" wrapText="1"/>
    </xf>
    <xf numFmtId="0" fontId="4" fillId="3" borderId="6" xfId="3"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0" applyNumberFormat="1" applyFont="1" applyBorder="1" applyAlignment="1" applyProtection="1">
      <alignment horizontal="left" vertical="center" wrapText="1" indent="3"/>
    </xf>
    <xf numFmtId="0" fontId="6" fillId="5" borderId="4"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12" fillId="8" borderId="1"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4" fillId="3" borderId="1" xfId="3"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14" fillId="2" borderId="4" xfId="3" applyFont="1" applyFill="1" applyBorder="1" applyAlignment="1" applyProtection="1">
      <alignment vertical="center" wrapText="1"/>
      <protection locked="0"/>
    </xf>
    <xf numFmtId="0" fontId="4" fillId="0" borderId="1" xfId="0" applyFont="1" applyBorder="1" applyAlignment="1" applyProtection="1">
      <alignment horizontal="left" vertical="center" wrapText="1"/>
    </xf>
    <xf numFmtId="0" fontId="14" fillId="9" borderId="1"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2" fillId="3" borderId="1" xfId="0" applyFont="1" applyFill="1" applyBorder="1" applyAlignment="1" applyProtection="1">
      <alignment horizontal="center" vertical="center" wrapText="1"/>
    </xf>
    <xf numFmtId="0" fontId="33" fillId="0" borderId="1" xfId="0" applyFont="1" applyBorder="1" applyProtection="1"/>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3" fontId="32" fillId="3" borderId="1" xfId="0" applyNumberFormat="1" applyFont="1" applyFill="1" applyBorder="1" applyAlignment="1" applyProtection="1">
      <alignment horizontal="center" vertical="center" wrapText="1"/>
    </xf>
    <xf numFmtId="3" fontId="35" fillId="0" borderId="1" xfId="0" applyNumberFormat="1" applyFont="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0" fontId="3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3" fillId="9" borderId="1" xfId="0" applyFont="1" applyFill="1" applyBorder="1" applyAlignment="1" applyProtection="1">
      <alignment horizontal="left" vertical="center" wrapText="1"/>
    </xf>
    <xf numFmtId="3" fontId="0" fillId="0" borderId="1" xfId="0" applyNumberFormat="1" applyBorder="1" applyAlignment="1" applyProtection="1">
      <alignment horizontal="center" vertical="center" wrapText="1"/>
    </xf>
  </cellXfs>
  <cellStyles count="5">
    <cellStyle name="Hyperlink 2" xfId="2" xr:uid="{00000000-0005-0000-0000-000000000000}"/>
    <cellStyle name="Normal" xfId="0" builtinId="0"/>
    <cellStyle name="Normal 2" xfId="3" xr:uid="{00000000-0005-0000-0000-000002000000}"/>
    <cellStyle name="Normal 3" xfId="4" xr:uid="{906981DA-C5AE-4001-87E7-E6F08F350906}"/>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E_1000961">
        <xs:annotation>
          <xs:documentation>Izvještaj o novčanom toku - kreditne institucije, godišnji</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539340</xdr:colOff>
      <xdr:row>0</xdr:row>
      <xdr:rowOff>3331882</xdr:rowOff>
    </xdr:to>
    <xdr:pic>
      <xdr:nvPicPr>
        <xdr:cNvPr id="2" name="Picture 1">
          <a:extLst>
            <a:ext uri="{FF2B5EF4-FFF2-40B4-BE49-F238E27FC236}">
              <a16:creationId xmlns:a16="http://schemas.microsoft.com/office/drawing/2014/main" id="{2A2FF2C0-88AA-7301-5330-1655AD67B9A0}"/>
            </a:ext>
          </a:extLst>
        </xdr:cNvPr>
        <xdr:cNvPicPr>
          <a:picLocks noChangeAspect="1"/>
        </xdr:cNvPicPr>
      </xdr:nvPicPr>
      <xdr:blipFill>
        <a:blip xmlns:r="http://schemas.openxmlformats.org/officeDocument/2006/relationships" r:embed="rId1"/>
        <a:stretch>
          <a:fillRect/>
        </a:stretch>
      </xdr:blipFill>
      <xdr:spPr>
        <a:xfrm>
          <a:off x="0" y="0"/>
          <a:ext cx="6866928" cy="3331882"/>
        </a:xfrm>
        <a:prstGeom prst="rect">
          <a:avLst/>
        </a:prstGeom>
      </xdr:spPr>
    </xdr:pic>
    <xdr:clientData/>
  </xdr:twoCellAnchor>
  <xdr:twoCellAnchor editAs="oneCell">
    <xdr:from>
      <xdr:col>0</xdr:col>
      <xdr:colOff>239058</xdr:colOff>
      <xdr:row>10</xdr:row>
      <xdr:rowOff>373529</xdr:rowOff>
    </xdr:from>
    <xdr:to>
      <xdr:col>0</xdr:col>
      <xdr:colOff>4835961</xdr:colOff>
      <xdr:row>11</xdr:row>
      <xdr:rowOff>2286000</xdr:rowOff>
    </xdr:to>
    <xdr:pic>
      <xdr:nvPicPr>
        <xdr:cNvPr id="6" name="Picture 5">
          <a:extLst>
            <a:ext uri="{FF2B5EF4-FFF2-40B4-BE49-F238E27FC236}">
              <a16:creationId xmlns:a16="http://schemas.microsoft.com/office/drawing/2014/main" id="{9DE82FA9-83AD-31A5-0E83-017415E06F7F}"/>
            </a:ext>
          </a:extLst>
        </xdr:cNvPr>
        <xdr:cNvPicPr>
          <a:picLocks noChangeAspect="1"/>
        </xdr:cNvPicPr>
      </xdr:nvPicPr>
      <xdr:blipFill>
        <a:blip xmlns:r="http://schemas.openxmlformats.org/officeDocument/2006/relationships" r:embed="rId2"/>
        <a:stretch>
          <a:fillRect/>
        </a:stretch>
      </xdr:blipFill>
      <xdr:spPr>
        <a:xfrm>
          <a:off x="239058" y="6596529"/>
          <a:ext cx="4596903" cy="5834530"/>
        </a:xfrm>
        <a:prstGeom prst="rect">
          <a:avLst/>
        </a:prstGeom>
      </xdr:spPr>
    </xdr:pic>
    <xdr:clientData/>
  </xdr:twoCellAnchor>
  <xdr:twoCellAnchor editAs="oneCell">
    <xdr:from>
      <xdr:col>0</xdr:col>
      <xdr:colOff>74705</xdr:colOff>
      <xdr:row>27</xdr:row>
      <xdr:rowOff>522939</xdr:rowOff>
    </xdr:from>
    <xdr:to>
      <xdr:col>0</xdr:col>
      <xdr:colOff>5391473</xdr:colOff>
      <xdr:row>27</xdr:row>
      <xdr:rowOff>1464235</xdr:rowOff>
    </xdr:to>
    <xdr:pic>
      <xdr:nvPicPr>
        <xdr:cNvPr id="7" name="Picture 6">
          <a:extLst>
            <a:ext uri="{FF2B5EF4-FFF2-40B4-BE49-F238E27FC236}">
              <a16:creationId xmlns:a16="http://schemas.microsoft.com/office/drawing/2014/main" id="{E557B30E-7AD7-6880-B894-47B8305CE6FC}"/>
            </a:ext>
          </a:extLst>
        </xdr:cNvPr>
        <xdr:cNvPicPr>
          <a:picLocks noChangeAspect="1"/>
        </xdr:cNvPicPr>
      </xdr:nvPicPr>
      <xdr:blipFill>
        <a:blip xmlns:r="http://schemas.openxmlformats.org/officeDocument/2006/relationships" r:embed="rId3"/>
        <a:stretch>
          <a:fillRect/>
        </a:stretch>
      </xdr:blipFill>
      <xdr:spPr>
        <a:xfrm>
          <a:off x="74705" y="19393645"/>
          <a:ext cx="5316768" cy="94129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E_1000959/P1071439" xmlDataType="decimal"/>
    </xmlCellPr>
  </singleXmlCell>
  <singleXmlCell id="5" xr6:uid="{00000000-000C-0000-FFFF-FFFF04000000}" r="I9" connectionId="0">
    <xmlCellPr id="1" xr6:uid="{00000000-0010-0000-0400-000001000000}" uniqueName="P1071440">
      <xmlPr mapId="2" xpath="/GFI-IZD-KI/IFP-KI-E_1000959/P1071440" xmlDataType="decimal"/>
    </xmlCellPr>
  </singleXmlCell>
  <singleXmlCell id="6" xr6:uid="{00000000-000C-0000-FFFF-FFFF05000000}" r="H10" connectionId="0">
    <xmlCellPr id="1" xr6:uid="{00000000-0010-0000-0500-000001000000}" uniqueName="P1071441">
      <xmlPr mapId="2" xpath="/GFI-IZD-KI/IFP-KI-E_1000959/P1071441" xmlDataType="decimal"/>
    </xmlCellPr>
  </singleXmlCell>
  <singleXmlCell id="7" xr6:uid="{00000000-000C-0000-FFFF-FFFF06000000}" r="I10" connectionId="0">
    <xmlCellPr id="1" xr6:uid="{00000000-0010-0000-0600-000001000000}" uniqueName="P1071442">
      <xmlPr mapId="2" xpath="/GFI-IZD-KI/IFP-KI-E_1000959/P1071442" xmlDataType="decimal"/>
    </xmlCellPr>
  </singleXmlCell>
  <singleXmlCell id="8" xr6:uid="{00000000-000C-0000-FFFF-FFFF07000000}" r="H11" connectionId="0">
    <xmlCellPr id="1" xr6:uid="{00000000-0010-0000-0700-000001000000}" uniqueName="P1071443">
      <xmlPr mapId="2" xpath="/GFI-IZD-KI/IFP-KI-E_1000959/P1071443" xmlDataType="decimal"/>
    </xmlCellPr>
  </singleXmlCell>
  <singleXmlCell id="9" xr6:uid="{00000000-000C-0000-FFFF-FFFF08000000}" r="I11" connectionId="0">
    <xmlCellPr id="1" xr6:uid="{00000000-0010-0000-0800-000001000000}" uniqueName="P1071444">
      <xmlPr mapId="2" xpath="/GFI-IZD-KI/IFP-KI-E_1000959/P1071444" xmlDataType="decimal"/>
    </xmlCellPr>
  </singleXmlCell>
  <singleXmlCell id="10" xr6:uid="{00000000-000C-0000-FFFF-FFFF09000000}" r="H12" connectionId="0">
    <xmlCellPr id="1" xr6:uid="{00000000-0010-0000-0900-000001000000}" uniqueName="P1071445">
      <xmlPr mapId="2" xpath="/GFI-IZD-KI/IFP-KI-E_1000959/P1071445" xmlDataType="decimal"/>
    </xmlCellPr>
  </singleXmlCell>
  <singleXmlCell id="11" xr6:uid="{00000000-000C-0000-FFFF-FFFF0A000000}" r="I12" connectionId="0">
    <xmlCellPr id="1" xr6:uid="{00000000-0010-0000-0A00-000001000000}" uniqueName="P1071446">
      <xmlPr mapId="2" xpath="/GFI-IZD-KI/IFP-KI-E_1000959/P1071446" xmlDataType="decimal"/>
    </xmlCellPr>
  </singleXmlCell>
  <singleXmlCell id="12" xr6:uid="{00000000-000C-0000-FFFF-FFFF0B000000}" r="H13" connectionId="0">
    <xmlCellPr id="1" xr6:uid="{00000000-0010-0000-0B00-000001000000}" uniqueName="P1071447">
      <xmlPr mapId="2" xpath="/GFI-IZD-KI/IFP-KI-E_1000959/P1071447" xmlDataType="decimal"/>
    </xmlCellPr>
  </singleXmlCell>
  <singleXmlCell id="13" xr6:uid="{00000000-000C-0000-FFFF-FFFF0C000000}" r="I13" connectionId="0">
    <xmlCellPr id="1" xr6:uid="{00000000-0010-0000-0C00-000001000000}" uniqueName="P1071448">
      <xmlPr mapId="2" xpath="/GFI-IZD-KI/IFP-KI-E_1000959/P1071448" xmlDataType="decimal"/>
    </xmlCellPr>
  </singleXmlCell>
  <singleXmlCell id="14" xr6:uid="{00000000-000C-0000-FFFF-FFFF0D000000}" r="H14" connectionId="0">
    <xmlCellPr id="1" xr6:uid="{00000000-0010-0000-0D00-000001000000}" uniqueName="P1071449">
      <xmlPr mapId="2" xpath="/GFI-IZD-KI/IFP-KI-E_1000959/P1071449" xmlDataType="decimal"/>
    </xmlCellPr>
  </singleXmlCell>
  <singleXmlCell id="15" xr6:uid="{00000000-000C-0000-FFFF-FFFF0E000000}" r="I14" connectionId="0">
    <xmlCellPr id="1" xr6:uid="{00000000-0010-0000-0E00-000001000000}" uniqueName="P1071450">
      <xmlPr mapId="2" xpath="/GFI-IZD-KI/IFP-KI-E_1000959/P1071450" xmlDataType="decimal"/>
    </xmlCellPr>
  </singleXmlCell>
  <singleXmlCell id="16" xr6:uid="{00000000-000C-0000-FFFF-FFFF0F000000}" r="H15" connectionId="0">
    <xmlCellPr id="1" xr6:uid="{00000000-0010-0000-0F00-000001000000}" uniqueName="P1071451">
      <xmlPr mapId="2" xpath="/GFI-IZD-KI/IFP-KI-E_1000959/P1071451" xmlDataType="decimal"/>
    </xmlCellPr>
  </singleXmlCell>
  <singleXmlCell id="17" xr6:uid="{00000000-000C-0000-FFFF-FFFF10000000}" r="I15" connectionId="0">
    <xmlCellPr id="1" xr6:uid="{00000000-0010-0000-1000-000001000000}" uniqueName="P1071452">
      <xmlPr mapId="2" xpath="/GFI-IZD-KI/IFP-KI-E_1000959/P1071452" xmlDataType="decimal"/>
    </xmlCellPr>
  </singleXmlCell>
  <singleXmlCell id="18" xr6:uid="{00000000-000C-0000-FFFF-FFFF11000000}" r="H16" connectionId="0">
    <xmlCellPr id="1" xr6:uid="{00000000-0010-0000-1100-000001000000}" uniqueName="P1071453">
      <xmlPr mapId="2" xpath="/GFI-IZD-KI/IFP-KI-E_1000959/P1071453" xmlDataType="decimal"/>
    </xmlCellPr>
  </singleXmlCell>
  <singleXmlCell id="19" xr6:uid="{00000000-000C-0000-FFFF-FFFF12000000}" r="I16" connectionId="0">
    <xmlCellPr id="1" xr6:uid="{00000000-0010-0000-1200-000001000000}" uniqueName="P1071454">
      <xmlPr mapId="2" xpath="/GFI-IZD-KI/IFP-KI-E_1000959/P1071454" xmlDataType="decimal"/>
    </xmlCellPr>
  </singleXmlCell>
  <singleXmlCell id="20" xr6:uid="{00000000-000C-0000-FFFF-FFFF13000000}" r="H17" connectionId="0">
    <xmlCellPr id="1" xr6:uid="{00000000-0010-0000-1300-000001000000}" uniqueName="P1071455">
      <xmlPr mapId="2" xpath="/GFI-IZD-KI/IFP-KI-E_1000959/P1071455" xmlDataType="decimal"/>
    </xmlCellPr>
  </singleXmlCell>
  <singleXmlCell id="21" xr6:uid="{00000000-000C-0000-FFFF-FFFF14000000}" r="I17" connectionId="0">
    <xmlCellPr id="1" xr6:uid="{00000000-0010-0000-1400-000001000000}" uniqueName="P1071456">
      <xmlPr mapId="2" xpath="/GFI-IZD-KI/IFP-KI-E_1000959/P1071456" xmlDataType="decimal"/>
    </xmlCellPr>
  </singleXmlCell>
  <singleXmlCell id="22" xr6:uid="{00000000-000C-0000-FFFF-FFFF15000000}" r="H18" connectionId="0">
    <xmlCellPr id="1" xr6:uid="{00000000-0010-0000-1500-000001000000}" uniqueName="P1071457">
      <xmlPr mapId="2" xpath="/GFI-IZD-KI/IFP-KI-E_1000959/P1071457" xmlDataType="decimal"/>
    </xmlCellPr>
  </singleXmlCell>
  <singleXmlCell id="23" xr6:uid="{00000000-000C-0000-FFFF-FFFF16000000}" r="I18" connectionId="0">
    <xmlCellPr id="1" xr6:uid="{00000000-0010-0000-1600-000001000000}" uniqueName="P1071458">
      <xmlPr mapId="2" xpath="/GFI-IZD-KI/IFP-KI-E_1000959/P1071458" xmlDataType="decimal"/>
    </xmlCellPr>
  </singleXmlCell>
  <singleXmlCell id="24" xr6:uid="{00000000-000C-0000-FFFF-FFFF17000000}" r="H19" connectionId="0">
    <xmlCellPr id="1" xr6:uid="{00000000-0010-0000-1700-000001000000}" uniqueName="P1071459">
      <xmlPr mapId="2" xpath="/GFI-IZD-KI/IFP-KI-E_1000959/P1071459" xmlDataType="decimal"/>
    </xmlCellPr>
  </singleXmlCell>
  <singleXmlCell id="25" xr6:uid="{00000000-000C-0000-FFFF-FFFF18000000}" r="I19" connectionId="0">
    <xmlCellPr id="1" xr6:uid="{00000000-0010-0000-1800-000001000000}" uniqueName="P1071460">
      <xmlPr mapId="2" xpath="/GFI-IZD-KI/IFP-KI-E_1000959/P1071460" xmlDataType="decimal"/>
    </xmlCellPr>
  </singleXmlCell>
  <singleXmlCell id="26" xr6:uid="{00000000-000C-0000-FFFF-FFFF19000000}" r="H20" connectionId="0">
    <xmlCellPr id="1" xr6:uid="{00000000-0010-0000-1900-000001000000}" uniqueName="P1071461">
      <xmlPr mapId="2" xpath="/GFI-IZD-KI/IFP-KI-E_1000959/P1071461" xmlDataType="decimal"/>
    </xmlCellPr>
  </singleXmlCell>
  <singleXmlCell id="27" xr6:uid="{00000000-000C-0000-FFFF-FFFF1A000000}" r="I20" connectionId="0">
    <xmlCellPr id="1" xr6:uid="{00000000-0010-0000-1A00-000001000000}" uniqueName="P1071462">
      <xmlPr mapId="2" xpath="/GFI-IZD-KI/IFP-KI-E_1000959/P1071462" xmlDataType="decimal"/>
    </xmlCellPr>
  </singleXmlCell>
  <singleXmlCell id="28" xr6:uid="{00000000-000C-0000-FFFF-FFFF1B000000}" r="H21" connectionId="0">
    <xmlCellPr id="1" xr6:uid="{00000000-0010-0000-1B00-000001000000}" uniqueName="P1071463">
      <xmlPr mapId="2" xpath="/GFI-IZD-KI/IFP-KI-E_1000959/P1071463" xmlDataType="decimal"/>
    </xmlCellPr>
  </singleXmlCell>
  <singleXmlCell id="29" xr6:uid="{00000000-000C-0000-FFFF-FFFF1C000000}" r="I21" connectionId="0">
    <xmlCellPr id="1" xr6:uid="{00000000-0010-0000-1C00-000001000000}" uniqueName="P1071464">
      <xmlPr mapId="2" xpath="/GFI-IZD-KI/IFP-KI-E_1000959/P1071464" xmlDataType="decimal"/>
    </xmlCellPr>
  </singleXmlCell>
  <singleXmlCell id="30" xr6:uid="{00000000-000C-0000-FFFF-FFFF1D000000}" r="H22" connectionId="0">
    <xmlCellPr id="1" xr6:uid="{00000000-0010-0000-1D00-000001000000}" uniqueName="P1071465">
      <xmlPr mapId="2" xpath="/GFI-IZD-KI/IFP-KI-E_1000959/P1071465" xmlDataType="decimal"/>
    </xmlCellPr>
  </singleXmlCell>
  <singleXmlCell id="31" xr6:uid="{00000000-000C-0000-FFFF-FFFF1E000000}" r="I22" connectionId="0">
    <xmlCellPr id="1" xr6:uid="{00000000-0010-0000-1E00-000001000000}" uniqueName="P1071466">
      <xmlPr mapId="2" xpath="/GFI-IZD-KI/IFP-KI-E_1000959/P1071466" xmlDataType="decimal"/>
    </xmlCellPr>
  </singleXmlCell>
  <singleXmlCell id="32" xr6:uid="{00000000-000C-0000-FFFF-FFFF1F000000}" r="H23" connectionId="0">
    <xmlCellPr id="1" xr6:uid="{00000000-0010-0000-1F00-000001000000}" uniqueName="P1071467">
      <xmlPr mapId="2" xpath="/GFI-IZD-KI/IFP-KI-E_1000959/P1071467" xmlDataType="decimal"/>
    </xmlCellPr>
  </singleXmlCell>
  <singleXmlCell id="33" xr6:uid="{00000000-000C-0000-FFFF-FFFF20000000}" r="I23" connectionId="0">
    <xmlCellPr id="1" xr6:uid="{00000000-0010-0000-2000-000001000000}" uniqueName="P1071468">
      <xmlPr mapId="2" xpath="/GFI-IZD-KI/IFP-KI-E_1000959/P1071468" xmlDataType="decimal"/>
    </xmlCellPr>
  </singleXmlCell>
  <singleXmlCell id="34" xr6:uid="{00000000-000C-0000-FFFF-FFFF21000000}" r="H24" connectionId="0">
    <xmlCellPr id="1" xr6:uid="{00000000-0010-0000-2100-000001000000}" uniqueName="P1071469">
      <xmlPr mapId="2" xpath="/GFI-IZD-KI/IFP-KI-E_1000959/P1071469" xmlDataType="decimal"/>
    </xmlCellPr>
  </singleXmlCell>
  <singleXmlCell id="35" xr6:uid="{00000000-000C-0000-FFFF-FFFF22000000}" r="I24" connectionId="0">
    <xmlCellPr id="1" xr6:uid="{00000000-0010-0000-2200-000001000000}" uniqueName="P1071470">
      <xmlPr mapId="2" xpath="/GFI-IZD-KI/IFP-KI-E_1000959/P1071470" xmlDataType="decimal"/>
    </xmlCellPr>
  </singleXmlCell>
  <singleXmlCell id="36" xr6:uid="{00000000-000C-0000-FFFF-FFFF23000000}" r="H25" connectionId="0">
    <xmlCellPr id="1" xr6:uid="{00000000-0010-0000-2300-000001000000}" uniqueName="P1071471">
      <xmlPr mapId="2" xpath="/GFI-IZD-KI/IFP-KI-E_1000959/P1071471" xmlDataType="decimal"/>
    </xmlCellPr>
  </singleXmlCell>
  <singleXmlCell id="37" xr6:uid="{00000000-000C-0000-FFFF-FFFF24000000}" r="I25" connectionId="0">
    <xmlCellPr id="1" xr6:uid="{00000000-0010-0000-2400-000001000000}" uniqueName="P1071472">
      <xmlPr mapId="2" xpath="/GFI-IZD-KI/IFP-KI-E_1000959/P1071472" xmlDataType="decimal"/>
    </xmlCellPr>
  </singleXmlCell>
  <singleXmlCell id="38" xr6:uid="{00000000-000C-0000-FFFF-FFFF25000000}" r="H26" connectionId="0">
    <xmlCellPr id="1" xr6:uid="{00000000-0010-0000-2500-000001000000}" uniqueName="P1071473">
      <xmlPr mapId="2" xpath="/GFI-IZD-KI/IFP-KI-E_1000959/P1071473" xmlDataType="decimal"/>
    </xmlCellPr>
  </singleXmlCell>
  <singleXmlCell id="39" xr6:uid="{00000000-000C-0000-FFFF-FFFF26000000}" r="I26" connectionId="0">
    <xmlCellPr id="1" xr6:uid="{00000000-0010-0000-2600-000001000000}" uniqueName="P1071474">
      <xmlPr mapId="2" xpath="/GFI-IZD-KI/IFP-KI-E_1000959/P1071474" xmlDataType="decimal"/>
    </xmlCellPr>
  </singleXmlCell>
  <singleXmlCell id="40" xr6:uid="{00000000-000C-0000-FFFF-FFFF27000000}" r="H27" connectionId="0">
    <xmlCellPr id="1" xr6:uid="{00000000-0010-0000-2700-000001000000}" uniqueName="P1071475">
      <xmlPr mapId="2" xpath="/GFI-IZD-KI/IFP-KI-E_1000959/P1071475" xmlDataType="decimal"/>
    </xmlCellPr>
  </singleXmlCell>
  <singleXmlCell id="41" xr6:uid="{00000000-000C-0000-FFFF-FFFF28000000}" r="I27" connectionId="0">
    <xmlCellPr id="1" xr6:uid="{00000000-0010-0000-2800-000001000000}" uniqueName="P1071476">
      <xmlPr mapId="2" xpath="/GFI-IZD-KI/IFP-KI-E_1000959/P1071476" xmlDataType="decimal"/>
    </xmlCellPr>
  </singleXmlCell>
  <singleXmlCell id="42" xr6:uid="{00000000-000C-0000-FFFF-FFFF29000000}" r="H28" connectionId="0">
    <xmlCellPr id="1" xr6:uid="{00000000-0010-0000-2900-000001000000}" uniqueName="P1071477">
      <xmlPr mapId="2" xpath="/GFI-IZD-KI/IFP-KI-E_1000959/P1071477" xmlDataType="decimal"/>
    </xmlCellPr>
  </singleXmlCell>
  <singleXmlCell id="43" xr6:uid="{00000000-000C-0000-FFFF-FFFF2A000000}" r="I28" connectionId="0">
    <xmlCellPr id="1" xr6:uid="{00000000-0010-0000-2A00-000001000000}" uniqueName="P1071478">
      <xmlPr mapId="2" xpath="/GFI-IZD-KI/IFP-KI-E_1000959/P1071478" xmlDataType="decimal"/>
    </xmlCellPr>
  </singleXmlCell>
  <singleXmlCell id="44" xr6:uid="{00000000-000C-0000-FFFF-FFFF2B000000}" r="H29" connectionId="0">
    <xmlCellPr id="1" xr6:uid="{00000000-0010-0000-2B00-000001000000}" uniqueName="P1071479">
      <xmlPr mapId="2" xpath="/GFI-IZD-KI/IFP-KI-E_1000959/P1071479" xmlDataType="decimal"/>
    </xmlCellPr>
  </singleXmlCell>
  <singleXmlCell id="45" xr6:uid="{00000000-000C-0000-FFFF-FFFF2C000000}" r="I29" connectionId="0">
    <xmlCellPr id="1" xr6:uid="{00000000-0010-0000-2C00-000001000000}" uniqueName="P1071480">
      <xmlPr mapId="2" xpath="/GFI-IZD-KI/IFP-KI-E_1000959/P1071480" xmlDataType="decimal"/>
    </xmlCellPr>
  </singleXmlCell>
  <singleXmlCell id="46" xr6:uid="{00000000-000C-0000-FFFF-FFFF2D000000}" r="H30" connectionId="0">
    <xmlCellPr id="1" xr6:uid="{00000000-0010-0000-2D00-000001000000}" uniqueName="P1071481">
      <xmlPr mapId="2" xpath="/GFI-IZD-KI/IFP-KI-E_1000959/P1071481" xmlDataType="decimal"/>
    </xmlCellPr>
  </singleXmlCell>
  <singleXmlCell id="47" xr6:uid="{00000000-000C-0000-FFFF-FFFF2E000000}" r="I30" connectionId="0">
    <xmlCellPr id="1" xr6:uid="{00000000-0010-0000-2E00-000001000000}" uniqueName="P1071482">
      <xmlPr mapId="2" xpath="/GFI-IZD-KI/IFP-KI-E_1000959/P1071482" xmlDataType="decimal"/>
    </xmlCellPr>
  </singleXmlCell>
  <singleXmlCell id="48" xr6:uid="{00000000-000C-0000-FFFF-FFFF2F000000}" r="H31" connectionId="0">
    <xmlCellPr id="1" xr6:uid="{00000000-0010-0000-2F00-000001000000}" uniqueName="P1071483">
      <xmlPr mapId="2" xpath="/GFI-IZD-KI/IFP-KI-E_1000959/P1071483" xmlDataType="decimal"/>
    </xmlCellPr>
  </singleXmlCell>
  <singleXmlCell id="49" xr6:uid="{00000000-000C-0000-FFFF-FFFF30000000}" r="I31" connectionId="0">
    <xmlCellPr id="1" xr6:uid="{00000000-0010-0000-3000-000001000000}" uniqueName="P1071484">
      <xmlPr mapId="2" xpath="/GFI-IZD-KI/IFP-KI-E_1000959/P1071484" xmlDataType="decimal"/>
    </xmlCellPr>
  </singleXmlCell>
  <singleXmlCell id="50" xr6:uid="{00000000-000C-0000-FFFF-FFFF31000000}" r="H32" connectionId="0">
    <xmlCellPr id="1" xr6:uid="{00000000-0010-0000-3100-000001000000}" uniqueName="P1071485">
      <xmlPr mapId="2" xpath="/GFI-IZD-KI/IFP-KI-E_1000959/P1071485" xmlDataType="decimal"/>
    </xmlCellPr>
  </singleXmlCell>
  <singleXmlCell id="51" xr6:uid="{00000000-000C-0000-FFFF-FFFF32000000}" r="I32" connectionId="0">
    <xmlCellPr id="1" xr6:uid="{00000000-0010-0000-3200-000001000000}" uniqueName="P1071486">
      <xmlPr mapId="2" xpath="/GFI-IZD-KI/IFP-KI-E_1000959/P1071486" xmlDataType="decimal"/>
    </xmlCellPr>
  </singleXmlCell>
  <singleXmlCell id="52" xr6:uid="{00000000-000C-0000-FFFF-FFFF33000000}" r="H33" connectionId="0">
    <xmlCellPr id="1" xr6:uid="{00000000-0010-0000-3300-000001000000}" uniqueName="P1071487">
      <xmlPr mapId="2" xpath="/GFI-IZD-KI/IFP-KI-E_1000959/P1071487" xmlDataType="decimal"/>
    </xmlCellPr>
  </singleXmlCell>
  <singleXmlCell id="53" xr6:uid="{00000000-000C-0000-FFFF-FFFF34000000}" r="I33" connectionId="0">
    <xmlCellPr id="1" xr6:uid="{00000000-0010-0000-3400-000001000000}" uniqueName="P1071488">
      <xmlPr mapId="2" xpath="/GFI-IZD-KI/IFP-KI-E_1000959/P1071488" xmlDataType="decimal"/>
    </xmlCellPr>
  </singleXmlCell>
  <singleXmlCell id="54" xr6:uid="{00000000-000C-0000-FFFF-FFFF35000000}" r="H34" connectionId="0">
    <xmlCellPr id="1" xr6:uid="{00000000-0010-0000-3500-000001000000}" uniqueName="P1071489">
      <xmlPr mapId="2" xpath="/GFI-IZD-KI/IFP-KI-E_1000959/P1071489" xmlDataType="decimal"/>
    </xmlCellPr>
  </singleXmlCell>
  <singleXmlCell id="55" xr6:uid="{00000000-000C-0000-FFFF-FFFF36000000}" r="I34" connectionId="0">
    <xmlCellPr id="1" xr6:uid="{00000000-0010-0000-3600-000001000000}" uniqueName="P1071490">
      <xmlPr mapId="2" xpath="/GFI-IZD-KI/IFP-KI-E_1000959/P1071490" xmlDataType="decimal"/>
    </xmlCellPr>
  </singleXmlCell>
  <singleXmlCell id="56" xr6:uid="{00000000-000C-0000-FFFF-FFFF37000000}" r="H35" connectionId="0">
    <xmlCellPr id="1" xr6:uid="{00000000-0010-0000-3700-000001000000}" uniqueName="P1071491">
      <xmlPr mapId="2" xpath="/GFI-IZD-KI/IFP-KI-E_1000959/P1071491" xmlDataType="decimal"/>
    </xmlCellPr>
  </singleXmlCell>
  <singleXmlCell id="57" xr6:uid="{00000000-000C-0000-FFFF-FFFF38000000}" r="I35" connectionId="0">
    <xmlCellPr id="1" xr6:uid="{00000000-0010-0000-3800-000001000000}" uniqueName="P1071492">
      <xmlPr mapId="2" xpath="/GFI-IZD-KI/IFP-KI-E_1000959/P1071492" xmlDataType="decimal"/>
    </xmlCellPr>
  </singleXmlCell>
  <singleXmlCell id="58" xr6:uid="{00000000-000C-0000-FFFF-FFFF39000000}" r="H36" connectionId="0">
    <xmlCellPr id="1" xr6:uid="{00000000-0010-0000-3900-000001000000}" uniqueName="P1071493">
      <xmlPr mapId="2" xpath="/GFI-IZD-KI/IFP-KI-E_1000959/P1071493" xmlDataType="decimal"/>
    </xmlCellPr>
  </singleXmlCell>
  <singleXmlCell id="59" xr6:uid="{00000000-000C-0000-FFFF-FFFF3A000000}" r="I36" connectionId="0">
    <xmlCellPr id="1" xr6:uid="{00000000-0010-0000-3A00-000001000000}" uniqueName="P1071494">
      <xmlPr mapId="2" xpath="/GFI-IZD-KI/IFP-KI-E_1000959/P1071494" xmlDataType="decimal"/>
    </xmlCellPr>
  </singleXmlCell>
  <singleXmlCell id="60" xr6:uid="{00000000-000C-0000-FFFF-FFFF3B000000}" r="H37" connectionId="0">
    <xmlCellPr id="1" xr6:uid="{00000000-0010-0000-3B00-000001000000}" uniqueName="P1071495">
      <xmlPr mapId="2" xpath="/GFI-IZD-KI/IFP-KI-E_1000959/P1071495" xmlDataType="decimal"/>
    </xmlCellPr>
  </singleXmlCell>
  <singleXmlCell id="61" xr6:uid="{00000000-000C-0000-FFFF-FFFF3C000000}" r="I37" connectionId="0">
    <xmlCellPr id="1" xr6:uid="{00000000-0010-0000-3C00-000001000000}" uniqueName="P1071496">
      <xmlPr mapId="2" xpath="/GFI-IZD-KI/IFP-KI-E_1000959/P1071496" xmlDataType="decimal"/>
    </xmlCellPr>
  </singleXmlCell>
  <singleXmlCell id="62" xr6:uid="{00000000-000C-0000-FFFF-FFFF3D000000}" r="H38" connectionId="0">
    <xmlCellPr id="1" xr6:uid="{00000000-0010-0000-3D00-000001000000}" uniqueName="P1071497">
      <xmlPr mapId="2" xpath="/GFI-IZD-KI/IFP-KI-E_1000959/P1071497" xmlDataType="decimal"/>
    </xmlCellPr>
  </singleXmlCell>
  <singleXmlCell id="63" xr6:uid="{00000000-000C-0000-FFFF-FFFF3E000000}" r="I38" connectionId="0">
    <xmlCellPr id="1" xr6:uid="{00000000-0010-0000-3E00-000001000000}" uniqueName="P1071498">
      <xmlPr mapId="2" xpath="/GFI-IZD-KI/IFP-KI-E_1000959/P1071498" xmlDataType="decimal"/>
    </xmlCellPr>
  </singleXmlCell>
  <singleXmlCell id="64" xr6:uid="{00000000-000C-0000-FFFF-FFFF3F000000}" r="H39" connectionId="0">
    <xmlCellPr id="1" xr6:uid="{00000000-0010-0000-3F00-000001000000}" uniqueName="P1071499">
      <xmlPr mapId="2" xpath="/GFI-IZD-KI/IFP-KI-E_1000959/P1071499" xmlDataType="decimal"/>
    </xmlCellPr>
  </singleXmlCell>
  <singleXmlCell id="65" xr6:uid="{00000000-000C-0000-FFFF-FFFF40000000}" r="I39" connectionId="0">
    <xmlCellPr id="1" xr6:uid="{00000000-0010-0000-4000-000001000000}" uniqueName="P1071500">
      <xmlPr mapId="2" xpath="/GFI-IZD-KI/IFP-KI-E_1000959/P1071500" xmlDataType="decimal"/>
    </xmlCellPr>
  </singleXmlCell>
  <singleXmlCell id="66" xr6:uid="{00000000-000C-0000-FFFF-FFFF41000000}" r="H40" connectionId="0">
    <xmlCellPr id="1" xr6:uid="{00000000-0010-0000-4100-000001000000}" uniqueName="P1071501">
      <xmlPr mapId="2" xpath="/GFI-IZD-KI/IFP-KI-E_1000959/P1071501" xmlDataType="decimal"/>
    </xmlCellPr>
  </singleXmlCell>
  <singleXmlCell id="67" xr6:uid="{00000000-000C-0000-FFFF-FFFF42000000}" r="I40" connectionId="0">
    <xmlCellPr id="1" xr6:uid="{00000000-0010-0000-4200-000001000000}" uniqueName="P1071502">
      <xmlPr mapId="2" xpath="/GFI-IZD-KI/IFP-KI-E_1000959/P1071502" xmlDataType="decimal"/>
    </xmlCellPr>
  </singleXmlCell>
  <singleXmlCell id="68" xr6:uid="{00000000-000C-0000-FFFF-FFFF43000000}" r="H42" connectionId="0">
    <xmlCellPr id="1" xr6:uid="{00000000-0010-0000-4300-000001000000}" uniqueName="P1071503">
      <xmlPr mapId="2" xpath="/GFI-IZD-KI/IFP-KI-E_1000959/P1071503" xmlDataType="decimal"/>
    </xmlCellPr>
  </singleXmlCell>
  <singleXmlCell id="69" xr6:uid="{00000000-000C-0000-FFFF-FFFF44000000}" r="I42" connectionId="0">
    <xmlCellPr id="1" xr6:uid="{00000000-0010-0000-4400-000001000000}" uniqueName="P1071504">
      <xmlPr mapId="2" xpath="/GFI-IZD-KI/IFP-KI-E_1000959/P1071504" xmlDataType="decimal"/>
    </xmlCellPr>
  </singleXmlCell>
  <singleXmlCell id="70" xr6:uid="{00000000-000C-0000-FFFF-FFFF45000000}" r="H43" connectionId="0">
    <xmlCellPr id="1" xr6:uid="{00000000-0010-0000-4500-000001000000}" uniqueName="P1071505">
      <xmlPr mapId="2" xpath="/GFI-IZD-KI/IFP-KI-E_1000959/P1071505" xmlDataType="decimal"/>
    </xmlCellPr>
  </singleXmlCell>
  <singleXmlCell id="71" xr6:uid="{00000000-000C-0000-FFFF-FFFF46000000}" r="I43" connectionId="0">
    <xmlCellPr id="1" xr6:uid="{00000000-0010-0000-4600-000001000000}" uniqueName="P1071506">
      <xmlPr mapId="2" xpath="/GFI-IZD-KI/IFP-KI-E_1000959/P1071506" xmlDataType="decimal"/>
    </xmlCellPr>
  </singleXmlCell>
  <singleXmlCell id="72" xr6:uid="{00000000-000C-0000-FFFF-FFFF47000000}" r="H44" connectionId="0">
    <xmlCellPr id="1" xr6:uid="{00000000-0010-0000-4700-000001000000}" uniqueName="P1071507">
      <xmlPr mapId="2" xpath="/GFI-IZD-KI/IFP-KI-E_1000959/P1071507" xmlDataType="decimal"/>
    </xmlCellPr>
  </singleXmlCell>
  <singleXmlCell id="73" xr6:uid="{00000000-000C-0000-FFFF-FFFF48000000}" r="I44" connectionId="0">
    <xmlCellPr id="1" xr6:uid="{00000000-0010-0000-4800-000001000000}" uniqueName="P1071508">
      <xmlPr mapId="2" xpath="/GFI-IZD-KI/IFP-KI-E_1000959/P1071508" xmlDataType="decimal"/>
    </xmlCellPr>
  </singleXmlCell>
  <singleXmlCell id="74" xr6:uid="{00000000-000C-0000-FFFF-FFFF49000000}" r="H45" connectionId="0">
    <xmlCellPr id="1" xr6:uid="{00000000-0010-0000-4900-000001000000}" uniqueName="P1071509">
      <xmlPr mapId="2" xpath="/GFI-IZD-KI/IFP-KI-E_1000959/P1071509" xmlDataType="decimal"/>
    </xmlCellPr>
  </singleXmlCell>
  <singleXmlCell id="75" xr6:uid="{00000000-000C-0000-FFFF-FFFF4A000000}" r="I45" connectionId="0">
    <xmlCellPr id="1" xr6:uid="{00000000-0010-0000-4A00-000001000000}" uniqueName="P1071510">
      <xmlPr mapId="2" xpath="/GFI-IZD-KI/IFP-KI-E_1000959/P1071510" xmlDataType="decimal"/>
    </xmlCellPr>
  </singleXmlCell>
  <singleXmlCell id="76" xr6:uid="{00000000-000C-0000-FFFF-FFFF4B000000}" r="H46" connectionId="0">
    <xmlCellPr id="1" xr6:uid="{00000000-0010-0000-4B00-000001000000}" uniqueName="P1071511">
      <xmlPr mapId="2" xpath="/GFI-IZD-KI/IFP-KI-E_1000959/P1071511" xmlDataType="decimal"/>
    </xmlCellPr>
  </singleXmlCell>
  <singleXmlCell id="77" xr6:uid="{00000000-000C-0000-FFFF-FFFF4C000000}" r="I46" connectionId="0">
    <xmlCellPr id="1" xr6:uid="{00000000-0010-0000-4C00-000001000000}" uniqueName="P1071512">
      <xmlPr mapId="2" xpath="/GFI-IZD-KI/IFP-KI-E_1000959/P1071512" xmlDataType="decimal"/>
    </xmlCellPr>
  </singleXmlCell>
  <singleXmlCell id="78" xr6:uid="{00000000-000C-0000-FFFF-FFFF4D000000}" r="H47" connectionId="0">
    <xmlCellPr id="1" xr6:uid="{00000000-0010-0000-4D00-000001000000}" uniqueName="P1071513">
      <xmlPr mapId="2" xpath="/GFI-IZD-KI/IFP-KI-E_1000959/P1071513" xmlDataType="decimal"/>
    </xmlCellPr>
  </singleXmlCell>
  <singleXmlCell id="79" xr6:uid="{00000000-000C-0000-FFFF-FFFF4E000000}" r="I47" connectionId="0">
    <xmlCellPr id="1" xr6:uid="{00000000-0010-0000-4E00-000001000000}" uniqueName="P1071514">
      <xmlPr mapId="2" xpath="/GFI-IZD-KI/IFP-KI-E_1000959/P1071514" xmlDataType="decimal"/>
    </xmlCellPr>
  </singleXmlCell>
  <singleXmlCell id="80" xr6:uid="{00000000-000C-0000-FFFF-FFFF4F000000}" r="H48" connectionId="0">
    <xmlCellPr id="1" xr6:uid="{00000000-0010-0000-4F00-000001000000}" uniqueName="P1071515">
      <xmlPr mapId="2" xpath="/GFI-IZD-KI/IFP-KI-E_1000959/P1071515" xmlDataType="decimal"/>
    </xmlCellPr>
  </singleXmlCell>
  <singleXmlCell id="81" xr6:uid="{00000000-000C-0000-FFFF-FFFF50000000}" r="I48" connectionId="0">
    <xmlCellPr id="1" xr6:uid="{00000000-0010-0000-5000-000001000000}" uniqueName="P1071516">
      <xmlPr mapId="2" xpath="/GFI-IZD-KI/IFP-KI-E_1000959/P1071516" xmlDataType="decimal"/>
    </xmlCellPr>
  </singleXmlCell>
  <singleXmlCell id="82" xr6:uid="{00000000-000C-0000-FFFF-FFFF51000000}" r="H49" connectionId="0">
    <xmlCellPr id="1" xr6:uid="{00000000-0010-0000-5100-000001000000}" uniqueName="P1071517">
      <xmlPr mapId="2" xpath="/GFI-IZD-KI/IFP-KI-E_1000959/P1071517" xmlDataType="decimal"/>
    </xmlCellPr>
  </singleXmlCell>
  <singleXmlCell id="83" xr6:uid="{00000000-000C-0000-FFFF-FFFF52000000}" r="I49" connectionId="0">
    <xmlCellPr id="1" xr6:uid="{00000000-0010-0000-5200-000001000000}" uniqueName="P1071518">
      <xmlPr mapId="2" xpath="/GFI-IZD-KI/IFP-KI-E_1000959/P1071518" xmlDataType="decimal"/>
    </xmlCellPr>
  </singleXmlCell>
  <singleXmlCell id="84" xr6:uid="{00000000-000C-0000-FFFF-FFFF53000000}" r="H50" connectionId="0">
    <xmlCellPr id="1" xr6:uid="{00000000-0010-0000-5300-000001000000}" uniqueName="P1071519">
      <xmlPr mapId="2" xpath="/GFI-IZD-KI/IFP-KI-E_1000959/P1071519" xmlDataType="decimal"/>
    </xmlCellPr>
  </singleXmlCell>
  <singleXmlCell id="85" xr6:uid="{00000000-000C-0000-FFFF-FFFF54000000}" r="I50" connectionId="0">
    <xmlCellPr id="1" xr6:uid="{00000000-0010-0000-5400-000001000000}" uniqueName="P1071520">
      <xmlPr mapId="2" xpath="/GFI-IZD-KI/IFP-KI-E_1000959/P1071520" xmlDataType="decimal"/>
    </xmlCellPr>
  </singleXmlCell>
  <singleXmlCell id="86" xr6:uid="{00000000-000C-0000-FFFF-FFFF55000000}" r="H51" connectionId="0">
    <xmlCellPr id="1" xr6:uid="{00000000-0010-0000-5500-000001000000}" uniqueName="P1071521">
      <xmlPr mapId="2" xpath="/GFI-IZD-KI/IFP-KI-E_1000959/P1071521" xmlDataType="decimal"/>
    </xmlCellPr>
  </singleXmlCell>
  <singleXmlCell id="87" xr6:uid="{00000000-000C-0000-FFFF-FFFF56000000}" r="I51" connectionId="0">
    <xmlCellPr id="1" xr6:uid="{00000000-0010-0000-5600-000001000000}" uniqueName="P1071522">
      <xmlPr mapId="2" xpath="/GFI-IZD-KI/IFP-KI-E_1000959/P1071522" xmlDataType="decimal"/>
    </xmlCellPr>
  </singleXmlCell>
  <singleXmlCell id="88" xr6:uid="{00000000-000C-0000-FFFF-FFFF57000000}" r="H52" connectionId="0">
    <xmlCellPr id="1" xr6:uid="{00000000-0010-0000-5700-000001000000}" uniqueName="P1071523">
      <xmlPr mapId="2" xpath="/GFI-IZD-KI/IFP-KI-E_1000959/P1071523" xmlDataType="decimal"/>
    </xmlCellPr>
  </singleXmlCell>
  <singleXmlCell id="89" xr6:uid="{00000000-000C-0000-FFFF-FFFF58000000}" r="I52" connectionId="0">
    <xmlCellPr id="1" xr6:uid="{00000000-0010-0000-5800-000001000000}" uniqueName="P1071524">
      <xmlPr mapId="2" xpath="/GFI-IZD-KI/IFP-KI-E_1000959/P1071524" xmlDataType="decimal"/>
    </xmlCellPr>
  </singleXmlCell>
  <singleXmlCell id="90" xr6:uid="{00000000-000C-0000-FFFF-FFFF59000000}" r="H53" connectionId="0">
    <xmlCellPr id="1" xr6:uid="{00000000-0010-0000-5900-000001000000}" uniqueName="P1071525">
      <xmlPr mapId="2" xpath="/GFI-IZD-KI/IFP-KI-E_1000959/P1071525" xmlDataType="decimal"/>
    </xmlCellPr>
  </singleXmlCell>
  <singleXmlCell id="91" xr6:uid="{00000000-000C-0000-FFFF-FFFF5A000000}" r="I53" connectionId="0">
    <xmlCellPr id="1" xr6:uid="{00000000-0010-0000-5A00-000001000000}" uniqueName="P1071526">
      <xmlPr mapId="2" xpath="/GFI-IZD-KI/IFP-KI-E_1000959/P1071526" xmlDataType="decimal"/>
    </xmlCellPr>
  </singleXmlCell>
  <singleXmlCell id="92" xr6:uid="{00000000-000C-0000-FFFF-FFFF5B000000}" r="H54" connectionId="0">
    <xmlCellPr id="1" xr6:uid="{00000000-0010-0000-5B00-000001000000}" uniqueName="P1071527">
      <xmlPr mapId="2" xpath="/GFI-IZD-KI/IFP-KI-E_1000959/P1071527" xmlDataType="decimal"/>
    </xmlCellPr>
  </singleXmlCell>
  <singleXmlCell id="93" xr6:uid="{00000000-000C-0000-FFFF-FFFF5C000000}" r="I54" connectionId="0">
    <xmlCellPr id="1" xr6:uid="{00000000-0010-0000-5C00-000001000000}" uniqueName="P1071528">
      <xmlPr mapId="2" xpath="/GFI-IZD-KI/IFP-KI-E_1000959/P1071528" xmlDataType="decimal"/>
    </xmlCellPr>
  </singleXmlCell>
  <singleXmlCell id="94" xr6:uid="{00000000-000C-0000-FFFF-FFFF5D000000}" r="H55" connectionId="0">
    <xmlCellPr id="1" xr6:uid="{00000000-0010-0000-5D00-000001000000}" uniqueName="P1071529">
      <xmlPr mapId="2" xpath="/GFI-IZD-KI/IFP-KI-E_1000959/P1071529" xmlDataType="decimal"/>
    </xmlCellPr>
  </singleXmlCell>
  <singleXmlCell id="95" xr6:uid="{00000000-000C-0000-FFFF-FFFF5E000000}" r="I55" connectionId="0">
    <xmlCellPr id="1" xr6:uid="{00000000-0010-0000-5E00-000001000000}" uniqueName="P1071530">
      <xmlPr mapId="2" xpath="/GFI-IZD-KI/IFP-KI-E_1000959/P1071530" xmlDataType="decimal"/>
    </xmlCellPr>
  </singleXmlCell>
  <singleXmlCell id="96" xr6:uid="{00000000-000C-0000-FFFF-FFFF5F000000}" r="H56" connectionId="0">
    <xmlCellPr id="1" xr6:uid="{00000000-0010-0000-5F00-000001000000}" uniqueName="P1071531">
      <xmlPr mapId="2" xpath="/GFI-IZD-KI/IFP-KI-E_1000959/P1071531" xmlDataType="decimal"/>
    </xmlCellPr>
  </singleXmlCell>
  <singleXmlCell id="97" xr6:uid="{00000000-000C-0000-FFFF-FFFF60000000}" r="I56" connectionId="0">
    <xmlCellPr id="1" xr6:uid="{00000000-0010-0000-6000-000001000000}" uniqueName="P1071532">
      <xmlPr mapId="2" xpath="/GFI-IZD-KI/IFP-KI-E_1000959/P1071532" xmlDataType="decimal"/>
    </xmlCellPr>
  </singleXmlCell>
  <singleXmlCell id="98" xr6:uid="{00000000-000C-0000-FFFF-FFFF61000000}" r="H57" connectionId="0">
    <xmlCellPr id="1" xr6:uid="{00000000-0010-0000-6100-000001000000}" uniqueName="P1071533">
      <xmlPr mapId="2" xpath="/GFI-IZD-KI/IFP-KI-E_1000959/P1071533" xmlDataType="decimal"/>
    </xmlCellPr>
  </singleXmlCell>
  <singleXmlCell id="99" xr6:uid="{00000000-000C-0000-FFFF-FFFF62000000}" r="I57" connectionId="0">
    <xmlCellPr id="1" xr6:uid="{00000000-0010-0000-6200-000001000000}" uniqueName="P1071534">
      <xmlPr mapId="2" xpath="/GFI-IZD-KI/IFP-KI-E_1000959/P1071534" xmlDataType="decimal"/>
    </xmlCellPr>
  </singleXmlCell>
  <singleXmlCell id="100" xr6:uid="{00000000-000C-0000-FFFF-FFFF63000000}" r="H58" connectionId="0">
    <xmlCellPr id="1" xr6:uid="{00000000-0010-0000-6300-000001000000}" uniqueName="P1071535">
      <xmlPr mapId="2" xpath="/GFI-IZD-KI/IFP-KI-E_1000959/P1071535" xmlDataType="decimal"/>
    </xmlCellPr>
  </singleXmlCell>
  <singleXmlCell id="101" xr6:uid="{00000000-000C-0000-FFFF-FFFF64000000}" r="I58" connectionId="0">
    <xmlCellPr id="1" xr6:uid="{00000000-0010-0000-6400-000001000000}" uniqueName="P1071536">
      <xmlPr mapId="2" xpath="/GFI-IZD-KI/IFP-KI-E_1000959/P1071536" xmlDataType="decimal"/>
    </xmlCellPr>
  </singleXmlCell>
  <singleXmlCell id="102" xr6:uid="{00000000-000C-0000-FFFF-FFFF65000000}" r="H59" connectionId="0">
    <xmlCellPr id="1" xr6:uid="{00000000-0010-0000-6500-000001000000}" uniqueName="P1071537">
      <xmlPr mapId="2" xpath="/GFI-IZD-KI/IFP-KI-E_1000959/P1071537" xmlDataType="decimal"/>
    </xmlCellPr>
  </singleXmlCell>
  <singleXmlCell id="103" xr6:uid="{00000000-000C-0000-FFFF-FFFF66000000}" r="I59" connectionId="0">
    <xmlCellPr id="1" xr6:uid="{00000000-0010-0000-6600-000001000000}" uniqueName="P1071538">
      <xmlPr mapId="2" xpath="/GFI-IZD-KI/IFP-KI-E_1000959/P1071538" xmlDataType="decimal"/>
    </xmlCellPr>
  </singleXmlCell>
  <singleXmlCell id="104" xr6:uid="{00000000-000C-0000-FFFF-FFFF67000000}" r="H60" connectionId="0">
    <xmlCellPr id="1" xr6:uid="{00000000-0010-0000-6700-000001000000}" uniqueName="P1071539">
      <xmlPr mapId="2" xpath="/GFI-IZD-KI/IFP-KI-E_1000959/P1071539" xmlDataType="decimal"/>
    </xmlCellPr>
  </singleXmlCell>
  <singleXmlCell id="105" xr6:uid="{00000000-000C-0000-FFFF-FFFF68000000}" r="I60" connectionId="0">
    <xmlCellPr id="1" xr6:uid="{00000000-0010-0000-6800-000001000000}" uniqueName="P1071540">
      <xmlPr mapId="2" xpath="/GFI-IZD-KI/IFP-KI-E_1000959/P1071540" xmlDataType="decimal"/>
    </xmlCellPr>
  </singleXmlCell>
  <singleXmlCell id="106" xr6:uid="{00000000-000C-0000-FFFF-FFFF69000000}" r="H61" connectionId="0">
    <xmlCellPr id="1" xr6:uid="{00000000-0010-0000-6900-000001000000}" uniqueName="P1071541">
      <xmlPr mapId="2" xpath="/GFI-IZD-KI/IFP-KI-E_1000959/P1071541" xmlDataType="decimal"/>
    </xmlCellPr>
  </singleXmlCell>
  <singleXmlCell id="107" xr6:uid="{00000000-000C-0000-FFFF-FFFF6A000000}" r="I61" connectionId="0">
    <xmlCellPr id="1" xr6:uid="{00000000-0010-0000-6A00-000001000000}" uniqueName="P1071542">
      <xmlPr mapId="2" xpath="/GFI-IZD-KI/IFP-KI-E_1000959/P1071542" xmlDataType="decimal"/>
    </xmlCellPr>
  </singleXmlCell>
  <singleXmlCell id="108" xr6:uid="{00000000-000C-0000-FFFF-FFFF6B000000}" r="H62" connectionId="0">
    <xmlCellPr id="1" xr6:uid="{00000000-0010-0000-6B00-000001000000}" uniqueName="P1071543">
      <xmlPr mapId="2" xpath="/GFI-IZD-KI/IFP-KI-E_1000959/P1071543" xmlDataType="decimal"/>
    </xmlCellPr>
  </singleXmlCell>
  <singleXmlCell id="109" xr6:uid="{00000000-000C-0000-FFFF-FFFF6C000000}" r="I62" connectionId="0">
    <xmlCellPr id="1" xr6:uid="{00000000-0010-0000-6C00-000001000000}" uniqueName="P1071544">
      <xmlPr mapId="2" xpath="/GFI-IZD-KI/IFP-KI-E_1000959/P1071544" xmlDataType="decimal"/>
    </xmlCellPr>
  </singleXmlCell>
  <singleXmlCell id="110" xr6:uid="{00000000-000C-0000-FFFF-FFFF6D000000}" r="H63" connectionId="0">
    <xmlCellPr id="1" xr6:uid="{00000000-0010-0000-6D00-000001000000}" uniqueName="P1071545">
      <xmlPr mapId="2" xpath="/GFI-IZD-KI/IFP-KI-E_1000959/P1071545" xmlDataType="decimal"/>
    </xmlCellPr>
  </singleXmlCell>
  <singleXmlCell id="111" xr6:uid="{00000000-000C-0000-FFFF-FFFF6E000000}" r="I63" connectionId="0">
    <xmlCellPr id="1" xr6:uid="{00000000-0010-0000-6E00-000001000000}" uniqueName="P1071546">
      <xmlPr mapId="2" xpath="/GFI-IZD-KI/IFP-KI-E_1000959/P1071546" xmlDataType="decimal"/>
    </xmlCellPr>
  </singleXmlCell>
  <singleXmlCell id="112" xr6:uid="{00000000-000C-0000-FFFF-FFFF6F000000}" r="H65" connectionId="0">
    <xmlCellPr id="1" xr6:uid="{00000000-0010-0000-6F00-000001000000}" uniqueName="P1071547">
      <xmlPr mapId="2" xpath="/GFI-IZD-KI/IFP-KI-E_1000959/P1071547" xmlDataType="decimal"/>
    </xmlCellPr>
  </singleXmlCell>
  <singleXmlCell id="113" xr6:uid="{00000000-000C-0000-FFFF-FFFF70000000}" r="I65" connectionId="0">
    <xmlCellPr id="1" xr6:uid="{00000000-0010-0000-7000-000001000000}" uniqueName="P1071548">
      <xmlPr mapId="2" xpath="/GFI-IZD-KI/IFP-KI-E_1000959/P1071548" xmlDataType="decimal"/>
    </xmlCellPr>
  </singleXmlCell>
  <singleXmlCell id="114" xr6:uid="{00000000-000C-0000-FFFF-FFFF71000000}" r="H66" connectionId="0">
    <xmlCellPr id="1" xr6:uid="{00000000-0010-0000-7100-000001000000}" uniqueName="P1071549">
      <xmlPr mapId="2" xpath="/GFI-IZD-KI/IFP-KI-E_1000959/P1071549" xmlDataType="decimal"/>
    </xmlCellPr>
  </singleXmlCell>
  <singleXmlCell id="115" xr6:uid="{00000000-000C-0000-FFFF-FFFF72000000}" r="I66" connectionId="0">
    <xmlCellPr id="1" xr6:uid="{00000000-0010-0000-7200-000001000000}" uniqueName="P1071550">
      <xmlPr mapId="2" xpath="/GFI-IZD-KI/IFP-KI-E_1000959/P1071550" xmlDataType="decimal"/>
    </xmlCellPr>
  </singleXmlCell>
  <singleXmlCell id="116" xr6:uid="{00000000-000C-0000-FFFF-FFFF73000000}" r="H67" connectionId="0">
    <xmlCellPr id="1" xr6:uid="{00000000-0010-0000-7300-000001000000}" uniqueName="P1071551">
      <xmlPr mapId="2" xpath="/GFI-IZD-KI/IFP-KI-E_1000959/P1071551" xmlDataType="decimal"/>
    </xmlCellPr>
  </singleXmlCell>
  <singleXmlCell id="117" xr6:uid="{00000000-000C-0000-FFFF-FFFF74000000}" r="I67" connectionId="0">
    <xmlCellPr id="1" xr6:uid="{00000000-0010-0000-7400-000001000000}" uniqueName="P1071552">
      <xmlPr mapId="2" xpath="/GFI-IZD-KI/IFP-KI-E_1000959/P1071552" xmlDataType="decimal"/>
    </xmlCellPr>
  </singleXmlCell>
  <singleXmlCell id="118" xr6:uid="{00000000-000C-0000-FFFF-FFFF75000000}" r="H68" connectionId="0">
    <xmlCellPr id="1" xr6:uid="{00000000-0010-0000-7500-000001000000}" uniqueName="P1071553">
      <xmlPr mapId="2" xpath="/GFI-IZD-KI/IFP-KI-E_1000959/P1071553" xmlDataType="decimal"/>
    </xmlCellPr>
  </singleXmlCell>
  <singleXmlCell id="119" xr6:uid="{00000000-000C-0000-FFFF-FFFF76000000}" r="I68" connectionId="0">
    <xmlCellPr id="1" xr6:uid="{00000000-0010-0000-7600-000001000000}" uniqueName="P1071554">
      <xmlPr mapId="2" xpath="/GFI-IZD-KI/IFP-KI-E_1000959/P1071554" xmlDataType="decimal"/>
    </xmlCellPr>
  </singleXmlCell>
  <singleXmlCell id="120" xr6:uid="{00000000-000C-0000-FFFF-FFFF77000000}" r="H69" connectionId="0">
    <xmlCellPr id="1" xr6:uid="{00000000-0010-0000-7700-000001000000}" uniqueName="P1071555">
      <xmlPr mapId="2" xpath="/GFI-IZD-KI/IFP-KI-E_1000959/P1071555" xmlDataType="decimal"/>
    </xmlCellPr>
  </singleXmlCell>
  <singleXmlCell id="121" xr6:uid="{00000000-000C-0000-FFFF-FFFF78000000}" r="I69" connectionId="0">
    <xmlCellPr id="1" xr6:uid="{00000000-0010-0000-7800-000001000000}" uniqueName="P1071556">
      <xmlPr mapId="2" xpath="/GFI-IZD-KI/IFP-KI-E_1000959/P1071556" xmlDataType="decimal"/>
    </xmlCellPr>
  </singleXmlCell>
  <singleXmlCell id="122" xr6:uid="{00000000-000C-0000-FFFF-FFFF79000000}" r="H70" connectionId="0">
    <xmlCellPr id="1" xr6:uid="{00000000-0010-0000-7900-000001000000}" uniqueName="P1071557">
      <xmlPr mapId="2" xpath="/GFI-IZD-KI/IFP-KI-E_1000959/P1071557" xmlDataType="decimal"/>
    </xmlCellPr>
  </singleXmlCell>
  <singleXmlCell id="123" xr6:uid="{00000000-000C-0000-FFFF-FFFF7A000000}" r="I70" connectionId="0">
    <xmlCellPr id="1" xr6:uid="{00000000-0010-0000-7A00-000001000000}" uniqueName="P1071558">
      <xmlPr mapId="2" xpath="/GFI-IZD-KI/IFP-KI-E_1000959/P1071558" xmlDataType="decimal"/>
    </xmlCellPr>
  </singleXmlCell>
  <singleXmlCell id="124" xr6:uid="{00000000-000C-0000-FFFF-FFFF7B000000}" r="H71" connectionId="0">
    <xmlCellPr id="1" xr6:uid="{00000000-0010-0000-7B00-000001000000}" uniqueName="P1071559">
      <xmlPr mapId="2" xpath="/GFI-IZD-KI/IFP-KI-E_1000959/P1071559" xmlDataType="decimal"/>
    </xmlCellPr>
  </singleXmlCell>
  <singleXmlCell id="125" xr6:uid="{00000000-000C-0000-FFFF-FFFF7C000000}" r="I71" connectionId="0">
    <xmlCellPr id="1" xr6:uid="{00000000-0010-0000-7C00-000001000000}" uniqueName="P1071560">
      <xmlPr mapId="2" xpath="/GFI-IZD-KI/IFP-KI-E_1000959/P1071560" xmlDataType="decimal"/>
    </xmlCellPr>
  </singleXmlCell>
  <singleXmlCell id="126" xr6:uid="{00000000-000C-0000-FFFF-FFFF7D000000}" r="H72" connectionId="0">
    <xmlCellPr id="1" xr6:uid="{00000000-0010-0000-7D00-000001000000}" uniqueName="P1071561">
      <xmlPr mapId="2" xpath="/GFI-IZD-KI/IFP-KI-E_1000959/P1071561" xmlDataType="decimal"/>
    </xmlCellPr>
  </singleXmlCell>
  <singleXmlCell id="127" xr6:uid="{00000000-000C-0000-FFFF-FFFF7E000000}" r="I72" connectionId="0">
    <xmlCellPr id="1" xr6:uid="{00000000-0010-0000-7E00-000001000000}" uniqueName="P1071562">
      <xmlPr mapId="2" xpath="/GFI-IZD-KI/IFP-KI-E_1000959/P1071562" xmlDataType="decimal"/>
    </xmlCellPr>
  </singleXmlCell>
  <singleXmlCell id="128" xr6:uid="{00000000-000C-0000-FFFF-FFFF7F000000}" r="H73" connectionId="0">
    <xmlCellPr id="1" xr6:uid="{00000000-0010-0000-7F00-000001000000}" uniqueName="P1071563">
      <xmlPr mapId="2" xpath="/GFI-IZD-KI/IFP-KI-E_1000959/P1071563" xmlDataType="decimal"/>
    </xmlCellPr>
  </singleXmlCell>
  <singleXmlCell id="129" xr6:uid="{00000000-000C-0000-FFFF-FFFF80000000}" r="I73" connectionId="0">
    <xmlCellPr id="1" xr6:uid="{00000000-0010-0000-8000-000001000000}" uniqueName="P1071564">
      <xmlPr mapId="2" xpath="/GFI-IZD-KI/IFP-KI-E_1000959/P1071564" xmlDataType="decimal"/>
    </xmlCellPr>
  </singleXmlCell>
  <singleXmlCell id="130" xr6:uid="{00000000-000C-0000-FFFF-FFFF81000000}" r="H74" connectionId="0">
    <xmlCellPr id="1" xr6:uid="{00000000-0010-0000-8100-000001000000}" uniqueName="P1071565">
      <xmlPr mapId="2" xpath="/GFI-IZD-KI/IFP-KI-E_1000959/P1071565" xmlDataType="decimal"/>
    </xmlCellPr>
  </singleXmlCell>
  <singleXmlCell id="131" xr6:uid="{00000000-000C-0000-FFFF-FFFF82000000}" r="I74" connectionId="0">
    <xmlCellPr id="1" xr6:uid="{00000000-0010-0000-8200-000001000000}" uniqueName="P1071566">
      <xmlPr mapId="2" xpath="/GFI-IZD-KI/IFP-KI-E_1000959/P1071566" xmlDataType="decimal"/>
    </xmlCellPr>
  </singleXmlCell>
  <singleXmlCell id="132" xr6:uid="{00000000-000C-0000-FFFF-FFFF83000000}" r="H75" connectionId="0">
    <xmlCellPr id="1" xr6:uid="{00000000-0010-0000-8300-000001000000}" uniqueName="P1071567">
      <xmlPr mapId="2" xpath="/GFI-IZD-KI/IFP-KI-E_1000959/P1071567" xmlDataType="decimal"/>
    </xmlCellPr>
  </singleXmlCell>
  <singleXmlCell id="133" xr6:uid="{00000000-000C-0000-FFFF-FFFF84000000}" r="I75" connectionId="0">
    <xmlCellPr id="1" xr6:uid="{00000000-0010-0000-8400-000001000000}" uniqueName="P1071568">
      <xmlPr mapId="2" xpath="/GFI-IZD-KI/IFP-KI-E_1000959/P1071568" xmlDataType="decimal"/>
    </xmlCellPr>
  </singleXmlCell>
  <singleXmlCell id="134" xr6:uid="{00000000-000C-0000-FFFF-FFFF85000000}" r="H76" connectionId="0">
    <xmlCellPr id="1" xr6:uid="{00000000-0010-0000-8500-000001000000}" uniqueName="P1071569">
      <xmlPr mapId="2" xpath="/GFI-IZD-KI/IFP-KI-E_1000959/P1071569" xmlDataType="decimal"/>
    </xmlCellPr>
  </singleXmlCell>
  <singleXmlCell id="135" xr6:uid="{00000000-000C-0000-FFFF-FFFF86000000}" r="I76" connectionId="0">
    <xmlCellPr id="1" xr6:uid="{00000000-0010-0000-8600-000001000000}" uniqueName="P1071570">
      <xmlPr mapId="2" xpath="/GFI-IZD-KI/IFP-KI-E_1000959/P1071570" xmlDataType="decimal"/>
    </xmlCellPr>
  </singleXmlCell>
  <singleXmlCell id="136" xr6:uid="{00000000-000C-0000-FFFF-FFFF87000000}" r="H77" connectionId="0">
    <xmlCellPr id="1" xr6:uid="{00000000-0010-0000-8700-000001000000}" uniqueName="P1071571">
      <xmlPr mapId="2" xpath="/GFI-IZD-KI/IFP-KI-E_1000959/P1071571" xmlDataType="decimal"/>
    </xmlCellPr>
  </singleXmlCell>
  <singleXmlCell id="137" xr6:uid="{00000000-000C-0000-FFFF-FFFF88000000}" r="I77" connectionId="0">
    <xmlCellPr id="1" xr6:uid="{00000000-0010-0000-8800-000001000000}" uniqueName="P1071572">
      <xmlPr mapId="2" xpath="/GFI-IZD-KI/IFP-KI-E_1000959/P1071572" xmlDataType="decimal"/>
    </xmlCellPr>
  </singleXmlCell>
  <singleXmlCell id="138" xr6:uid="{00000000-000C-0000-FFFF-FFFF89000000}" r="H78" connectionId="0">
    <xmlCellPr id="1" xr6:uid="{00000000-0010-0000-8900-000001000000}" uniqueName="P1071573">
      <xmlPr mapId="2" xpath="/GFI-IZD-KI/IFP-KI-E_1000959/P1071573" xmlDataType="decimal"/>
    </xmlCellPr>
  </singleXmlCell>
  <singleXmlCell id="139" xr6:uid="{00000000-000C-0000-FFFF-FFFF8A000000}" r="I78" connectionId="0">
    <xmlCellPr id="1" xr6:uid="{00000000-0010-0000-8A00-000001000000}" uniqueName="P1071574">
      <xmlPr mapId="2" xpath="/G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E_1000960/P1072581" xmlDataType="decimal"/>
    </xmlCellPr>
  </singleXmlCell>
  <singleXmlCell id="141" xr6:uid="{00000000-000C-0000-FFFF-FFFF8C000000}" r="I7" connectionId="0">
    <xmlCellPr id="1" xr6:uid="{00000000-0010-0000-8C00-000001000000}" uniqueName="P1072582">
      <xmlPr mapId="2" xpath="/GFI-IZD-KI/ISD-KI-E_1000960/P1072582" xmlDataType="decimal"/>
    </xmlCellPr>
  </singleXmlCell>
  <singleXmlCell id="142" xr6:uid="{00000000-000C-0000-FFFF-FFFF8D000000}" r="H8" connectionId="0">
    <xmlCellPr id="1" xr6:uid="{00000000-0010-0000-8D00-000001000000}" uniqueName="P1072583">
      <xmlPr mapId="2" xpath="/GFI-IZD-KI/ISD-KI-E_1000960/P1072583" xmlDataType="decimal"/>
    </xmlCellPr>
  </singleXmlCell>
  <singleXmlCell id="143" xr6:uid="{00000000-000C-0000-FFFF-FFFF8E000000}" r="I8" connectionId="0">
    <xmlCellPr id="1" xr6:uid="{00000000-0010-0000-8E00-000001000000}" uniqueName="P1072584">
      <xmlPr mapId="2" xpath="/GFI-IZD-KI/ISD-KI-E_1000960/P1072584" xmlDataType="decimal"/>
    </xmlCellPr>
  </singleXmlCell>
  <singleXmlCell id="144" xr6:uid="{00000000-000C-0000-FFFF-FFFF8F000000}" r="H9" connectionId="0">
    <xmlCellPr id="1" xr6:uid="{00000000-0010-0000-8F00-000001000000}" uniqueName="P1072585">
      <xmlPr mapId="2" xpath="/GFI-IZD-KI/ISD-KI-E_1000960/P1072585" xmlDataType="decimal"/>
    </xmlCellPr>
  </singleXmlCell>
  <singleXmlCell id="145" xr6:uid="{00000000-000C-0000-FFFF-FFFF90000000}" r="I9" connectionId="0">
    <xmlCellPr id="1" xr6:uid="{00000000-0010-0000-9000-000001000000}" uniqueName="P1072586">
      <xmlPr mapId="2" xpath="/GFI-IZD-KI/ISD-KI-E_1000960/P1072586" xmlDataType="decimal"/>
    </xmlCellPr>
  </singleXmlCell>
  <singleXmlCell id="146" xr6:uid="{00000000-000C-0000-FFFF-FFFF91000000}" r="H10" connectionId="0">
    <xmlCellPr id="1" xr6:uid="{00000000-0010-0000-9100-000001000000}" uniqueName="P1072587">
      <xmlPr mapId="2" xpath="/GFI-IZD-KI/ISD-KI-E_1000960/P1072587" xmlDataType="decimal"/>
    </xmlCellPr>
  </singleXmlCell>
  <singleXmlCell id="147" xr6:uid="{00000000-000C-0000-FFFF-FFFF92000000}" r="I10" connectionId="0">
    <xmlCellPr id="1" xr6:uid="{00000000-0010-0000-9200-000001000000}" uniqueName="P1072588">
      <xmlPr mapId="2" xpath="/GFI-IZD-KI/ISD-KI-E_1000960/P1072588" xmlDataType="decimal"/>
    </xmlCellPr>
  </singleXmlCell>
  <singleXmlCell id="148" xr6:uid="{00000000-000C-0000-FFFF-FFFF93000000}" r="H11" connectionId="0">
    <xmlCellPr id="1" xr6:uid="{00000000-0010-0000-9300-000001000000}" uniqueName="P1072589">
      <xmlPr mapId="2" xpath="/GFI-IZD-KI/ISD-KI-E_1000960/P1072589" xmlDataType="decimal"/>
    </xmlCellPr>
  </singleXmlCell>
  <singleXmlCell id="149" xr6:uid="{00000000-000C-0000-FFFF-FFFF94000000}" r="I11" connectionId="0">
    <xmlCellPr id="1" xr6:uid="{00000000-0010-0000-9400-000001000000}" uniqueName="P1072590">
      <xmlPr mapId="2" xpath="/GFI-IZD-KI/ISD-KI-E_1000960/P1072590" xmlDataType="decimal"/>
    </xmlCellPr>
  </singleXmlCell>
  <singleXmlCell id="150" xr6:uid="{00000000-000C-0000-FFFF-FFFF95000000}" r="H12" connectionId="0">
    <xmlCellPr id="1" xr6:uid="{00000000-0010-0000-9500-000001000000}" uniqueName="P1072591">
      <xmlPr mapId="2" xpath="/GFI-IZD-KI/ISD-KI-E_1000960/P1072591" xmlDataType="decimal"/>
    </xmlCellPr>
  </singleXmlCell>
  <singleXmlCell id="151" xr6:uid="{00000000-000C-0000-FFFF-FFFF96000000}" r="I12" connectionId="0">
    <xmlCellPr id="1" xr6:uid="{00000000-0010-0000-9600-000001000000}" uniqueName="P1072592">
      <xmlPr mapId="2" xpath="/GFI-IZD-KI/ISD-KI-E_1000960/P1072592" xmlDataType="decimal"/>
    </xmlCellPr>
  </singleXmlCell>
  <singleXmlCell id="152" xr6:uid="{00000000-000C-0000-FFFF-FFFF97000000}" r="H13" connectionId="0">
    <xmlCellPr id="1" xr6:uid="{00000000-0010-0000-9700-000001000000}" uniqueName="P1072593">
      <xmlPr mapId="2" xpath="/GFI-IZD-KI/ISD-KI-E_1000960/P1072593" xmlDataType="decimal"/>
    </xmlCellPr>
  </singleXmlCell>
  <singleXmlCell id="153" xr6:uid="{00000000-000C-0000-FFFF-FFFF98000000}" r="I13" connectionId="0">
    <xmlCellPr id="1" xr6:uid="{00000000-0010-0000-9800-000001000000}" uniqueName="P1072594">
      <xmlPr mapId="2" xpath="/GFI-IZD-KI/ISD-KI-E_1000960/P1072594" xmlDataType="decimal"/>
    </xmlCellPr>
  </singleXmlCell>
  <singleXmlCell id="154" xr6:uid="{00000000-000C-0000-FFFF-FFFF99000000}" r="H14" connectionId="0">
    <xmlCellPr id="1" xr6:uid="{00000000-0010-0000-9900-000001000000}" uniqueName="P1072595">
      <xmlPr mapId="2" xpath="/GFI-IZD-KI/ISD-KI-E_1000960/P1072595" xmlDataType="decimal"/>
    </xmlCellPr>
  </singleXmlCell>
  <singleXmlCell id="155" xr6:uid="{00000000-000C-0000-FFFF-FFFF9A000000}" r="I14" connectionId="0">
    <xmlCellPr id="1" xr6:uid="{00000000-0010-0000-9A00-000001000000}" uniqueName="P1072596">
      <xmlPr mapId="2" xpath="/GFI-IZD-KI/ISD-KI-E_1000960/P1072596" xmlDataType="decimal"/>
    </xmlCellPr>
  </singleXmlCell>
  <singleXmlCell id="156" xr6:uid="{00000000-000C-0000-FFFF-FFFF9B000000}" r="H15" connectionId="0">
    <xmlCellPr id="1" xr6:uid="{00000000-0010-0000-9B00-000001000000}" uniqueName="P1072597">
      <xmlPr mapId="2" xpath="/GFI-IZD-KI/ISD-KI-E_1000960/P1072597" xmlDataType="decimal"/>
    </xmlCellPr>
  </singleXmlCell>
  <singleXmlCell id="157" xr6:uid="{00000000-000C-0000-FFFF-FFFF9C000000}" r="I15" connectionId="0">
    <xmlCellPr id="1" xr6:uid="{00000000-0010-0000-9C00-000001000000}" uniqueName="P1072598">
      <xmlPr mapId="2" xpath="/GFI-IZD-KI/ISD-KI-E_1000960/P1072598" xmlDataType="decimal"/>
    </xmlCellPr>
  </singleXmlCell>
  <singleXmlCell id="158" xr6:uid="{00000000-000C-0000-FFFF-FFFF9D000000}" r="H16" connectionId="0">
    <xmlCellPr id="1" xr6:uid="{00000000-0010-0000-9D00-000001000000}" uniqueName="P1072599">
      <xmlPr mapId="2" xpath="/GFI-IZD-KI/ISD-KI-E_1000960/P1072599" xmlDataType="decimal"/>
    </xmlCellPr>
  </singleXmlCell>
  <singleXmlCell id="159" xr6:uid="{00000000-000C-0000-FFFF-FFFF9E000000}" r="I16" connectionId="0">
    <xmlCellPr id="1" xr6:uid="{00000000-0010-0000-9E00-000001000000}" uniqueName="P1072600">
      <xmlPr mapId="2" xpath="/GFI-IZD-KI/ISD-KI-E_1000960/P1072600" xmlDataType="decimal"/>
    </xmlCellPr>
  </singleXmlCell>
  <singleXmlCell id="160" xr6:uid="{00000000-000C-0000-FFFF-FFFF9F000000}" r="H17" connectionId="0">
    <xmlCellPr id="1" xr6:uid="{00000000-0010-0000-9F00-000001000000}" uniqueName="P1072601">
      <xmlPr mapId="2" xpath="/GFI-IZD-KI/ISD-KI-E_1000960/P1072601" xmlDataType="decimal"/>
    </xmlCellPr>
  </singleXmlCell>
  <singleXmlCell id="161" xr6:uid="{00000000-000C-0000-FFFF-FFFFA0000000}" r="I17" connectionId="0">
    <xmlCellPr id="1" xr6:uid="{00000000-0010-0000-A000-000001000000}" uniqueName="P1072602">
      <xmlPr mapId="2" xpath="/GFI-IZD-KI/ISD-KI-E_1000960/P1072602" xmlDataType="decimal"/>
    </xmlCellPr>
  </singleXmlCell>
  <singleXmlCell id="162" xr6:uid="{00000000-000C-0000-FFFF-FFFFA1000000}" r="H18" connectionId="0">
    <xmlCellPr id="1" xr6:uid="{00000000-0010-0000-A100-000001000000}" uniqueName="P1072603">
      <xmlPr mapId="2" xpath="/GFI-IZD-KI/ISD-KI-E_1000960/P1072603" xmlDataType="decimal"/>
    </xmlCellPr>
  </singleXmlCell>
  <singleXmlCell id="163" xr6:uid="{00000000-000C-0000-FFFF-FFFFA2000000}" r="I18" connectionId="0">
    <xmlCellPr id="1" xr6:uid="{00000000-0010-0000-A200-000001000000}" uniqueName="P1072604">
      <xmlPr mapId="2" xpath="/GFI-IZD-KI/ISD-KI-E_1000960/P1072604" xmlDataType="decimal"/>
    </xmlCellPr>
  </singleXmlCell>
  <singleXmlCell id="164" xr6:uid="{00000000-000C-0000-FFFF-FFFFA3000000}" r="H19" connectionId="0">
    <xmlCellPr id="1" xr6:uid="{00000000-0010-0000-A300-000001000000}" uniqueName="P1190287">
      <xmlPr mapId="2" xpath="/GFI-IZD-KI/ISD-KI-E_1000960/P1190287" xmlDataType="decimal"/>
    </xmlCellPr>
  </singleXmlCell>
  <singleXmlCell id="165" xr6:uid="{00000000-000C-0000-FFFF-FFFFA4000000}" r="I19" connectionId="0">
    <xmlCellPr id="1" xr6:uid="{00000000-0010-0000-A400-000001000000}" uniqueName="P1190288">
      <xmlPr mapId="2" xpath="/GFI-IZD-KI/ISD-KI-E_1000960/P1190288" xmlDataType="decimal"/>
    </xmlCellPr>
  </singleXmlCell>
  <singleXmlCell id="166" xr6:uid="{00000000-000C-0000-FFFF-FFFFA5000000}" r="H20" connectionId="0">
    <xmlCellPr id="1" xr6:uid="{00000000-0010-0000-A500-000001000000}" uniqueName="P1072605">
      <xmlPr mapId="2" xpath="/GFI-IZD-KI/ISD-KI-E_1000960/P1072605" xmlDataType="decimal"/>
    </xmlCellPr>
  </singleXmlCell>
  <singleXmlCell id="167" xr6:uid="{00000000-000C-0000-FFFF-FFFFA6000000}" r="I20" connectionId="0">
    <xmlCellPr id="1" xr6:uid="{00000000-0010-0000-A600-000001000000}" uniqueName="P1072606">
      <xmlPr mapId="2" xpath="/GFI-IZD-KI/ISD-KI-E_1000960/P1072606" xmlDataType="decimal"/>
    </xmlCellPr>
  </singleXmlCell>
  <singleXmlCell id="168" xr6:uid="{00000000-000C-0000-FFFF-FFFFA7000000}" r="H21" connectionId="0">
    <xmlCellPr id="1" xr6:uid="{00000000-0010-0000-A700-000001000000}" uniqueName="P1072607">
      <xmlPr mapId="2" xpath="/GFI-IZD-KI/ISD-KI-E_1000960/P1072607" xmlDataType="decimal"/>
    </xmlCellPr>
  </singleXmlCell>
  <singleXmlCell id="169" xr6:uid="{00000000-000C-0000-FFFF-FFFFA8000000}" r="I21" connectionId="0">
    <xmlCellPr id="1" xr6:uid="{00000000-0010-0000-A800-000001000000}" uniqueName="P1072608">
      <xmlPr mapId="2" xpath="/GFI-IZD-KI/ISD-KI-E_1000960/P1072608" xmlDataType="decimal"/>
    </xmlCellPr>
  </singleXmlCell>
  <singleXmlCell id="170" xr6:uid="{00000000-000C-0000-FFFF-FFFFA9000000}" r="H22" connectionId="0">
    <xmlCellPr id="1" xr6:uid="{00000000-0010-0000-A900-000001000000}" uniqueName="P1072609">
      <xmlPr mapId="2" xpath="/GFI-IZD-KI/ISD-KI-E_1000960/P1072609" xmlDataType="decimal"/>
    </xmlCellPr>
  </singleXmlCell>
  <singleXmlCell id="171" xr6:uid="{00000000-000C-0000-FFFF-FFFFAA000000}" r="I22" connectionId="0">
    <xmlCellPr id="1" xr6:uid="{00000000-0010-0000-AA00-000001000000}" uniqueName="P1072610">
      <xmlPr mapId="2" xpath="/GFI-IZD-KI/ISD-KI-E_1000960/P1072610" xmlDataType="decimal"/>
    </xmlCellPr>
  </singleXmlCell>
  <singleXmlCell id="174" xr6:uid="{00000000-000C-0000-FFFF-FFFFAB000000}" r="H23" connectionId="0">
    <xmlCellPr id="1" xr6:uid="{00000000-0010-0000-AB00-000001000000}" uniqueName="P1072611">
      <xmlPr mapId="2" xpath="/GFI-IZD-KI/ISD-KI-E_1000960/P1072611" xmlDataType="decimal"/>
    </xmlCellPr>
  </singleXmlCell>
  <singleXmlCell id="175" xr6:uid="{00000000-000C-0000-FFFF-FFFFAC000000}" r="I23" connectionId="0">
    <xmlCellPr id="1" xr6:uid="{00000000-0010-0000-AC00-000001000000}" uniqueName="P1072612">
      <xmlPr mapId="2" xpath="/GFI-IZD-KI/ISD-KI-E_1000960/P1072612" xmlDataType="decimal"/>
    </xmlCellPr>
  </singleXmlCell>
  <singleXmlCell id="176" xr6:uid="{00000000-000C-0000-FFFF-FFFFAD000000}" r="H24" connectionId="0">
    <xmlCellPr id="1" xr6:uid="{00000000-0010-0000-AD00-000001000000}" uniqueName="P1072613">
      <xmlPr mapId="2" xpath="/GFI-IZD-KI/ISD-KI-E_1000960/P1072613" xmlDataType="decimal"/>
    </xmlCellPr>
  </singleXmlCell>
  <singleXmlCell id="177" xr6:uid="{00000000-000C-0000-FFFF-FFFFAE000000}" r="I24" connectionId="0">
    <xmlCellPr id="1" xr6:uid="{00000000-0010-0000-AE00-000001000000}" uniqueName="P1072614">
      <xmlPr mapId="2" xpath="/GFI-IZD-KI/ISD-KI-E_1000960/P1072614" xmlDataType="decimal"/>
    </xmlCellPr>
  </singleXmlCell>
  <singleXmlCell id="178" xr6:uid="{00000000-000C-0000-FFFF-FFFFAF000000}" r="H25" connectionId="0">
    <xmlCellPr id="1" xr6:uid="{00000000-0010-0000-AF00-000001000000}" uniqueName="P1121612">
      <xmlPr mapId="2" xpath="/GFI-IZD-KI/ISD-KI-E_1000960/P1121612" xmlDataType="decimal"/>
    </xmlCellPr>
  </singleXmlCell>
  <singleXmlCell id="179" xr6:uid="{00000000-000C-0000-FFFF-FFFFB0000000}" r="I25" connectionId="0">
    <xmlCellPr id="1" xr6:uid="{00000000-0010-0000-B000-000001000000}" uniqueName="P1121613">
      <xmlPr mapId="2" xpath="/GFI-IZD-KI/ISD-KI-E_1000960/P1121613" xmlDataType="decimal"/>
    </xmlCellPr>
  </singleXmlCell>
  <singleXmlCell id="180" xr6:uid="{00000000-000C-0000-FFFF-FFFFB1000000}" r="H26" connectionId="0">
    <xmlCellPr id="1" xr6:uid="{00000000-0010-0000-B100-000001000000}" uniqueName="P1072615">
      <xmlPr mapId="2" xpath="/GFI-IZD-KI/ISD-KI-E_1000960/P1072615" xmlDataType="decimal"/>
    </xmlCellPr>
  </singleXmlCell>
  <singleXmlCell id="181" xr6:uid="{00000000-000C-0000-FFFF-FFFFB2000000}" r="I26" connectionId="0">
    <xmlCellPr id="1" xr6:uid="{00000000-0010-0000-B200-000001000000}" uniqueName="P1072616">
      <xmlPr mapId="2" xpath="/GFI-IZD-KI/ISD-KI-E_1000960/P1072616" xmlDataType="decimal"/>
    </xmlCellPr>
  </singleXmlCell>
  <singleXmlCell id="182" xr6:uid="{00000000-000C-0000-FFFF-FFFFB3000000}" r="H27" connectionId="0">
    <xmlCellPr id="1" xr6:uid="{00000000-0010-0000-B300-000001000000}" uniqueName="P1072617">
      <xmlPr mapId="2" xpath="/GFI-IZD-KI/ISD-KI-E_1000960/P1072617" xmlDataType="decimal"/>
    </xmlCellPr>
  </singleXmlCell>
  <singleXmlCell id="183" xr6:uid="{00000000-000C-0000-FFFF-FFFFB4000000}" r="I27" connectionId="0">
    <xmlCellPr id="1" xr6:uid="{00000000-0010-0000-B400-000001000000}" uniqueName="P1072618">
      <xmlPr mapId="2" xpath="/GFI-IZD-KI/ISD-KI-E_1000960/P1072618" xmlDataType="decimal"/>
    </xmlCellPr>
  </singleXmlCell>
  <singleXmlCell id="184" xr6:uid="{00000000-000C-0000-FFFF-FFFFB5000000}" r="H28" connectionId="0">
    <xmlCellPr id="1" xr6:uid="{00000000-0010-0000-B500-000001000000}" uniqueName="P1072619">
      <xmlPr mapId="2" xpath="/GFI-IZD-KI/ISD-KI-E_1000960/P1072619" xmlDataType="decimal"/>
    </xmlCellPr>
  </singleXmlCell>
  <singleXmlCell id="185" xr6:uid="{00000000-000C-0000-FFFF-FFFFB6000000}" r="I28" connectionId="0">
    <xmlCellPr id="1" xr6:uid="{00000000-0010-0000-B600-000001000000}" uniqueName="P1072620">
      <xmlPr mapId="2" xpath="/GFI-IZD-KI/ISD-KI-E_1000960/P1072620" xmlDataType="decimal"/>
    </xmlCellPr>
  </singleXmlCell>
  <singleXmlCell id="186" xr6:uid="{00000000-000C-0000-FFFF-FFFFB7000000}" r="H29" connectionId="0">
    <xmlCellPr id="1" xr6:uid="{00000000-0010-0000-B700-000001000000}" uniqueName="P1072621">
      <xmlPr mapId="2" xpath="/GFI-IZD-KI/ISD-KI-E_1000960/P1072621" xmlDataType="decimal"/>
    </xmlCellPr>
  </singleXmlCell>
  <singleXmlCell id="187" xr6:uid="{00000000-000C-0000-FFFF-FFFFB8000000}" r="I29" connectionId="0">
    <xmlCellPr id="1" xr6:uid="{00000000-0010-0000-B800-000001000000}" uniqueName="P1072622">
      <xmlPr mapId="2" xpath="/GFI-IZD-KI/ISD-KI-E_1000960/P1072622" xmlDataType="decimal"/>
    </xmlCellPr>
  </singleXmlCell>
  <singleXmlCell id="188" xr6:uid="{00000000-000C-0000-FFFF-FFFFB9000000}" r="H30" connectionId="0">
    <xmlCellPr id="1" xr6:uid="{00000000-0010-0000-B900-000001000000}" uniqueName="P1072623">
      <xmlPr mapId="2" xpath="/GFI-IZD-KI/ISD-KI-E_1000960/P1072623" xmlDataType="decimal"/>
    </xmlCellPr>
  </singleXmlCell>
  <singleXmlCell id="189" xr6:uid="{00000000-000C-0000-FFFF-FFFFBA000000}" r="I30" connectionId="0">
    <xmlCellPr id="1" xr6:uid="{00000000-0010-0000-BA00-000001000000}" uniqueName="P1072624">
      <xmlPr mapId="2" xpath="/GFI-IZD-KI/ISD-KI-E_1000960/P1072624" xmlDataType="decimal"/>
    </xmlCellPr>
  </singleXmlCell>
  <singleXmlCell id="190" xr6:uid="{00000000-000C-0000-FFFF-FFFFBB000000}" r="H31" connectionId="0">
    <xmlCellPr id="1" xr6:uid="{00000000-0010-0000-BB00-000001000000}" uniqueName="P1072625">
      <xmlPr mapId="2" xpath="/GFI-IZD-KI/ISD-KI-E_1000960/P1072625" xmlDataType="decimal"/>
    </xmlCellPr>
  </singleXmlCell>
  <singleXmlCell id="191" xr6:uid="{00000000-000C-0000-FFFF-FFFFBC000000}" r="I31" connectionId="0">
    <xmlCellPr id="1" xr6:uid="{00000000-0010-0000-BC00-000001000000}" uniqueName="P1072626">
      <xmlPr mapId="2" xpath="/GFI-IZD-KI/ISD-KI-E_1000960/P1072626" xmlDataType="decimal"/>
    </xmlCellPr>
  </singleXmlCell>
  <singleXmlCell id="192" xr6:uid="{00000000-000C-0000-FFFF-FFFFBD000000}" r="H32" connectionId="0">
    <xmlCellPr id="1" xr6:uid="{00000000-0010-0000-BD00-000001000000}" uniqueName="P1072627">
      <xmlPr mapId="2" xpath="/GFI-IZD-KI/ISD-KI-E_1000960/P1072627" xmlDataType="decimal"/>
    </xmlCellPr>
  </singleXmlCell>
  <singleXmlCell id="193" xr6:uid="{00000000-000C-0000-FFFF-FFFFBE000000}" r="I32" connectionId="0">
    <xmlCellPr id="1" xr6:uid="{00000000-0010-0000-BE00-000001000000}" uniqueName="P1072628">
      <xmlPr mapId="2" xpath="/GFI-IZD-KI/ISD-KI-E_1000960/P1072628" xmlDataType="decimal"/>
    </xmlCellPr>
  </singleXmlCell>
  <singleXmlCell id="194" xr6:uid="{00000000-000C-0000-FFFF-FFFFBF000000}" r="H33" connectionId="0">
    <xmlCellPr id="1" xr6:uid="{00000000-0010-0000-BF00-000001000000}" uniqueName="P1072629">
      <xmlPr mapId="2" xpath="/GFI-IZD-KI/ISD-KI-E_1000960/P1072629" xmlDataType="decimal"/>
    </xmlCellPr>
  </singleXmlCell>
  <singleXmlCell id="195" xr6:uid="{00000000-000C-0000-FFFF-FFFFC0000000}" r="I33" connectionId="0">
    <xmlCellPr id="1" xr6:uid="{00000000-0010-0000-C000-000001000000}" uniqueName="P1072630">
      <xmlPr mapId="2" xpath="/GFI-IZD-KI/ISD-KI-E_1000960/P1072630" xmlDataType="decimal"/>
    </xmlCellPr>
  </singleXmlCell>
  <singleXmlCell id="196" xr6:uid="{00000000-000C-0000-FFFF-FFFFC1000000}" r="H34" connectionId="0">
    <xmlCellPr id="1" xr6:uid="{00000000-0010-0000-C100-000001000000}" uniqueName="P1072631">
      <xmlPr mapId="2" xpath="/GFI-IZD-KI/ISD-KI-E_1000960/P1072631" xmlDataType="decimal"/>
    </xmlCellPr>
  </singleXmlCell>
  <singleXmlCell id="197" xr6:uid="{00000000-000C-0000-FFFF-FFFFC2000000}" r="I34" connectionId="0">
    <xmlCellPr id="1" xr6:uid="{00000000-0010-0000-C200-000001000000}" uniqueName="P1072632">
      <xmlPr mapId="2" xpath="/GFI-IZD-KI/ISD-KI-E_1000960/P1072632" xmlDataType="decimal"/>
    </xmlCellPr>
  </singleXmlCell>
  <singleXmlCell id="198" xr6:uid="{00000000-000C-0000-FFFF-FFFFC3000000}" r="H35" connectionId="0">
    <xmlCellPr id="1" xr6:uid="{00000000-0010-0000-C300-000001000000}" uniqueName="P1072633">
      <xmlPr mapId="2" xpath="/GFI-IZD-KI/ISD-KI-E_1000960/P1072633" xmlDataType="decimal"/>
    </xmlCellPr>
  </singleXmlCell>
  <singleXmlCell id="199" xr6:uid="{00000000-000C-0000-FFFF-FFFFC4000000}" r="I35" connectionId="0">
    <xmlCellPr id="1" xr6:uid="{00000000-0010-0000-C400-000001000000}" uniqueName="P1072634">
      <xmlPr mapId="2" xpath="/GFI-IZD-KI/ISD-KI-E_1000960/P1072634" xmlDataType="decimal"/>
    </xmlCellPr>
  </singleXmlCell>
  <singleXmlCell id="200" xr6:uid="{00000000-000C-0000-FFFF-FFFFC5000000}" r="H36" connectionId="0">
    <xmlCellPr id="1" xr6:uid="{00000000-0010-0000-C500-000001000000}" uniqueName="P1072635">
      <xmlPr mapId="2" xpath="/GFI-IZD-KI/ISD-KI-E_1000960/P1072635" xmlDataType="decimal"/>
    </xmlCellPr>
  </singleXmlCell>
  <singleXmlCell id="201" xr6:uid="{00000000-000C-0000-FFFF-FFFFC6000000}" r="I36" connectionId="0">
    <xmlCellPr id="1" xr6:uid="{00000000-0010-0000-C600-000001000000}" uniqueName="P1072636">
      <xmlPr mapId="2" xpath="/GFI-IZD-KI/ISD-KI-E_1000960/P1072636" xmlDataType="decimal"/>
    </xmlCellPr>
  </singleXmlCell>
  <singleXmlCell id="202" xr6:uid="{00000000-000C-0000-FFFF-FFFFC7000000}" r="H37" connectionId="0">
    <xmlCellPr id="1" xr6:uid="{00000000-0010-0000-C700-000001000000}" uniqueName="P1072637">
      <xmlPr mapId="2" xpath="/GFI-IZD-KI/ISD-KI-E_1000960/P1072637" xmlDataType="decimal"/>
    </xmlCellPr>
  </singleXmlCell>
  <singleXmlCell id="203" xr6:uid="{00000000-000C-0000-FFFF-FFFFC8000000}" r="I37" connectionId="0">
    <xmlCellPr id="1" xr6:uid="{00000000-0010-0000-C800-000001000000}" uniqueName="P1072638">
      <xmlPr mapId="2" xpath="/GFI-IZD-KI/ISD-KI-E_1000960/P1072638" xmlDataType="decimal"/>
    </xmlCellPr>
  </singleXmlCell>
  <singleXmlCell id="204" xr6:uid="{00000000-000C-0000-FFFF-FFFFC9000000}" r="H38" connectionId="0">
    <xmlCellPr id="1" xr6:uid="{00000000-0010-0000-C900-000001000000}" uniqueName="P1072639">
      <xmlPr mapId="2" xpath="/GFI-IZD-KI/ISD-KI-E_1000960/P1072639" xmlDataType="decimal"/>
    </xmlCellPr>
  </singleXmlCell>
  <singleXmlCell id="205" xr6:uid="{00000000-000C-0000-FFFF-FFFFCA000000}" r="I38" connectionId="0">
    <xmlCellPr id="1" xr6:uid="{00000000-0010-0000-CA00-000001000000}" uniqueName="P1072640">
      <xmlPr mapId="2" xpath="/GFI-IZD-KI/ISD-KI-E_1000960/P1072640" xmlDataType="decimal"/>
    </xmlCellPr>
  </singleXmlCell>
  <singleXmlCell id="206" xr6:uid="{00000000-000C-0000-FFFF-FFFFCB000000}" r="H39" connectionId="0">
    <xmlCellPr id="1" xr6:uid="{00000000-0010-0000-CB00-000001000000}" uniqueName="P1072641">
      <xmlPr mapId="2" xpath="/GFI-IZD-KI/ISD-KI-E_1000960/P1072641" xmlDataType="decimal"/>
    </xmlCellPr>
  </singleXmlCell>
  <singleXmlCell id="207" xr6:uid="{00000000-000C-0000-FFFF-FFFFCC000000}" r="I39" connectionId="0">
    <xmlCellPr id="1" xr6:uid="{00000000-0010-0000-CC00-000001000000}" uniqueName="P1072642">
      <xmlPr mapId="2" xpath="/GFI-IZD-KI/ISD-KI-E_1000960/P1072642" xmlDataType="decimal"/>
    </xmlCellPr>
  </singleXmlCell>
  <singleXmlCell id="208" xr6:uid="{00000000-000C-0000-FFFF-FFFFCD000000}" r="H40" connectionId="0">
    <xmlCellPr id="1" xr6:uid="{00000000-0010-0000-CD00-000001000000}" uniqueName="P1072643">
      <xmlPr mapId="2" xpath="/GFI-IZD-KI/ISD-KI-E_1000960/P1072643" xmlDataType="decimal"/>
    </xmlCellPr>
  </singleXmlCell>
  <singleXmlCell id="209" xr6:uid="{00000000-000C-0000-FFFF-FFFFCE000000}" r="I40" connectionId="0">
    <xmlCellPr id="1" xr6:uid="{00000000-0010-0000-CE00-000001000000}" uniqueName="P1072644">
      <xmlPr mapId="2" xpath="/GFI-IZD-KI/ISD-KI-E_1000960/P1072644" xmlDataType="decimal"/>
    </xmlCellPr>
  </singleXmlCell>
  <singleXmlCell id="210" xr6:uid="{00000000-000C-0000-FFFF-FFFFCF000000}" r="H41" connectionId="0">
    <xmlCellPr id="1" xr6:uid="{00000000-0010-0000-CF00-000001000000}" uniqueName="P1072645">
      <xmlPr mapId="2" xpath="/GFI-IZD-KI/ISD-KI-E_1000960/P1072645" xmlDataType="decimal"/>
    </xmlCellPr>
  </singleXmlCell>
  <singleXmlCell id="211" xr6:uid="{00000000-000C-0000-FFFF-FFFFD0000000}" r="I41" connectionId="0">
    <xmlCellPr id="1" xr6:uid="{00000000-0010-0000-D000-000001000000}" uniqueName="P1072646">
      <xmlPr mapId="2" xpath="/GFI-IZD-KI/ISD-KI-E_1000960/P1072646" xmlDataType="decimal"/>
    </xmlCellPr>
  </singleXmlCell>
  <singleXmlCell id="212" xr6:uid="{00000000-000C-0000-FFFF-FFFFD1000000}" r="H42" connectionId="0">
    <xmlCellPr id="1" xr6:uid="{00000000-0010-0000-D100-000001000000}" uniqueName="P1072647">
      <xmlPr mapId="2" xpath="/GFI-IZD-KI/ISD-KI-E_1000960/P1072647" xmlDataType="decimal"/>
    </xmlCellPr>
  </singleXmlCell>
  <singleXmlCell id="213" xr6:uid="{00000000-000C-0000-FFFF-FFFFD2000000}" r="I42" connectionId="0">
    <xmlCellPr id="1" xr6:uid="{00000000-0010-0000-D200-000001000000}" uniqueName="P1072648">
      <xmlPr mapId="2" xpath="/GFI-IZD-KI/ISD-KI-E_1000960/P1072648" xmlDataType="decimal"/>
    </xmlCellPr>
  </singleXmlCell>
  <singleXmlCell id="214" xr6:uid="{00000000-000C-0000-FFFF-FFFFD3000000}" r="H43" connectionId="0">
    <xmlCellPr id="1" xr6:uid="{00000000-0010-0000-D300-000001000000}" uniqueName="P1072649">
      <xmlPr mapId="2" xpath="/GFI-IZD-KI/ISD-KI-E_1000960/P1072649" xmlDataType="decimal"/>
    </xmlCellPr>
  </singleXmlCell>
  <singleXmlCell id="215" xr6:uid="{00000000-000C-0000-FFFF-FFFFD4000000}" r="I43" connectionId="0">
    <xmlCellPr id="1" xr6:uid="{00000000-0010-0000-D400-000001000000}" uniqueName="P1072650">
      <xmlPr mapId="2" xpath="/GFI-IZD-KI/ISD-KI-E_1000960/P1072650" xmlDataType="decimal"/>
    </xmlCellPr>
  </singleXmlCell>
  <singleXmlCell id="216" xr6:uid="{00000000-000C-0000-FFFF-FFFFD5000000}" r="H45" connectionId="0">
    <xmlCellPr id="1" xr6:uid="{00000000-0010-0000-D500-000001000000}" uniqueName="P1072651">
      <xmlPr mapId="2" xpath="/GFI-IZD-KI/ISD-KI-E_1000960/P1072651" xmlDataType="decimal"/>
    </xmlCellPr>
  </singleXmlCell>
  <singleXmlCell id="217" xr6:uid="{00000000-000C-0000-FFFF-FFFFD6000000}" r="I45" connectionId="0">
    <xmlCellPr id="1" xr6:uid="{00000000-0010-0000-D600-000001000000}" uniqueName="P1072652">
      <xmlPr mapId="2" xpath="/GFI-IZD-KI/ISD-KI-E_1000960/P1072652" xmlDataType="decimal"/>
    </xmlCellPr>
  </singleXmlCell>
  <singleXmlCell id="218" xr6:uid="{00000000-000C-0000-FFFF-FFFFD7000000}" r="H46" connectionId="0">
    <xmlCellPr id="1" xr6:uid="{00000000-0010-0000-D700-000001000000}" uniqueName="P1072653">
      <xmlPr mapId="2" xpath="/GFI-IZD-KI/ISD-KI-E_1000960/P1072653" xmlDataType="decimal"/>
    </xmlCellPr>
  </singleXmlCell>
  <singleXmlCell id="219" xr6:uid="{00000000-000C-0000-FFFF-FFFFD8000000}" r="I46" connectionId="0">
    <xmlCellPr id="1" xr6:uid="{00000000-0010-0000-D800-000001000000}" uniqueName="P1072654">
      <xmlPr mapId="2" xpath="/GFI-IZD-KI/ISD-KI-E_1000960/P1072654" xmlDataType="decimal"/>
    </xmlCellPr>
  </singleXmlCell>
  <singleXmlCell id="220" xr6:uid="{00000000-000C-0000-FFFF-FFFFD9000000}" r="H47" connectionId="0">
    <xmlCellPr id="1" xr6:uid="{00000000-0010-0000-D900-000001000000}" uniqueName="P1072655">
      <xmlPr mapId="2" xpath="/GFI-IZD-KI/ISD-KI-E_1000960/P1072655" xmlDataType="decimal"/>
    </xmlCellPr>
  </singleXmlCell>
  <singleXmlCell id="221" xr6:uid="{00000000-000C-0000-FFFF-FFFFDA000000}" r="I47" connectionId="0">
    <xmlCellPr id="1" xr6:uid="{00000000-0010-0000-DA00-000001000000}" uniqueName="P1072656">
      <xmlPr mapId="2" xpath="/GFI-IZD-KI/ISD-KI-E_1000960/P1072656" xmlDataType="decimal"/>
    </xmlCellPr>
  </singleXmlCell>
  <singleXmlCell id="222" xr6:uid="{00000000-000C-0000-FFFF-FFFFDB000000}" r="H48" connectionId="0">
    <xmlCellPr id="1" xr6:uid="{00000000-0010-0000-DB00-000001000000}" uniqueName="P1072657">
      <xmlPr mapId="2" xpath="/GFI-IZD-KI/ISD-KI-E_1000960/P1072657" xmlDataType="decimal"/>
    </xmlCellPr>
  </singleXmlCell>
  <singleXmlCell id="223" xr6:uid="{00000000-000C-0000-FFFF-FFFFDC000000}" r="I48" connectionId="0">
    <xmlCellPr id="1" xr6:uid="{00000000-0010-0000-DC00-000001000000}" uniqueName="P1072658">
      <xmlPr mapId="2" xpath="/GFI-IZD-KI/ISD-KI-E_1000960/P1072658" xmlDataType="decimal"/>
    </xmlCellPr>
  </singleXmlCell>
  <singleXmlCell id="224" xr6:uid="{00000000-000C-0000-FFFF-FFFFDD000000}" r="H49" connectionId="0">
    <xmlCellPr id="1" xr6:uid="{00000000-0010-0000-DD00-000001000000}" uniqueName="P1072659">
      <xmlPr mapId="2" xpath="/GFI-IZD-KI/ISD-KI-E_1000960/P1072659" xmlDataType="decimal"/>
    </xmlCellPr>
  </singleXmlCell>
  <singleXmlCell id="225" xr6:uid="{00000000-000C-0000-FFFF-FFFFDE000000}" r="I49" connectionId="0">
    <xmlCellPr id="1" xr6:uid="{00000000-0010-0000-DE00-000001000000}" uniqueName="P1072660">
      <xmlPr mapId="2" xpath="/GFI-IZD-KI/ISD-KI-E_1000960/P1072660" xmlDataType="decimal"/>
    </xmlCellPr>
  </singleXmlCell>
  <singleXmlCell id="226" xr6:uid="{00000000-000C-0000-FFFF-FFFFDF000000}" r="H50" connectionId="0">
    <xmlCellPr id="1" xr6:uid="{00000000-0010-0000-DF00-000001000000}" uniqueName="P1072661">
      <xmlPr mapId="2" xpath="/GFI-IZD-KI/ISD-KI-E_1000960/P1072661" xmlDataType="decimal"/>
    </xmlCellPr>
  </singleXmlCell>
  <singleXmlCell id="227" xr6:uid="{00000000-000C-0000-FFFF-FFFFE0000000}" r="I50" connectionId="0">
    <xmlCellPr id="1" xr6:uid="{00000000-0010-0000-E000-000001000000}" uniqueName="P1072662">
      <xmlPr mapId="2" xpath="/GFI-IZD-KI/ISD-KI-E_1000960/P1072662" xmlDataType="decimal"/>
    </xmlCellPr>
  </singleXmlCell>
  <singleXmlCell id="228" xr6:uid="{00000000-000C-0000-FFFF-FFFFE1000000}" r="H51" connectionId="0">
    <xmlCellPr id="1" xr6:uid="{00000000-0010-0000-E100-000001000000}" uniqueName="P1072663">
      <xmlPr mapId="2" xpath="/GFI-IZD-KI/ISD-KI-E_1000960/P1072663" xmlDataType="decimal"/>
    </xmlCellPr>
  </singleXmlCell>
  <singleXmlCell id="229" xr6:uid="{00000000-000C-0000-FFFF-FFFFE2000000}" r="I51" connectionId="0">
    <xmlCellPr id="1" xr6:uid="{00000000-0010-0000-E200-000001000000}" uniqueName="P1072664">
      <xmlPr mapId="2" xpath="/GFI-IZD-KI/ISD-KI-E_1000960/P1072664" xmlDataType="decimal"/>
    </xmlCellPr>
  </singleXmlCell>
  <singleXmlCell id="230" xr6:uid="{00000000-000C-0000-FFFF-FFFFE3000000}" r="H52" connectionId="0">
    <xmlCellPr id="1" xr6:uid="{00000000-0010-0000-E300-000001000000}" uniqueName="P1072665">
      <xmlPr mapId="2" xpath="/GFI-IZD-KI/ISD-KI-E_1000960/P1072665" xmlDataType="decimal"/>
    </xmlCellPr>
  </singleXmlCell>
  <singleXmlCell id="231" xr6:uid="{00000000-000C-0000-FFFF-FFFFE4000000}" r="I52" connectionId="0">
    <xmlCellPr id="1" xr6:uid="{00000000-0010-0000-E400-000001000000}" uniqueName="P1072666">
      <xmlPr mapId="2" xpath="/GFI-IZD-KI/ISD-KI-E_1000960/P1072666" xmlDataType="decimal"/>
    </xmlCellPr>
  </singleXmlCell>
  <singleXmlCell id="232" xr6:uid="{00000000-000C-0000-FFFF-FFFFE5000000}" r="H53" connectionId="0">
    <xmlCellPr id="1" xr6:uid="{00000000-0010-0000-E500-000001000000}" uniqueName="P1072667">
      <xmlPr mapId="2" xpath="/GFI-IZD-KI/ISD-KI-E_1000960/P1072667" xmlDataType="decimal"/>
    </xmlCellPr>
  </singleXmlCell>
  <singleXmlCell id="233" xr6:uid="{00000000-000C-0000-FFFF-FFFFE6000000}" r="I53" connectionId="0">
    <xmlCellPr id="1" xr6:uid="{00000000-0010-0000-E600-000001000000}" uniqueName="P1072668">
      <xmlPr mapId="2" xpath="/GFI-IZD-KI/ISD-KI-E_1000960/P1072668" xmlDataType="decimal"/>
    </xmlCellPr>
  </singleXmlCell>
  <singleXmlCell id="234" xr6:uid="{00000000-000C-0000-FFFF-FFFFE7000000}" r="H54" connectionId="0">
    <xmlCellPr id="1" xr6:uid="{00000000-0010-0000-E700-000001000000}" uniqueName="P1072669">
      <xmlPr mapId="2" xpath="/GFI-IZD-KI/ISD-KI-E_1000960/P1072669" xmlDataType="decimal"/>
    </xmlCellPr>
  </singleXmlCell>
  <singleXmlCell id="235" xr6:uid="{00000000-000C-0000-FFFF-FFFFE8000000}" r="I54" connectionId="0">
    <xmlCellPr id="1" xr6:uid="{00000000-0010-0000-E800-000001000000}" uniqueName="P1072670">
      <xmlPr mapId="2" xpath="/GFI-IZD-KI/ISD-KI-E_1000960/P1072670" xmlDataType="decimal"/>
    </xmlCellPr>
  </singleXmlCell>
  <singleXmlCell id="238" xr6:uid="{00000000-000C-0000-FFFF-FFFFE9000000}" r="H55" connectionId="0">
    <xmlCellPr id="1" xr6:uid="{00000000-0010-0000-E900-000001000000}" uniqueName="P1072671">
      <xmlPr mapId="2" xpath="/GFI-IZD-KI/ISD-KI-E_1000960/P1072671" xmlDataType="decimal"/>
    </xmlCellPr>
  </singleXmlCell>
  <singleXmlCell id="239" xr6:uid="{00000000-000C-0000-FFFF-FFFFEA000000}" r="I55" connectionId="0">
    <xmlCellPr id="1" xr6:uid="{00000000-0010-0000-EA00-000001000000}" uniqueName="P1072672">
      <xmlPr mapId="2" xpath="/GFI-IZD-KI/ISD-KI-E_1000960/P1072672" xmlDataType="decimal"/>
    </xmlCellPr>
  </singleXmlCell>
  <singleXmlCell id="240" xr6:uid="{00000000-000C-0000-FFFF-FFFFEB000000}" r="H56" connectionId="0">
    <xmlCellPr id="1" xr6:uid="{00000000-0010-0000-EB00-000001000000}" uniqueName="P1072673">
      <xmlPr mapId="2" xpath="/GFI-IZD-KI/ISD-KI-E_1000960/P1072673" xmlDataType="decimal"/>
    </xmlCellPr>
  </singleXmlCell>
  <singleXmlCell id="241" xr6:uid="{00000000-000C-0000-FFFF-FFFFEC000000}" r="I56" connectionId="0">
    <xmlCellPr id="1" xr6:uid="{00000000-0010-0000-EC00-000001000000}" uniqueName="P1072674">
      <xmlPr mapId="2" xpath="/GFI-IZD-KI/ISD-KI-E_1000960/P1072674" xmlDataType="decimal"/>
    </xmlCellPr>
  </singleXmlCell>
  <singleXmlCell id="242" xr6:uid="{00000000-000C-0000-FFFF-FFFFED000000}" r="H57" connectionId="0">
    <xmlCellPr id="1" xr6:uid="{00000000-0010-0000-ED00-000001000000}" uniqueName="P1072675">
      <xmlPr mapId="2" xpath="/GFI-IZD-KI/ISD-KI-E_1000960/P1072675" xmlDataType="decimal"/>
    </xmlCellPr>
  </singleXmlCell>
  <singleXmlCell id="243" xr6:uid="{00000000-000C-0000-FFFF-FFFFEE000000}" r="I57" connectionId="0">
    <xmlCellPr id="1" xr6:uid="{00000000-0010-0000-EE00-000001000000}" uniqueName="P1072676">
      <xmlPr mapId="2" xpath="/GFI-IZD-KI/ISD-KI-E_1000960/P1072676" xmlDataType="decimal"/>
    </xmlCellPr>
  </singleXmlCell>
  <singleXmlCell id="244" xr6:uid="{00000000-000C-0000-FFFF-FFFFEF000000}" r="H58" connectionId="0">
    <xmlCellPr id="1" xr6:uid="{00000000-0010-0000-EF00-000001000000}" uniqueName="P1072677">
      <xmlPr mapId="2" xpath="/GFI-IZD-KI/ISD-KI-E_1000960/P1072677" xmlDataType="decimal"/>
    </xmlCellPr>
  </singleXmlCell>
  <singleXmlCell id="245" xr6:uid="{00000000-000C-0000-FFFF-FFFFF0000000}" r="I58" connectionId="0">
    <xmlCellPr id="1" xr6:uid="{00000000-0010-0000-F000-000001000000}" uniqueName="P1072678">
      <xmlPr mapId="2" xpath="/GFI-IZD-KI/ISD-KI-E_1000960/P1072678" xmlDataType="decimal"/>
    </xmlCellPr>
  </singleXmlCell>
  <singleXmlCell id="246" xr6:uid="{00000000-000C-0000-FFFF-FFFFF1000000}" r="H59" connectionId="0">
    <xmlCellPr id="1" xr6:uid="{00000000-0010-0000-F100-000001000000}" uniqueName="P1072679">
      <xmlPr mapId="2" xpath="/GFI-IZD-KI/ISD-KI-E_1000960/P1072679" xmlDataType="decimal"/>
    </xmlCellPr>
  </singleXmlCell>
  <singleXmlCell id="247" xr6:uid="{00000000-000C-0000-FFFF-FFFFF2000000}" r="I59" connectionId="0">
    <xmlCellPr id="1" xr6:uid="{00000000-0010-0000-F200-000001000000}" uniqueName="P1072680">
      <xmlPr mapId="2" xpath="/GFI-IZD-KI/ISD-KI-E_1000960/P1072680" xmlDataType="decimal"/>
    </xmlCellPr>
  </singleXmlCell>
  <singleXmlCell id="248" xr6:uid="{00000000-000C-0000-FFFF-FFFFF3000000}" r="H60" connectionId="0">
    <xmlCellPr id="1" xr6:uid="{00000000-0010-0000-F300-000001000000}" uniqueName="P1072681">
      <xmlPr mapId="2" xpath="/GFI-IZD-KI/ISD-KI-E_1000960/P1072681" xmlDataType="decimal"/>
    </xmlCellPr>
  </singleXmlCell>
  <singleXmlCell id="249" xr6:uid="{00000000-000C-0000-FFFF-FFFFF4000000}" r="I60" connectionId="0">
    <xmlCellPr id="1" xr6:uid="{00000000-0010-0000-F400-000001000000}" uniqueName="P1072682">
      <xmlPr mapId="2" xpath="/GFI-IZD-KI/ISD-KI-E_1000960/P1072682" xmlDataType="decimal"/>
    </xmlCellPr>
  </singleXmlCell>
  <singleXmlCell id="250" xr6:uid="{00000000-000C-0000-FFFF-FFFFF5000000}" r="H61" connectionId="0">
    <xmlCellPr id="1" xr6:uid="{00000000-0010-0000-F500-000001000000}" uniqueName="P1072683">
      <xmlPr mapId="2" xpath="/GFI-IZD-KI/ISD-KI-E_1000960/P1072683" xmlDataType="decimal"/>
    </xmlCellPr>
  </singleXmlCell>
  <singleXmlCell id="251" xr6:uid="{00000000-000C-0000-FFFF-FFFFF6000000}" r="I61" connectionId="0">
    <xmlCellPr id="1" xr6:uid="{00000000-0010-0000-F600-000001000000}" uniqueName="P1072684">
      <xmlPr mapId="2" xpath="/GFI-IZD-KI/ISD-KI-E_1000960/P1072684" xmlDataType="decimal"/>
    </xmlCellPr>
  </singleXmlCell>
  <singleXmlCell id="252" xr6:uid="{00000000-000C-0000-FFFF-FFFFF7000000}" r="H62" connectionId="0">
    <xmlCellPr id="1" xr6:uid="{00000000-0010-0000-F700-000001000000}" uniqueName="P1072685">
      <xmlPr mapId="2" xpath="/GFI-IZD-KI/ISD-KI-E_1000960/P1072685" xmlDataType="decimal"/>
    </xmlCellPr>
  </singleXmlCell>
  <singleXmlCell id="253" xr6:uid="{00000000-000C-0000-FFFF-FFFFF8000000}" r="I62" connectionId="0">
    <xmlCellPr id="1" xr6:uid="{00000000-0010-0000-F800-000001000000}" uniqueName="P1072686">
      <xmlPr mapId="2" xpath="/GFI-IZD-KI/ISD-KI-E_1000960/P1072686" xmlDataType="decimal"/>
    </xmlCellPr>
  </singleXmlCell>
  <singleXmlCell id="254" xr6:uid="{00000000-000C-0000-FFFF-FFFFF9000000}" r="H63" connectionId="0">
    <xmlCellPr id="1" xr6:uid="{00000000-0010-0000-F900-000001000000}" uniqueName="P1072687">
      <xmlPr mapId="2" xpath="/GFI-IZD-KI/ISD-KI-E_1000960/P1072687" xmlDataType="decimal"/>
    </xmlCellPr>
  </singleXmlCell>
  <singleXmlCell id="255" xr6:uid="{00000000-000C-0000-FFFF-FFFFFA000000}" r="I63" connectionId="0">
    <xmlCellPr id="1" xr6:uid="{00000000-0010-0000-FA00-000001000000}" uniqueName="P1072688">
      <xmlPr mapId="2" xpath="/GFI-IZD-KI/ISD-KI-E_1000960/P1072688" xmlDataType="decimal"/>
    </xmlCellPr>
  </singleXmlCell>
  <singleXmlCell id="256" xr6:uid="{00000000-000C-0000-FFFF-FFFFFB000000}" r="H64" connectionId="0">
    <xmlCellPr id="1" xr6:uid="{00000000-0010-0000-FB00-000001000000}" uniqueName="P1072689">
      <xmlPr mapId="2" xpath="/GFI-IZD-KI/ISD-KI-E_1000960/P1072689" xmlDataType="decimal"/>
    </xmlCellPr>
  </singleXmlCell>
  <singleXmlCell id="257" xr6:uid="{00000000-000C-0000-FFFF-FFFFFC000000}" r="I64" connectionId="0">
    <xmlCellPr id="1" xr6:uid="{00000000-0010-0000-FC00-000001000000}" uniqueName="P1072690">
      <xmlPr mapId="2" xpath="/GFI-IZD-KI/ISD-KI-E_1000960/P1072690" xmlDataType="decimal"/>
    </xmlCellPr>
  </singleXmlCell>
  <singleXmlCell id="258" xr6:uid="{00000000-000C-0000-FFFF-FFFFFD000000}" r="H65" connectionId="0">
    <xmlCellPr id="1" xr6:uid="{00000000-0010-0000-FD00-000001000000}" uniqueName="P1072691">
      <xmlPr mapId="2" xpath="/GFI-IZD-KI/ISD-KI-E_1000960/P1072691" xmlDataType="decimal"/>
    </xmlCellPr>
  </singleXmlCell>
  <singleXmlCell id="259" xr6:uid="{00000000-000C-0000-FFFF-FFFFFE000000}" r="I65" connectionId="0">
    <xmlCellPr id="1" xr6:uid="{00000000-0010-0000-FE00-000001000000}" uniqueName="P1072692">
      <xmlPr mapId="2" xpath="/GFI-IZD-KI/ISD-KI-E_1000960/P1072692" xmlDataType="decimal"/>
    </xmlCellPr>
  </singleXmlCell>
  <singleXmlCell id="260" xr6:uid="{00000000-000C-0000-FFFF-FFFFFF000000}" r="H66" connectionId="0">
    <xmlCellPr id="1" xr6:uid="{00000000-0010-0000-FF00-000001000000}" uniqueName="P1072693">
      <xmlPr mapId="2" xpath="/GFI-IZD-KI/ISD-KI-E_1000960/P1072693" xmlDataType="decimal"/>
    </xmlCellPr>
  </singleXmlCell>
  <singleXmlCell id="261" xr6:uid="{00000000-000C-0000-FFFF-FFFF00010000}" r="I66" connectionId="0">
    <xmlCellPr id="1" xr6:uid="{00000000-0010-0000-0001-000001000000}" uniqueName="P1072694">
      <xmlPr mapId="2" xpath="/GFI-IZD-KI/ISD-KI-E_1000960/P1072694" xmlDataType="decimal"/>
    </xmlCellPr>
  </singleXmlCell>
  <singleXmlCell id="262" xr6:uid="{00000000-000C-0000-FFFF-FFFF01010000}" r="H67" connectionId="0">
    <xmlCellPr id="1" xr6:uid="{00000000-0010-0000-0101-000001000000}" uniqueName="P1072695">
      <xmlPr mapId="2" xpath="/GFI-IZD-KI/ISD-KI-E_1000960/P1072695" xmlDataType="decimal"/>
    </xmlCellPr>
  </singleXmlCell>
  <singleXmlCell id="263" xr6:uid="{00000000-000C-0000-FFFF-FFFF02010000}" r="I67" connectionId="0">
    <xmlCellPr id="1" xr6:uid="{00000000-0010-0000-0201-000001000000}" uniqueName="P1072696">
      <xmlPr mapId="2" xpath="/GFI-IZD-KI/ISD-KI-E_1000960/P1072696" xmlDataType="decimal"/>
    </xmlCellPr>
  </singleXmlCell>
  <singleXmlCell id="264" xr6:uid="{00000000-000C-0000-FFFF-FFFF03010000}" r="H68" connectionId="0">
    <xmlCellPr id="1" xr6:uid="{00000000-0010-0000-0301-000001000000}" uniqueName="P1072697">
      <xmlPr mapId="2" xpath="/GFI-IZD-KI/ISD-KI-E_1000960/P1072697" xmlDataType="decimal"/>
    </xmlCellPr>
  </singleXmlCell>
  <singleXmlCell id="265" xr6:uid="{00000000-000C-0000-FFFF-FFFF04010000}" r="I68" connectionId="0">
    <xmlCellPr id="1" xr6:uid="{00000000-0010-0000-0401-000001000000}" uniqueName="P1072698">
      <xmlPr mapId="2" xpath="/GFI-IZD-KI/ISD-KI-E_1000960/P1072698" xmlDataType="decimal"/>
    </xmlCellPr>
  </singleXmlCell>
  <singleXmlCell id="266" xr6:uid="{00000000-000C-0000-FFFF-FFFF05010000}" r="H69" connectionId="0">
    <xmlCellPr id="1" xr6:uid="{00000000-0010-0000-0501-000001000000}" uniqueName="P1072699">
      <xmlPr mapId="2" xpath="/GFI-IZD-KI/ISD-KI-E_1000960/P1072699" xmlDataType="decimal"/>
    </xmlCellPr>
  </singleXmlCell>
  <singleXmlCell id="267" xr6:uid="{00000000-000C-0000-FFFF-FFFF06010000}" r="I69" connectionId="0">
    <xmlCellPr id="1" xr6:uid="{00000000-0010-0000-0601-000001000000}" uniqueName="P1072700">
      <xmlPr mapId="2" xpath="/GFI-IZD-KI/ISD-KI-E_1000960/P1072700" xmlDataType="decimal"/>
    </xmlCellPr>
  </singleXmlCell>
  <singleXmlCell id="268" xr6:uid="{00000000-000C-0000-FFFF-FFFF07010000}" r="H70" connectionId="0">
    <xmlCellPr id="1" xr6:uid="{00000000-0010-0000-0701-000001000000}" uniqueName="P1072701">
      <xmlPr mapId="2" xpath="/GFI-IZD-KI/ISD-KI-E_1000960/P1072701" xmlDataType="decimal"/>
    </xmlCellPr>
  </singleXmlCell>
  <singleXmlCell id="269" xr6:uid="{00000000-000C-0000-FFFF-FFFF08010000}" r="I70" connectionId="0">
    <xmlCellPr id="1" xr6:uid="{00000000-0010-0000-0801-000001000000}" uniqueName="P1072702">
      <xmlPr mapId="2" xpath="/G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0" xr6:uid="{00000000-000C-0000-FFFF-FFFF09010000}" r="H8" connectionId="0">
    <xmlCellPr id="1" xr6:uid="{00000000-0010-0000-0901-000001000000}" uniqueName="P1071697">
      <xmlPr mapId="2" xpath="/GFI-IZD-KI/INT-E_1000961/P1071697" xmlDataType="decimal"/>
    </xmlCellPr>
  </singleXmlCell>
  <singleXmlCell id="271" xr6:uid="{00000000-000C-0000-FFFF-FFFF0A010000}" r="I8" connectionId="0">
    <xmlCellPr id="1" xr6:uid="{00000000-0010-0000-0A01-000001000000}" uniqueName="P1071698">
      <xmlPr mapId="2" xpath="/GFI-IZD-KI/INT-E_1000961/P1071698" xmlDataType="decimal"/>
    </xmlCellPr>
  </singleXmlCell>
  <singleXmlCell id="272" xr6:uid="{00000000-000C-0000-FFFF-FFFF0B010000}" r="H9" connectionId="0">
    <xmlCellPr id="1" xr6:uid="{00000000-0010-0000-0B01-000001000000}" uniqueName="P1071699">
      <xmlPr mapId="2" xpath="/GFI-IZD-KI/INT-E_1000961/P1071699" xmlDataType="decimal"/>
    </xmlCellPr>
  </singleXmlCell>
  <singleXmlCell id="273" xr6:uid="{00000000-000C-0000-FFFF-FFFF0C010000}" r="I9" connectionId="0">
    <xmlCellPr id="1" xr6:uid="{00000000-0010-0000-0C01-000001000000}" uniqueName="P1071700">
      <xmlPr mapId="2" xpath="/GFI-IZD-KI/INT-E_1000961/P1071700" xmlDataType="decimal"/>
    </xmlCellPr>
  </singleXmlCell>
  <singleXmlCell id="274" xr6:uid="{00000000-000C-0000-FFFF-FFFF0D010000}" r="H10" connectionId="0">
    <xmlCellPr id="1" xr6:uid="{00000000-0010-0000-0D01-000001000000}" uniqueName="P1071701">
      <xmlPr mapId="2" xpath="/GFI-IZD-KI/INT-E_1000961/P1071701" xmlDataType="decimal"/>
    </xmlCellPr>
  </singleXmlCell>
  <singleXmlCell id="275" xr6:uid="{00000000-000C-0000-FFFF-FFFF0E010000}" r="I10" connectionId="0">
    <xmlCellPr id="1" xr6:uid="{00000000-0010-0000-0E01-000001000000}" uniqueName="P1071702">
      <xmlPr mapId="2" xpath="/GFI-IZD-KI/INT-E_1000961/P1071702" xmlDataType="decimal"/>
    </xmlCellPr>
  </singleXmlCell>
  <singleXmlCell id="276" xr6:uid="{00000000-000C-0000-FFFF-FFFF0F010000}" r="H11" connectionId="0">
    <xmlCellPr id="1" xr6:uid="{00000000-0010-0000-0F01-000001000000}" uniqueName="P1071703">
      <xmlPr mapId="2" xpath="/GFI-IZD-KI/INT-E_1000961/P1071703" xmlDataType="decimal"/>
    </xmlCellPr>
  </singleXmlCell>
  <singleXmlCell id="277" xr6:uid="{00000000-000C-0000-FFFF-FFFF10010000}" r="I11" connectionId="0">
    <xmlCellPr id="1" xr6:uid="{00000000-0010-0000-1001-000001000000}" uniqueName="P1071704">
      <xmlPr mapId="2" xpath="/GFI-IZD-KI/INT-E_1000961/P1071704" xmlDataType="decimal"/>
    </xmlCellPr>
  </singleXmlCell>
  <singleXmlCell id="278" xr6:uid="{00000000-000C-0000-FFFF-FFFF11010000}" r="H12" connectionId="0">
    <xmlCellPr id="1" xr6:uid="{00000000-0010-0000-1101-000001000000}" uniqueName="P1071705">
      <xmlPr mapId="2" xpath="/GFI-IZD-KI/INT-E_1000961/P1071705" xmlDataType="decimal"/>
    </xmlCellPr>
  </singleXmlCell>
  <singleXmlCell id="279" xr6:uid="{00000000-000C-0000-FFFF-FFFF12010000}" r="I12" connectionId="0">
    <xmlCellPr id="1" xr6:uid="{00000000-0010-0000-1201-000001000000}" uniqueName="P1071706">
      <xmlPr mapId="2" xpath="/GFI-IZD-KI/INT-E_1000961/P1071706" xmlDataType="decimal"/>
    </xmlCellPr>
  </singleXmlCell>
  <singleXmlCell id="280" xr6:uid="{00000000-000C-0000-FFFF-FFFF13010000}" r="H13" connectionId="0">
    <xmlCellPr id="1" xr6:uid="{00000000-0010-0000-1301-000001000000}" uniqueName="P1071707">
      <xmlPr mapId="2" xpath="/GFI-IZD-KI/INT-E_1000961/P1071707" xmlDataType="decimal"/>
    </xmlCellPr>
  </singleXmlCell>
  <singleXmlCell id="281" xr6:uid="{00000000-000C-0000-FFFF-FFFF14010000}" r="I13" connectionId="0">
    <xmlCellPr id="1" xr6:uid="{00000000-0010-0000-1401-000001000000}" uniqueName="P1071708">
      <xmlPr mapId="2" xpath="/GFI-IZD-KI/INT-E_1000961/P1071708" xmlDataType="decimal"/>
    </xmlCellPr>
  </singleXmlCell>
  <singleXmlCell id="282" xr6:uid="{00000000-000C-0000-FFFF-FFFF15010000}" r="H14" connectionId="0">
    <xmlCellPr id="1" xr6:uid="{00000000-0010-0000-1501-000001000000}" uniqueName="P1071709">
      <xmlPr mapId="2" xpath="/GFI-IZD-KI/INT-E_1000961/P1071709" xmlDataType="decimal"/>
    </xmlCellPr>
  </singleXmlCell>
  <singleXmlCell id="283" xr6:uid="{00000000-000C-0000-FFFF-FFFF16010000}" r="I14" connectionId="0">
    <xmlCellPr id="1" xr6:uid="{00000000-0010-0000-1601-000001000000}" uniqueName="P1071710">
      <xmlPr mapId="2" xpath="/GFI-IZD-KI/INT-E_1000961/P1071710" xmlDataType="decimal"/>
    </xmlCellPr>
  </singleXmlCell>
  <singleXmlCell id="284" xr6:uid="{00000000-000C-0000-FFFF-FFFF17010000}" r="H15" connectionId="0">
    <xmlCellPr id="1" xr6:uid="{00000000-0010-0000-1701-000001000000}" uniqueName="P1071711">
      <xmlPr mapId="2" xpath="/GFI-IZD-KI/INT-E_1000961/P1071711" xmlDataType="decimal"/>
    </xmlCellPr>
  </singleXmlCell>
  <singleXmlCell id="285" xr6:uid="{00000000-000C-0000-FFFF-FFFF18010000}" r="I15" connectionId="0">
    <xmlCellPr id="1" xr6:uid="{00000000-0010-0000-1801-000001000000}" uniqueName="P1071712">
      <xmlPr mapId="2" xpath="/GFI-IZD-KI/INT-E_1000961/P1071712" xmlDataType="decimal"/>
    </xmlCellPr>
  </singleXmlCell>
  <singleXmlCell id="286" xr6:uid="{00000000-000C-0000-FFFF-FFFF19010000}" r="H17" connectionId="0">
    <xmlCellPr id="1" xr6:uid="{00000000-0010-0000-1901-000001000000}" uniqueName="P1071713">
      <xmlPr mapId="2" xpath="/GFI-IZD-KI/INT-E_1000961/P1071713" xmlDataType="decimal"/>
    </xmlCellPr>
  </singleXmlCell>
  <singleXmlCell id="287" xr6:uid="{00000000-000C-0000-FFFF-FFFF1A010000}" r="I17" connectionId="0">
    <xmlCellPr id="1" xr6:uid="{00000000-0010-0000-1A01-000001000000}" uniqueName="P1071714">
      <xmlPr mapId="2" xpath="/GFI-IZD-KI/INT-E_1000961/P1071714" xmlDataType="decimal"/>
    </xmlCellPr>
  </singleXmlCell>
  <singleXmlCell id="340" xr6:uid="{00000000-000C-0000-FFFF-FFFF1B010000}" r="H19" connectionId="0">
    <xmlCellPr id="1" xr6:uid="{00000000-0010-0000-1B01-000001000000}" uniqueName="P1071715">
      <xmlPr mapId="2" xpath="/GFI-IZD-KI/INT-E_1000961/P1071715" xmlDataType="decimal"/>
    </xmlCellPr>
  </singleXmlCell>
  <singleXmlCell id="341" xr6:uid="{00000000-000C-0000-FFFF-FFFF1C010000}" r="I19" connectionId="0">
    <xmlCellPr id="1" xr6:uid="{00000000-0010-0000-1C01-000001000000}" uniqueName="P1071716">
      <xmlPr mapId="2" xpath="/GFI-IZD-KI/INT-E_1000961/P1071716" xmlDataType="decimal"/>
    </xmlCellPr>
  </singleXmlCell>
  <singleXmlCell id="342" xr6:uid="{00000000-000C-0000-FFFF-FFFF1D010000}" r="H20" connectionId="0">
    <xmlCellPr id="1" xr6:uid="{00000000-0010-0000-1D01-000001000000}" uniqueName="P1071717">
      <xmlPr mapId="2" xpath="/GFI-IZD-KI/INT-E_1000961/P1071717" xmlDataType="decimal"/>
    </xmlCellPr>
  </singleXmlCell>
  <singleXmlCell id="343" xr6:uid="{00000000-000C-0000-FFFF-FFFF1E010000}" r="I20" connectionId="0">
    <xmlCellPr id="1" xr6:uid="{00000000-0010-0000-1E01-000001000000}" uniqueName="P1071718">
      <xmlPr mapId="2" xpath="/GFI-IZD-KI/INT-E_1000961/P1071718" xmlDataType="decimal"/>
    </xmlCellPr>
  </singleXmlCell>
  <singleXmlCell id="344" xr6:uid="{00000000-000C-0000-FFFF-FFFF1F010000}" r="H21" connectionId="0">
    <xmlCellPr id="1" xr6:uid="{00000000-0010-0000-1F01-000001000000}" uniqueName="P1071719">
      <xmlPr mapId="2" xpath="/GFI-IZD-KI/INT-E_1000961/P1071719" xmlDataType="decimal"/>
    </xmlCellPr>
  </singleXmlCell>
  <singleXmlCell id="345" xr6:uid="{00000000-000C-0000-FFFF-FFFF20010000}" r="I21" connectionId="0">
    <xmlCellPr id="1" xr6:uid="{00000000-0010-0000-2001-000001000000}" uniqueName="P1071720">
      <xmlPr mapId="2" xpath="/GFI-IZD-KI/INT-E_1000961/P1071720" xmlDataType="decimal"/>
    </xmlCellPr>
  </singleXmlCell>
  <singleXmlCell id="346" xr6:uid="{00000000-000C-0000-FFFF-FFFF21010000}" r="H22" connectionId="0">
    <xmlCellPr id="1" xr6:uid="{00000000-0010-0000-2101-000001000000}" uniqueName="P1071721">
      <xmlPr mapId="2" xpath="/GFI-IZD-KI/INT-E_1000961/P1071721" xmlDataType="decimal"/>
    </xmlCellPr>
  </singleXmlCell>
  <singleXmlCell id="347" xr6:uid="{00000000-000C-0000-FFFF-FFFF22010000}" r="I22" connectionId="0">
    <xmlCellPr id="1" xr6:uid="{00000000-0010-0000-2201-000001000000}" uniqueName="P1071722">
      <xmlPr mapId="2" xpath="/GFI-IZD-KI/INT-E_1000961/P1071722" xmlDataType="decimal"/>
    </xmlCellPr>
  </singleXmlCell>
  <singleXmlCell id="348" xr6:uid="{00000000-000C-0000-FFFF-FFFF23010000}" r="H23" connectionId="0">
    <xmlCellPr id="1" xr6:uid="{00000000-0010-0000-2301-000001000000}" uniqueName="P1071723">
      <xmlPr mapId="2" xpath="/GFI-IZD-KI/INT-E_1000961/P1071723" xmlDataType="decimal"/>
    </xmlCellPr>
  </singleXmlCell>
  <singleXmlCell id="349" xr6:uid="{00000000-000C-0000-FFFF-FFFF24010000}" r="I23" connectionId="0">
    <xmlCellPr id="1" xr6:uid="{00000000-0010-0000-2401-000001000000}" uniqueName="P1071724">
      <xmlPr mapId="2" xpath="/GFI-IZD-KI/INT-E_1000961/P1071724" xmlDataType="decimal"/>
    </xmlCellPr>
  </singleXmlCell>
  <singleXmlCell id="350" xr6:uid="{00000000-000C-0000-FFFF-FFFF25010000}" r="H25" connectionId="0">
    <xmlCellPr id="1" xr6:uid="{00000000-0010-0000-2501-000001000000}" uniqueName="P1071725">
      <xmlPr mapId="2" xpath="/GFI-IZD-KI/INT-E_1000961/P1071725" xmlDataType="decimal"/>
    </xmlCellPr>
  </singleXmlCell>
  <singleXmlCell id="351" xr6:uid="{00000000-000C-0000-FFFF-FFFF26010000}" r="I25" connectionId="0">
    <xmlCellPr id="1" xr6:uid="{00000000-0010-0000-2601-000001000000}" uniqueName="P1071726">
      <xmlPr mapId="2" xpath="/GFI-IZD-KI/INT-E_1000961/P1071726" xmlDataType="decimal"/>
    </xmlCellPr>
  </singleXmlCell>
  <singleXmlCell id="352" xr6:uid="{00000000-000C-0000-FFFF-FFFF27010000}" r="H26" connectionId="0">
    <xmlCellPr id="1" xr6:uid="{00000000-0010-0000-2701-000001000000}" uniqueName="P1071727">
      <xmlPr mapId="2" xpath="/GFI-IZD-KI/INT-E_1000961/P1071727" xmlDataType="decimal"/>
    </xmlCellPr>
  </singleXmlCell>
  <singleXmlCell id="353" xr6:uid="{00000000-000C-0000-FFFF-FFFF28010000}" r="I26" connectionId="0">
    <xmlCellPr id="1" xr6:uid="{00000000-0010-0000-2801-000001000000}" uniqueName="P1071728">
      <xmlPr mapId="2" xpath="/GFI-IZD-KI/INT-E_1000961/P1071728" xmlDataType="decimal"/>
    </xmlCellPr>
  </singleXmlCell>
  <singleXmlCell id="354" xr6:uid="{00000000-000C-0000-FFFF-FFFF29010000}" r="H27" connectionId="0">
    <xmlCellPr id="1" xr6:uid="{00000000-0010-0000-2901-000001000000}" uniqueName="P1071729">
      <xmlPr mapId="2" xpath="/GFI-IZD-KI/INT-E_1000961/P1071729" xmlDataType="decimal"/>
    </xmlCellPr>
  </singleXmlCell>
  <singleXmlCell id="355" xr6:uid="{00000000-000C-0000-FFFF-FFFF2A010000}" r="I27" connectionId="0">
    <xmlCellPr id="1" xr6:uid="{00000000-0010-0000-2A01-000001000000}" uniqueName="P1071730">
      <xmlPr mapId="2" xpath="/GFI-IZD-KI/INT-E_1000961/P1071730" xmlDataType="decimal"/>
    </xmlCellPr>
  </singleXmlCell>
  <singleXmlCell id="356" xr6:uid="{00000000-000C-0000-FFFF-FFFF2B010000}" r="H28" connectionId="0">
    <xmlCellPr id="1" xr6:uid="{00000000-0010-0000-2B01-000001000000}" uniqueName="P1071731">
      <xmlPr mapId="2" xpath="/GFI-IZD-KI/INT-E_1000961/P1071731" xmlDataType="decimal"/>
    </xmlCellPr>
  </singleXmlCell>
  <singleXmlCell id="357" xr6:uid="{00000000-000C-0000-FFFF-FFFF2C010000}" r="I28" connectionId="0">
    <xmlCellPr id="1" xr6:uid="{00000000-0010-0000-2C01-000001000000}" uniqueName="P1071732">
      <xmlPr mapId="2" xpath="/GFI-IZD-KI/INT-E_1000961/P1071732" xmlDataType="decimal"/>
    </xmlCellPr>
  </singleXmlCell>
  <singleXmlCell id="358" xr6:uid="{00000000-000C-0000-FFFF-FFFF2D010000}" r="H29" connectionId="0">
    <xmlCellPr id="1" xr6:uid="{00000000-0010-0000-2D01-000001000000}" uniqueName="P1071733">
      <xmlPr mapId="2" xpath="/GFI-IZD-KI/INT-E_1000961/P1071733" xmlDataType="decimal"/>
    </xmlCellPr>
  </singleXmlCell>
  <singleXmlCell id="359" xr6:uid="{00000000-000C-0000-FFFF-FFFF2E010000}" r="I29" connectionId="0">
    <xmlCellPr id="1" xr6:uid="{00000000-0010-0000-2E01-000001000000}" uniqueName="P1071734">
      <xmlPr mapId="2" xpath="/GFI-IZD-KI/INT-E_1000961/P1071734" xmlDataType="decimal"/>
    </xmlCellPr>
  </singleXmlCell>
  <singleXmlCell id="360" xr6:uid="{00000000-000C-0000-FFFF-FFFF2F010000}" r="H30" connectionId="0">
    <xmlCellPr id="1" xr6:uid="{00000000-0010-0000-2F01-000001000000}" uniqueName="P1071735">
      <xmlPr mapId="2" xpath="/GFI-IZD-KI/INT-E_1000961/P1071735" xmlDataType="decimal"/>
    </xmlCellPr>
  </singleXmlCell>
  <singleXmlCell id="361" xr6:uid="{00000000-000C-0000-FFFF-FFFF30010000}" r="I30" connectionId="0">
    <xmlCellPr id="1" xr6:uid="{00000000-0010-0000-3001-000001000000}" uniqueName="P1071736">
      <xmlPr mapId="2" xpath="/GFI-IZD-KI/INT-E_1000961/P1071736" xmlDataType="decimal"/>
    </xmlCellPr>
  </singleXmlCell>
  <singleXmlCell id="362" xr6:uid="{00000000-000C-0000-FFFF-FFFF31010000}" r="H31" connectionId="0">
    <xmlCellPr id="1" xr6:uid="{00000000-0010-0000-3101-000001000000}" uniqueName="P1071737">
      <xmlPr mapId="2" xpath="/GFI-IZD-KI/INT-E_1000961/P1071737" xmlDataType="decimal"/>
    </xmlCellPr>
  </singleXmlCell>
  <singleXmlCell id="363" xr6:uid="{00000000-000C-0000-FFFF-FFFF32010000}" r="I31" connectionId="0">
    <xmlCellPr id="1" xr6:uid="{00000000-0010-0000-3201-000001000000}" uniqueName="P1071738">
      <xmlPr mapId="2" xpath="/GFI-IZD-KI/INT-E_1000961/P1071738" xmlDataType="decimal"/>
    </xmlCellPr>
  </singleXmlCell>
  <singleXmlCell id="364" xr6:uid="{00000000-000C-0000-FFFF-FFFF33010000}" r="H32" connectionId="0">
    <xmlCellPr id="1" xr6:uid="{00000000-0010-0000-3301-000001000000}" uniqueName="P1071739">
      <xmlPr mapId="2" xpath="/GFI-IZD-KI/INT-E_1000961/P1071739" xmlDataType="decimal"/>
    </xmlCellPr>
  </singleXmlCell>
  <singleXmlCell id="365" xr6:uid="{00000000-000C-0000-FFFF-FFFF34010000}" r="I32" connectionId="0">
    <xmlCellPr id="1" xr6:uid="{00000000-0010-0000-3401-000001000000}" uniqueName="P1071740">
      <xmlPr mapId="2" xpath="/GFI-IZD-KI/INT-E_1000961/P1071740" xmlDataType="decimal"/>
    </xmlCellPr>
  </singleXmlCell>
  <singleXmlCell id="366" xr6:uid="{00000000-000C-0000-FFFF-FFFF35010000}" r="H33" connectionId="0">
    <xmlCellPr id="1" xr6:uid="{00000000-0010-0000-3501-000001000000}" uniqueName="P1071741">
      <xmlPr mapId="2" xpath="/GFI-IZD-KI/INT-E_1000961/P1071741" xmlDataType="decimal"/>
    </xmlCellPr>
  </singleXmlCell>
  <singleXmlCell id="367" xr6:uid="{00000000-000C-0000-FFFF-FFFF36010000}" r="I33" connectionId="0">
    <xmlCellPr id="1" xr6:uid="{00000000-0010-0000-3601-000001000000}" uniqueName="P1071742">
      <xmlPr mapId="2" xpath="/GFI-IZD-KI/INT-E_1000961/P1071742" xmlDataType="decimal"/>
    </xmlCellPr>
  </singleXmlCell>
  <singleXmlCell id="368" xr6:uid="{00000000-000C-0000-FFFF-FFFF37010000}" r="H34" connectionId="0">
    <xmlCellPr id="1" xr6:uid="{00000000-0010-0000-3701-000001000000}" uniqueName="P1071743">
      <xmlPr mapId="2" xpath="/GFI-IZD-KI/INT-E_1000961/P1071743" xmlDataType="decimal"/>
    </xmlCellPr>
  </singleXmlCell>
  <singleXmlCell id="369" xr6:uid="{00000000-000C-0000-FFFF-FFFF38010000}" r="I34" connectionId="0">
    <xmlCellPr id="1" xr6:uid="{00000000-0010-0000-3801-000001000000}" uniqueName="P1071744">
      <xmlPr mapId="2" xpath="/GFI-IZD-KI/INT-E_1000961/P1071744" xmlDataType="decimal"/>
    </xmlCellPr>
  </singleXmlCell>
  <singleXmlCell id="370" xr6:uid="{00000000-000C-0000-FFFF-FFFF39010000}" r="H35" connectionId="0">
    <xmlCellPr id="1" xr6:uid="{00000000-0010-0000-3901-000001000000}" uniqueName="P1071745">
      <xmlPr mapId="2" xpath="/GFI-IZD-KI/INT-E_1000961/P1071745" xmlDataType="decimal"/>
    </xmlCellPr>
  </singleXmlCell>
  <singleXmlCell id="371" xr6:uid="{00000000-000C-0000-FFFF-FFFF3A010000}" r="I35" connectionId="0">
    <xmlCellPr id="1" xr6:uid="{00000000-0010-0000-3A01-000001000000}" uniqueName="P1071746">
      <xmlPr mapId="2" xpath="/GFI-IZD-KI/INT-E_1000961/P1071746" xmlDataType="decimal"/>
    </xmlCellPr>
  </singleXmlCell>
  <singleXmlCell id="372" xr6:uid="{00000000-000C-0000-FFFF-FFFF3B010000}" r="H36" connectionId="0">
    <xmlCellPr id="1" xr6:uid="{00000000-0010-0000-3B01-000001000000}" uniqueName="P1071747">
      <xmlPr mapId="2" xpath="/GFI-IZD-KI/INT-E_1000961/P1071747" xmlDataType="decimal"/>
    </xmlCellPr>
  </singleXmlCell>
  <singleXmlCell id="373" xr6:uid="{00000000-000C-0000-FFFF-FFFF3C010000}" r="I36" connectionId="0">
    <xmlCellPr id="1" xr6:uid="{00000000-0010-0000-3C01-000001000000}" uniqueName="P1071748">
      <xmlPr mapId="2" xpath="/GFI-IZD-KI/INT-E_1000961/P1071748" xmlDataType="decimal"/>
    </xmlCellPr>
  </singleXmlCell>
  <singleXmlCell id="374" xr6:uid="{00000000-000C-0000-FFFF-FFFF3D010000}" r="H37" connectionId="0">
    <xmlCellPr id="1" xr6:uid="{00000000-0010-0000-3D01-000001000000}" uniqueName="P1071749">
      <xmlPr mapId="2" xpath="/GFI-IZD-KI/INT-E_1000961/P1071749" xmlDataType="decimal"/>
    </xmlCellPr>
  </singleXmlCell>
  <singleXmlCell id="375" xr6:uid="{00000000-000C-0000-FFFF-FFFF3E010000}" r="I37" connectionId="0">
    <xmlCellPr id="1" xr6:uid="{00000000-0010-0000-3E01-000001000000}" uniqueName="P1071750">
      <xmlPr mapId="2" xpath="/GFI-IZD-KI/INT-E_1000961/P1071750" xmlDataType="decimal"/>
    </xmlCellPr>
  </singleXmlCell>
  <singleXmlCell id="376" xr6:uid="{00000000-000C-0000-FFFF-FFFF3F010000}" r="H38" connectionId="0">
    <xmlCellPr id="1" xr6:uid="{00000000-0010-0000-3F01-000001000000}" uniqueName="P1071751">
      <xmlPr mapId="2" xpath="/GFI-IZD-KI/INT-E_1000961/P1071751" xmlDataType="decimal"/>
    </xmlCellPr>
  </singleXmlCell>
  <singleXmlCell id="377" xr6:uid="{00000000-000C-0000-FFFF-FFFF40010000}" r="I38" connectionId="0">
    <xmlCellPr id="1" xr6:uid="{00000000-0010-0000-4001-000001000000}" uniqueName="P1071752">
      <xmlPr mapId="2" xpath="/GFI-IZD-KI/INT-E_1000961/P1071752" xmlDataType="decimal"/>
    </xmlCellPr>
  </singleXmlCell>
  <singleXmlCell id="378" xr6:uid="{00000000-000C-0000-FFFF-FFFF41010000}" r="H39" connectionId="0">
    <xmlCellPr id="1" xr6:uid="{00000000-0010-0000-4101-000001000000}" uniqueName="P1071753">
      <xmlPr mapId="2" xpath="/GFI-IZD-KI/INT-E_1000961/P1071753" xmlDataType="decimal"/>
    </xmlCellPr>
  </singleXmlCell>
  <singleXmlCell id="379" xr6:uid="{00000000-000C-0000-FFFF-FFFF42010000}" r="I39" connectionId="0">
    <xmlCellPr id="1" xr6:uid="{00000000-0010-0000-4201-000001000000}" uniqueName="P1071754">
      <xmlPr mapId="2" xpath="/GFI-IZD-KI/INT-E_1000961/P1071754" xmlDataType="decimal"/>
    </xmlCellPr>
  </singleXmlCell>
  <singleXmlCell id="380" xr6:uid="{00000000-000C-0000-FFFF-FFFF43010000}" r="H40" connectionId="0">
    <xmlCellPr id="1" xr6:uid="{00000000-0010-0000-4301-000001000000}" uniqueName="P1071755">
      <xmlPr mapId="2" xpath="/GFI-IZD-KI/INT-E_1000961/P1071755" xmlDataType="decimal"/>
    </xmlCellPr>
  </singleXmlCell>
  <singleXmlCell id="381" xr6:uid="{00000000-000C-0000-FFFF-FFFF44010000}" r="I40" connectionId="0">
    <xmlCellPr id="1" xr6:uid="{00000000-0010-0000-4401-000001000000}" uniqueName="P1071756">
      <xmlPr mapId="2" xpath="/GFI-IZD-KI/INT-E_1000961/P1071756" xmlDataType="decimal"/>
    </xmlCellPr>
  </singleXmlCell>
  <singleXmlCell id="382" xr6:uid="{00000000-000C-0000-FFFF-FFFF45010000}" r="H41" connectionId="0">
    <xmlCellPr id="1" xr6:uid="{00000000-0010-0000-4501-000001000000}" uniqueName="P1071757">
      <xmlPr mapId="2" xpath="/GFI-IZD-KI/INT-E_1000961/P1071757" xmlDataType="decimal"/>
    </xmlCellPr>
  </singleXmlCell>
  <singleXmlCell id="383" xr6:uid="{00000000-000C-0000-FFFF-FFFF46010000}" r="I41" connectionId="0">
    <xmlCellPr id="1" xr6:uid="{00000000-0010-0000-4601-000001000000}" uniqueName="P1071758">
      <xmlPr mapId="2" xpath="/GFI-IZD-KI/INT-E_1000961/P1071758" xmlDataType="decimal"/>
    </xmlCellPr>
  </singleXmlCell>
  <singleXmlCell id="384" xr6:uid="{00000000-000C-0000-FFFF-FFFF47010000}" r="H42" connectionId="0">
    <xmlCellPr id="1" xr6:uid="{00000000-0010-0000-4701-000001000000}" uniqueName="P1071759">
      <xmlPr mapId="2" xpath="/GFI-IZD-KI/INT-E_1000961/P1071759" xmlDataType="decimal"/>
    </xmlCellPr>
  </singleXmlCell>
  <singleXmlCell id="385" xr6:uid="{00000000-000C-0000-FFFF-FFFF48010000}" r="I42" connectionId="0">
    <xmlCellPr id="1" xr6:uid="{00000000-0010-0000-4801-000001000000}" uniqueName="P1071760">
      <xmlPr mapId="2" xpath="/GFI-IZD-KI/INT-E_1000961/P1071760" xmlDataType="decimal"/>
    </xmlCellPr>
  </singleXmlCell>
  <singleXmlCell id="386" xr6:uid="{00000000-000C-0000-FFFF-FFFF49010000}" r="H43" connectionId="0">
    <xmlCellPr id="1" xr6:uid="{00000000-0010-0000-4901-000001000000}" uniqueName="P1071761">
      <xmlPr mapId="2" xpath="/GFI-IZD-KI/INT-E_1000961/P1071761" xmlDataType="decimal"/>
    </xmlCellPr>
  </singleXmlCell>
  <singleXmlCell id="387" xr6:uid="{00000000-000C-0000-FFFF-FFFF4A010000}" r="I43" connectionId="0">
    <xmlCellPr id="1" xr6:uid="{00000000-0010-0000-4A01-000001000000}" uniqueName="P1071762">
      <xmlPr mapId="2" xpath="/GFI-IZD-KI/INT-E_1000961/P1071762" xmlDataType="decimal"/>
    </xmlCellPr>
  </singleXmlCell>
  <singleXmlCell id="388" xr6:uid="{00000000-000C-0000-FFFF-FFFF4B010000}" r="H44" connectionId="0">
    <xmlCellPr id="1" xr6:uid="{00000000-0010-0000-4B01-000001000000}" uniqueName="P1071763">
      <xmlPr mapId="2" xpath="/GFI-IZD-KI/INT-E_1000961/P1071763" xmlDataType="decimal"/>
    </xmlCellPr>
  </singleXmlCell>
  <singleXmlCell id="389" xr6:uid="{00000000-000C-0000-FFFF-FFFF4C010000}" r="I44" connectionId="0">
    <xmlCellPr id="1" xr6:uid="{00000000-0010-0000-4C01-000001000000}" uniqueName="P1071764">
      <xmlPr mapId="2" xpath="/GFI-IZD-KI/INT-E_1000961/P1071764" xmlDataType="decimal"/>
    </xmlCellPr>
  </singleXmlCell>
  <singleXmlCell id="390" xr6:uid="{00000000-000C-0000-FFFF-FFFF4D010000}" r="H46" connectionId="0">
    <xmlCellPr id="1" xr6:uid="{00000000-0010-0000-4D01-000001000000}" uniqueName="P1071765">
      <xmlPr mapId="2" xpath="/GFI-IZD-KI/INT-E_1000961/P1071765" xmlDataType="decimal"/>
    </xmlCellPr>
  </singleXmlCell>
  <singleXmlCell id="391" xr6:uid="{00000000-000C-0000-FFFF-FFFF4E010000}" r="I46" connectionId="0">
    <xmlCellPr id="1" xr6:uid="{00000000-0010-0000-4E01-000001000000}" uniqueName="P1071766">
      <xmlPr mapId="2" xpath="/GFI-IZD-KI/INT-E_1000961/P1071766" xmlDataType="decimal"/>
    </xmlCellPr>
  </singleXmlCell>
  <singleXmlCell id="392" xr6:uid="{00000000-000C-0000-FFFF-FFFF4F010000}" r="H47" connectionId="0">
    <xmlCellPr id="1" xr6:uid="{00000000-0010-0000-4F01-000001000000}" uniqueName="P1071767">
      <xmlPr mapId="2" xpath="/GFI-IZD-KI/INT-E_1000961/P1071767" xmlDataType="decimal"/>
    </xmlCellPr>
  </singleXmlCell>
  <singleXmlCell id="393" xr6:uid="{00000000-000C-0000-FFFF-FFFF50010000}" r="I47" connectionId="0">
    <xmlCellPr id="1" xr6:uid="{00000000-0010-0000-5001-000001000000}" uniqueName="P1071768">
      <xmlPr mapId="2" xpath="/GFI-IZD-KI/INT-E_1000961/P1071768" xmlDataType="decimal"/>
    </xmlCellPr>
  </singleXmlCell>
  <singleXmlCell id="394" xr6:uid="{00000000-000C-0000-FFFF-FFFF51010000}" r="H48" connectionId="0">
    <xmlCellPr id="1" xr6:uid="{00000000-0010-0000-5101-000001000000}" uniqueName="P1071769">
      <xmlPr mapId="2" xpath="/GFI-IZD-KI/INT-E_1000961/P1071769" xmlDataType="decimal"/>
    </xmlCellPr>
  </singleXmlCell>
  <singleXmlCell id="395" xr6:uid="{00000000-000C-0000-FFFF-FFFF52010000}" r="I48" connectionId="0">
    <xmlCellPr id="1" xr6:uid="{00000000-0010-0000-5201-000001000000}" uniqueName="P1071770">
      <xmlPr mapId="2" xpath="/GFI-IZD-KI/INT-E_1000961/P1071770" xmlDataType="decimal"/>
    </xmlCellPr>
  </singleXmlCell>
  <singleXmlCell id="396" xr6:uid="{00000000-000C-0000-FFFF-FFFF53010000}" r="H49" connectionId="0">
    <xmlCellPr id="1" xr6:uid="{00000000-0010-0000-5301-000001000000}" uniqueName="P1071771">
      <xmlPr mapId="2" xpath="/GFI-IZD-KI/INT-E_1000961/P1071771" xmlDataType="decimal"/>
    </xmlCellPr>
  </singleXmlCell>
  <singleXmlCell id="397" xr6:uid="{00000000-000C-0000-FFFF-FFFF54010000}" r="I49" connectionId="0">
    <xmlCellPr id="1" xr6:uid="{00000000-0010-0000-5401-000001000000}" uniqueName="P1071772">
      <xmlPr mapId="2" xpath="/GFI-IZD-KI/INT-E_1000961/P1071772" xmlDataType="decimal"/>
    </xmlCellPr>
  </singleXmlCell>
  <singleXmlCell id="398" xr6:uid="{00000000-000C-0000-FFFF-FFFF55010000}" r="H50" connectionId="0">
    <xmlCellPr id="1" xr6:uid="{00000000-0010-0000-5501-000001000000}" uniqueName="P1071773">
      <xmlPr mapId="2" xpath="/GFI-IZD-KI/INT-E_1000961/P1071773" xmlDataType="decimal"/>
    </xmlCellPr>
  </singleXmlCell>
  <singleXmlCell id="399" xr6:uid="{00000000-000C-0000-FFFF-FFFF56010000}" r="I50" connectionId="0">
    <xmlCellPr id="1" xr6:uid="{00000000-0010-0000-5601-000001000000}" uniqueName="P1071774">
      <xmlPr mapId="2" xpath="/GFI-IZD-KI/INT-E_1000961/P1071774" xmlDataType="decimal"/>
    </xmlCellPr>
  </singleXmlCell>
  <singleXmlCell id="400" xr6:uid="{00000000-000C-0000-FFFF-FFFF57010000}" r="H51" connectionId="0">
    <xmlCellPr id="1" xr6:uid="{00000000-0010-0000-5701-000001000000}" uniqueName="P1071775">
      <xmlPr mapId="2" xpath="/GFI-IZD-KI/INT-E_1000961/P1071775" xmlDataType="decimal"/>
    </xmlCellPr>
  </singleXmlCell>
  <singleXmlCell id="401" xr6:uid="{00000000-000C-0000-FFFF-FFFF58010000}" r="I51" connectionId="0">
    <xmlCellPr id="1" xr6:uid="{00000000-0010-0000-5801-000001000000}" uniqueName="P1071776">
      <xmlPr mapId="2" xpath="/GFI-IZD-KI/INT-E_1000961/P1071776" xmlDataType="decimal"/>
    </xmlCellPr>
  </singleXmlCell>
  <singleXmlCell id="402" xr6:uid="{00000000-000C-0000-FFFF-FFFF59010000}" r="H53" connectionId="0">
    <xmlCellPr id="1" xr6:uid="{00000000-0010-0000-5901-000001000000}" uniqueName="P1071777">
      <xmlPr mapId="2" xpath="/GFI-IZD-KI/INT-E_1000961/P1071777" xmlDataType="decimal"/>
    </xmlCellPr>
  </singleXmlCell>
  <singleXmlCell id="403" xr6:uid="{00000000-000C-0000-FFFF-FFFF5A010000}" r="I53" connectionId="0">
    <xmlCellPr id="1" xr6:uid="{00000000-0010-0000-5A01-000001000000}" uniqueName="P1071778">
      <xmlPr mapId="2" xpath="/GFI-IZD-KI/INT-E_1000961/P1071778" xmlDataType="decimal"/>
    </xmlCellPr>
  </singleXmlCell>
  <singleXmlCell id="404" xr6:uid="{00000000-000C-0000-FFFF-FFFF5B010000}" r="H54" connectionId="0">
    <xmlCellPr id="1" xr6:uid="{00000000-0010-0000-5B01-000001000000}" uniqueName="P1071779">
      <xmlPr mapId="2" xpath="/GFI-IZD-KI/INT-E_1000961/P1071779" xmlDataType="decimal"/>
    </xmlCellPr>
  </singleXmlCell>
  <singleXmlCell id="405" xr6:uid="{00000000-000C-0000-FFFF-FFFF5C010000}" r="I54" connectionId="0">
    <xmlCellPr id="1" xr6:uid="{00000000-0010-0000-5C01-000001000000}" uniqueName="P1071780">
      <xmlPr mapId="2" xpath="/GFI-IZD-KI/INT-E_1000961/P1071780" xmlDataType="decimal"/>
    </xmlCellPr>
  </singleXmlCell>
  <singleXmlCell id="406" xr6:uid="{00000000-000C-0000-FFFF-FFFF5D010000}" r="H55" connectionId="0">
    <xmlCellPr id="1" xr6:uid="{00000000-0010-0000-5D01-000001000000}" uniqueName="P1071781">
      <xmlPr mapId="2" xpath="/GFI-IZD-KI/INT-E_1000961/P1071781" xmlDataType="decimal"/>
    </xmlCellPr>
  </singleXmlCell>
  <singleXmlCell id="407" xr6:uid="{00000000-000C-0000-FFFF-FFFF5E010000}" r="I55" connectionId="0">
    <xmlCellPr id="1" xr6:uid="{00000000-0010-0000-5E01-000001000000}" uniqueName="P1071782">
      <xmlPr mapId="2" xpath="/GFI-IZD-KI/INT-E_1000961/P1071782" xmlDataType="decimal"/>
    </xmlCellPr>
  </singleXmlCell>
  <singleXmlCell id="408" xr6:uid="{00000000-000C-0000-FFFF-FFFF5F010000}" r="H56" connectionId="0">
    <xmlCellPr id="1" xr6:uid="{00000000-0010-0000-5F01-000001000000}" uniqueName="P1071783">
      <xmlPr mapId="2" xpath="/GFI-IZD-KI/INT-E_1000961/P1071783" xmlDataType="decimal"/>
    </xmlCellPr>
  </singleXmlCell>
  <singleXmlCell id="409" xr6:uid="{00000000-000C-0000-FFFF-FFFF60010000}" r="I56" connectionId="0">
    <xmlCellPr id="1" xr6:uid="{00000000-0010-0000-6001-000001000000}" uniqueName="P1071784">
      <xmlPr mapId="2" xpath="/GFI-IZD-KI/INT-E_1000961/P1071784" xmlDataType="decimal"/>
    </xmlCellPr>
  </singleXmlCell>
  <singleXmlCell id="410" xr6:uid="{00000000-000C-0000-FFFF-FFFF61010000}" r="H57" connectionId="0">
    <xmlCellPr id="1" xr6:uid="{00000000-0010-0000-6101-000001000000}" uniqueName="P1071785">
      <xmlPr mapId="2" xpath="/GFI-IZD-KI/INT-E_1000961/P1071785" xmlDataType="decimal"/>
    </xmlCellPr>
  </singleXmlCell>
  <singleXmlCell id="411" xr6:uid="{00000000-000C-0000-FFFF-FFFF62010000}" r="I57" connectionId="0">
    <xmlCellPr id="1" xr6:uid="{00000000-0010-0000-6201-000001000000}" uniqueName="P1071786">
      <xmlPr mapId="2" xpath="/GFI-IZD-KI/INT-E_1000961/P1071786" xmlDataType="decimal"/>
    </xmlCellPr>
  </singleXmlCell>
  <singleXmlCell id="412" xr6:uid="{00000000-000C-0000-FFFF-FFFF63010000}" r="H58" connectionId="0">
    <xmlCellPr id="1" xr6:uid="{00000000-0010-0000-6301-000001000000}" uniqueName="P1071787">
      <xmlPr mapId="2" xpath="/GFI-IZD-KI/INT-E_1000961/P1071787" xmlDataType="decimal"/>
    </xmlCellPr>
  </singleXmlCell>
  <singleXmlCell id="413" xr6:uid="{00000000-000C-0000-FFFF-FFFF64010000}" r="I58" connectionId="0">
    <xmlCellPr id="1" xr6:uid="{00000000-0010-0000-6401-000001000000}" uniqueName="P1071788">
      <xmlPr mapId="2" xpath="/GFI-IZD-KI/INT-E_1000961/P1071788" xmlDataType="decimal"/>
    </xmlCellPr>
  </singleXmlCell>
  <singleXmlCell id="414" xr6:uid="{00000000-000C-0000-FFFF-FFFF65010000}" r="H59" connectionId="0">
    <xmlCellPr id="1" xr6:uid="{00000000-0010-0000-6501-000001000000}" uniqueName="P1071789">
      <xmlPr mapId="2" xpath="/GFI-IZD-KI/INT-E_1000961/P1071789" xmlDataType="decimal"/>
    </xmlCellPr>
  </singleXmlCell>
  <singleXmlCell id="415" xr6:uid="{00000000-000C-0000-FFFF-FFFF66010000}" r="I59" connectionId="0">
    <xmlCellPr id="1" xr6:uid="{00000000-0010-0000-6601-000001000000}" uniqueName="P1071790">
      <xmlPr mapId="2" xpath="/GFI-IZD-KI/INT-E_1000961/P1071790" xmlDataType="decimal"/>
    </xmlCellPr>
  </singleXmlCell>
  <singleXmlCell id="416" xr6:uid="{00000000-000C-0000-FFFF-FFFF67010000}" r="H60" connectionId="0">
    <xmlCellPr id="1" xr6:uid="{00000000-0010-0000-6701-000001000000}" uniqueName="P1071791">
      <xmlPr mapId="2" xpath="/GFI-IZD-KI/INT-E_1000961/P1071791" xmlDataType="decimal"/>
    </xmlCellPr>
  </singleXmlCell>
  <singleXmlCell id="417" xr6:uid="{00000000-000C-0000-FFFF-FFFF68010000}" r="I60" connectionId="0">
    <xmlCellPr id="1" xr6:uid="{00000000-0010-0000-6801-000001000000}" uniqueName="P1071792">
      <xmlPr mapId="2" xpath="/GFI-IZD-KI/INT-E_1000961/P1071792" xmlDataType="decimal"/>
    </xmlCellPr>
  </singleXmlCell>
  <singleXmlCell id="418" xr6:uid="{00000000-000C-0000-FFFF-FFFF69010000}" r="H61" connectionId="0">
    <xmlCellPr id="1" xr6:uid="{00000000-0010-0000-6901-000001000000}" uniqueName="P1071793">
      <xmlPr mapId="2" xpath="/GFI-IZD-KI/INT-E_1000961/P1071793" xmlDataType="decimal"/>
    </xmlCellPr>
  </singleXmlCell>
  <singleXmlCell id="419" xr6:uid="{00000000-000C-0000-FFFF-FFFF6A010000}" r="I61" connectionId="0">
    <xmlCellPr id="1" xr6:uid="{00000000-0010-0000-6A01-000001000000}" uniqueName="P1071794">
      <xmlPr mapId="2" xpath="/GFI-IZD-KI/INT-E_1000961/P1071794" xmlDataType="decimal"/>
    </xmlCellPr>
  </singleXmlCell>
  <singleXmlCell id="420" xr6:uid="{00000000-000C-0000-FFFF-FFFF6B010000}" r="H62" connectionId="0">
    <xmlCellPr id="1" xr6:uid="{00000000-0010-0000-6B01-000001000000}" uniqueName="P1071795">
      <xmlPr mapId="2" xpath="/GFI-IZD-KI/INT-E_1000961/P1071795" xmlDataType="decimal"/>
    </xmlCellPr>
  </singleXmlCell>
  <singleXmlCell id="421" xr6:uid="{00000000-000C-0000-FFFF-FFFF6C010000}" r="I62" connectionId="0">
    <xmlCellPr id="1" xr6:uid="{00000000-0010-0000-6C01-000001000000}" uniqueName="P1071796">
      <xmlPr mapId="2" xpath="/GFI-IZD-KI/INT-E_1000961/P1071796" xmlDataType="decimal"/>
    </xmlCellPr>
  </singleXmlCell>
  <singleXmlCell id="422" xr6:uid="{00000000-000C-0000-FFFF-FFFF6D010000}" r="H63" connectionId="0">
    <xmlCellPr id="1" xr6:uid="{00000000-0010-0000-6D01-000001000000}" uniqueName="P1071797">
      <xmlPr mapId="2" xpath="/GFI-IZD-KI/INT-E_1000961/P1071797" xmlDataType="decimal"/>
    </xmlCellPr>
  </singleXmlCell>
  <singleXmlCell id="423" xr6:uid="{00000000-000C-0000-FFFF-FFFF6E010000}" r="I63" connectionId="0">
    <xmlCellPr id="1" xr6:uid="{00000000-0010-0000-6E01-000001000000}" uniqueName="P1071798">
      <xmlPr mapId="2" xpath="/G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4" xr6:uid="{00000000-000C-0000-FFFF-FFFF6F010000}" r="E6" connectionId="0">
    <xmlCellPr id="1" xr6:uid="{00000000-0010-0000-6F01-000001000000}" uniqueName="P1071799">
      <xmlPr mapId="2" xpath="/GFI-IZD-KI/IPK-KI-E_1000962/P1071799" xmlDataType="decimal"/>
    </xmlCellPr>
  </singleXmlCell>
  <singleXmlCell id="425" xr6:uid="{00000000-000C-0000-FFFF-FFFF70010000}" r="F6" connectionId="0">
    <xmlCellPr id="1" xr6:uid="{00000000-0010-0000-7001-000001000000}" uniqueName="P1071800">
      <xmlPr mapId="2" xpath="/GFI-IZD-KI/IPK-KI-E_1000962/P1071800" xmlDataType="decimal"/>
    </xmlCellPr>
  </singleXmlCell>
  <singleXmlCell id="426" xr6:uid="{00000000-000C-0000-FFFF-FFFF71010000}" r="G6" connectionId="0">
    <xmlCellPr id="1" xr6:uid="{00000000-0010-0000-7101-000001000000}" uniqueName="P1071801">
      <xmlPr mapId="2" xpath="/GFI-IZD-KI/IPK-KI-E_1000962/P1071801" xmlDataType="decimal"/>
    </xmlCellPr>
  </singleXmlCell>
  <singleXmlCell id="427" xr6:uid="{00000000-000C-0000-FFFF-FFFF72010000}" r="H6" connectionId="0">
    <xmlCellPr id="1" xr6:uid="{00000000-0010-0000-7201-000001000000}" uniqueName="P1071802">
      <xmlPr mapId="2" xpath="/GFI-IZD-KI/IPK-KI-E_1000962/P1071802" xmlDataType="decimal"/>
    </xmlCellPr>
  </singleXmlCell>
  <singleXmlCell id="428" xr6:uid="{00000000-000C-0000-FFFF-FFFF73010000}" r="I6" connectionId="0">
    <xmlCellPr id="1" xr6:uid="{00000000-0010-0000-7301-000001000000}" uniqueName="P1071803">
      <xmlPr mapId="2" xpath="/GFI-IZD-KI/IPK-KI-E_1000962/P1071803" xmlDataType="decimal"/>
    </xmlCellPr>
  </singleXmlCell>
  <singleXmlCell id="429" xr6:uid="{00000000-000C-0000-FFFF-FFFF74010000}" r="J6" connectionId="0">
    <xmlCellPr id="1" xr6:uid="{00000000-0010-0000-7401-000001000000}" uniqueName="P1071804">
      <xmlPr mapId="2" xpath="/GFI-IZD-KI/IPK-KI-E_1000962/P1071804" xmlDataType="decimal"/>
    </xmlCellPr>
  </singleXmlCell>
  <singleXmlCell id="430" xr6:uid="{00000000-000C-0000-FFFF-FFFF75010000}" r="K6" connectionId="0">
    <xmlCellPr id="1" xr6:uid="{00000000-0010-0000-7501-000001000000}" uniqueName="P1071805">
      <xmlPr mapId="2" xpath="/GFI-IZD-KI/IPK-KI-E_1000962/P1071805" xmlDataType="decimal"/>
    </xmlCellPr>
  </singleXmlCell>
  <singleXmlCell id="431" xr6:uid="{00000000-000C-0000-FFFF-FFFF76010000}" r="L6" connectionId="0">
    <xmlCellPr id="1" xr6:uid="{00000000-0010-0000-7601-000001000000}" uniqueName="P1071806">
      <xmlPr mapId="2" xpath="/GFI-IZD-KI/IPK-KI-E_1000962/P1071806" xmlDataType="decimal"/>
    </xmlCellPr>
  </singleXmlCell>
  <singleXmlCell id="432" xr6:uid="{00000000-000C-0000-FFFF-FFFF77010000}" r="M6" connectionId="0">
    <xmlCellPr id="1" xr6:uid="{00000000-0010-0000-7701-000001000000}" uniqueName="P1071807">
      <xmlPr mapId="2" xpath="/GFI-IZD-KI/IPK-KI-E_1000962/P1071807" xmlDataType="decimal"/>
    </xmlCellPr>
  </singleXmlCell>
  <singleXmlCell id="433" xr6:uid="{00000000-000C-0000-FFFF-FFFF78010000}" r="N6" connectionId="0">
    <xmlCellPr id="1" xr6:uid="{00000000-0010-0000-7801-000001000000}" uniqueName="P1071808">
      <xmlPr mapId="2" xpath="/GFI-IZD-KI/IPK-KI-E_1000962/P1071808" xmlDataType="decimal"/>
    </xmlCellPr>
  </singleXmlCell>
  <singleXmlCell id="434" xr6:uid="{00000000-000C-0000-FFFF-FFFF79010000}" r="O6" connectionId="0">
    <xmlCellPr id="1" xr6:uid="{00000000-0010-0000-7901-000001000000}" uniqueName="P1071809">
      <xmlPr mapId="2" xpath="/GFI-IZD-KI/IPK-KI-E_1000962/P1071809" xmlDataType="decimal"/>
    </xmlCellPr>
  </singleXmlCell>
  <singleXmlCell id="435" xr6:uid="{00000000-000C-0000-FFFF-FFFF7A010000}" r="P6" connectionId="0">
    <xmlCellPr id="1" xr6:uid="{00000000-0010-0000-7A01-000001000000}" uniqueName="P1071810">
      <xmlPr mapId="2" xpath="/GFI-IZD-KI/IPK-KI-E_1000962/P1071810" xmlDataType="decimal"/>
    </xmlCellPr>
  </singleXmlCell>
  <singleXmlCell id="436" xr6:uid="{00000000-000C-0000-FFFF-FFFF7B010000}" r="Q6" connectionId="0">
    <xmlCellPr id="1" xr6:uid="{00000000-0010-0000-7B01-000001000000}" uniqueName="P1071811">
      <xmlPr mapId="2" xpath="/GFI-IZD-KI/IPK-KI-E_1000962/P1071811" xmlDataType="decimal"/>
    </xmlCellPr>
  </singleXmlCell>
  <singleXmlCell id="437" xr6:uid="{00000000-000C-0000-FFFF-FFFF7C010000}" r="R6" connectionId="0">
    <xmlCellPr id="1" xr6:uid="{00000000-0010-0000-7C01-000001000000}" uniqueName="P1071812">
      <xmlPr mapId="2" xpath="/GFI-IZD-KI/IPK-KI-E_1000962/P1071812" xmlDataType="decimal"/>
    </xmlCellPr>
  </singleXmlCell>
  <singleXmlCell id="438" xr6:uid="{00000000-000C-0000-FFFF-FFFF7D010000}" r="E7" connectionId="0">
    <xmlCellPr id="1" xr6:uid="{00000000-0010-0000-7D01-000001000000}" uniqueName="P1071813">
      <xmlPr mapId="2" xpath="/GFI-IZD-KI/IPK-KI-E_1000962/P1071813" xmlDataType="decimal"/>
    </xmlCellPr>
  </singleXmlCell>
  <singleXmlCell id="439" xr6:uid="{00000000-000C-0000-FFFF-FFFF7E010000}" r="F7" connectionId="0">
    <xmlCellPr id="1" xr6:uid="{00000000-0010-0000-7E01-000001000000}" uniqueName="P1071814">
      <xmlPr mapId="2" xpath="/GFI-IZD-KI/IPK-KI-E_1000962/P1071814" xmlDataType="decimal"/>
    </xmlCellPr>
  </singleXmlCell>
  <singleXmlCell id="440" xr6:uid="{00000000-000C-0000-FFFF-FFFF7F010000}" r="G7" connectionId="0">
    <xmlCellPr id="1" xr6:uid="{00000000-0010-0000-7F01-000001000000}" uniqueName="P1071815">
      <xmlPr mapId="2" xpath="/GFI-IZD-KI/IPK-KI-E_1000962/P1071815" xmlDataType="decimal"/>
    </xmlCellPr>
  </singleXmlCell>
  <singleXmlCell id="441" xr6:uid="{00000000-000C-0000-FFFF-FFFF80010000}" r="H7" connectionId="0">
    <xmlCellPr id="1" xr6:uid="{00000000-0010-0000-8001-000001000000}" uniqueName="P1071816">
      <xmlPr mapId="2" xpath="/GFI-IZD-KI/IPK-KI-E_1000962/P1071816" xmlDataType="decimal"/>
    </xmlCellPr>
  </singleXmlCell>
  <singleXmlCell id="442" xr6:uid="{00000000-000C-0000-FFFF-FFFF81010000}" r="I7" connectionId="0">
    <xmlCellPr id="1" xr6:uid="{00000000-0010-0000-8101-000001000000}" uniqueName="P1071817">
      <xmlPr mapId="2" xpath="/GFI-IZD-KI/IPK-KI-E_1000962/P1071817" xmlDataType="decimal"/>
    </xmlCellPr>
  </singleXmlCell>
  <singleXmlCell id="443" xr6:uid="{00000000-000C-0000-FFFF-FFFF82010000}" r="J7" connectionId="0">
    <xmlCellPr id="1" xr6:uid="{00000000-0010-0000-8201-000001000000}" uniqueName="P1071818">
      <xmlPr mapId="2" xpath="/GFI-IZD-KI/IPK-KI-E_1000962/P1071818" xmlDataType="decimal"/>
    </xmlCellPr>
  </singleXmlCell>
  <singleXmlCell id="444" xr6:uid="{00000000-000C-0000-FFFF-FFFF83010000}" r="K7" connectionId="0">
    <xmlCellPr id="1" xr6:uid="{00000000-0010-0000-8301-000001000000}" uniqueName="P1071819">
      <xmlPr mapId="2" xpath="/GFI-IZD-KI/IPK-KI-E_1000962/P1071819" xmlDataType="decimal"/>
    </xmlCellPr>
  </singleXmlCell>
  <singleXmlCell id="445" xr6:uid="{00000000-000C-0000-FFFF-FFFF84010000}" r="L7" connectionId="0">
    <xmlCellPr id="1" xr6:uid="{00000000-0010-0000-8401-000001000000}" uniqueName="P1071820">
      <xmlPr mapId="2" xpath="/GFI-IZD-KI/IPK-KI-E_1000962/P1071820" xmlDataType="decimal"/>
    </xmlCellPr>
  </singleXmlCell>
  <singleXmlCell id="446" xr6:uid="{00000000-000C-0000-FFFF-FFFF85010000}" r="M7" connectionId="0">
    <xmlCellPr id="1" xr6:uid="{00000000-0010-0000-8501-000001000000}" uniqueName="P1071821">
      <xmlPr mapId="2" xpath="/GFI-IZD-KI/IPK-KI-E_1000962/P1071821" xmlDataType="decimal"/>
    </xmlCellPr>
  </singleXmlCell>
  <singleXmlCell id="447" xr6:uid="{00000000-000C-0000-FFFF-FFFF86010000}" r="N7" connectionId="0">
    <xmlCellPr id="1" xr6:uid="{00000000-0010-0000-8601-000001000000}" uniqueName="P1071822">
      <xmlPr mapId="2" xpath="/GFI-IZD-KI/IPK-KI-E_1000962/P1071822" xmlDataType="decimal"/>
    </xmlCellPr>
  </singleXmlCell>
  <singleXmlCell id="448" xr6:uid="{00000000-000C-0000-FFFF-FFFF87010000}" r="O7" connectionId="0">
    <xmlCellPr id="1" xr6:uid="{00000000-0010-0000-8701-000001000000}" uniqueName="P1071823">
      <xmlPr mapId="2" xpath="/GFI-IZD-KI/IPK-KI-E_1000962/P1071823" xmlDataType="decimal"/>
    </xmlCellPr>
  </singleXmlCell>
  <singleXmlCell id="449" xr6:uid="{00000000-000C-0000-FFFF-FFFF88010000}" r="P7" connectionId="0">
    <xmlCellPr id="1" xr6:uid="{00000000-0010-0000-8801-000001000000}" uniqueName="P1071824">
      <xmlPr mapId="2" xpath="/GFI-IZD-KI/IPK-KI-E_1000962/P1071824" xmlDataType="decimal"/>
    </xmlCellPr>
  </singleXmlCell>
  <singleXmlCell id="450" xr6:uid="{00000000-000C-0000-FFFF-FFFF89010000}" r="Q7" connectionId="0">
    <xmlCellPr id="1" xr6:uid="{00000000-0010-0000-8901-000001000000}" uniqueName="P1071825">
      <xmlPr mapId="2" xpath="/GFI-IZD-KI/IPK-KI-E_1000962/P1071825" xmlDataType="decimal"/>
    </xmlCellPr>
  </singleXmlCell>
  <singleXmlCell id="451" xr6:uid="{00000000-000C-0000-FFFF-FFFF8A010000}" r="R7" connectionId="0">
    <xmlCellPr id="1" xr6:uid="{00000000-0010-0000-8A01-000001000000}" uniqueName="P1071826">
      <xmlPr mapId="2" xpath="/GFI-IZD-KI/IPK-KI-E_1000962/P1071826" xmlDataType="decimal"/>
    </xmlCellPr>
  </singleXmlCell>
  <singleXmlCell id="452" xr6:uid="{00000000-000C-0000-FFFF-FFFF8B010000}" r="E8" connectionId="0">
    <xmlCellPr id="1" xr6:uid="{00000000-0010-0000-8B01-000001000000}" uniqueName="P1071827">
      <xmlPr mapId="2" xpath="/GFI-IZD-KI/IPK-KI-E_1000962/P1071827" xmlDataType="decimal"/>
    </xmlCellPr>
  </singleXmlCell>
  <singleXmlCell id="453" xr6:uid="{00000000-000C-0000-FFFF-FFFF8C010000}" r="F8" connectionId="0">
    <xmlCellPr id="1" xr6:uid="{00000000-0010-0000-8C01-000001000000}" uniqueName="P1071828">
      <xmlPr mapId="2" xpath="/GFI-IZD-KI/IPK-KI-E_1000962/P1071828" xmlDataType="decimal"/>
    </xmlCellPr>
  </singleXmlCell>
  <singleXmlCell id="454" xr6:uid="{00000000-000C-0000-FFFF-FFFF8D010000}" r="G8" connectionId="0">
    <xmlCellPr id="1" xr6:uid="{00000000-0010-0000-8D01-000001000000}" uniqueName="P1071829">
      <xmlPr mapId="2" xpath="/GFI-IZD-KI/IPK-KI-E_1000962/P1071829" xmlDataType="decimal"/>
    </xmlCellPr>
  </singleXmlCell>
  <singleXmlCell id="455" xr6:uid="{00000000-000C-0000-FFFF-FFFF8E010000}" r="H8" connectionId="0">
    <xmlCellPr id="1" xr6:uid="{00000000-0010-0000-8E01-000001000000}" uniqueName="P1071830">
      <xmlPr mapId="2" xpath="/GFI-IZD-KI/IPK-KI-E_1000962/P1071830" xmlDataType="decimal"/>
    </xmlCellPr>
  </singleXmlCell>
  <singleXmlCell id="456" xr6:uid="{00000000-000C-0000-FFFF-FFFF8F010000}" r="I8" connectionId="0">
    <xmlCellPr id="1" xr6:uid="{00000000-0010-0000-8F01-000001000000}" uniqueName="P1071831">
      <xmlPr mapId="2" xpath="/GFI-IZD-KI/IPK-KI-E_1000962/P1071831" xmlDataType="decimal"/>
    </xmlCellPr>
  </singleXmlCell>
  <singleXmlCell id="457" xr6:uid="{00000000-000C-0000-FFFF-FFFF90010000}" r="J8" connectionId="0">
    <xmlCellPr id="1" xr6:uid="{00000000-0010-0000-9001-000001000000}" uniqueName="P1071832">
      <xmlPr mapId="2" xpath="/GFI-IZD-KI/IPK-KI-E_1000962/P1071832" xmlDataType="decimal"/>
    </xmlCellPr>
  </singleXmlCell>
  <singleXmlCell id="458" xr6:uid="{00000000-000C-0000-FFFF-FFFF91010000}" r="K8" connectionId="0">
    <xmlCellPr id="1" xr6:uid="{00000000-0010-0000-9101-000001000000}" uniqueName="P1071833">
      <xmlPr mapId="2" xpath="/GFI-IZD-KI/IPK-KI-E_1000962/P1071833" xmlDataType="decimal"/>
    </xmlCellPr>
  </singleXmlCell>
  <singleXmlCell id="459" xr6:uid="{00000000-000C-0000-FFFF-FFFF92010000}" r="L8" connectionId="0">
    <xmlCellPr id="1" xr6:uid="{00000000-0010-0000-9201-000001000000}" uniqueName="P1071834">
      <xmlPr mapId="2" xpath="/GFI-IZD-KI/IPK-KI-E_1000962/P1071834" xmlDataType="decimal"/>
    </xmlCellPr>
  </singleXmlCell>
  <singleXmlCell id="460" xr6:uid="{00000000-000C-0000-FFFF-FFFF93010000}" r="M8" connectionId="0">
    <xmlCellPr id="1" xr6:uid="{00000000-0010-0000-9301-000001000000}" uniqueName="P1071835">
      <xmlPr mapId="2" xpath="/GFI-IZD-KI/IPK-KI-E_1000962/P1071835" xmlDataType="decimal"/>
    </xmlCellPr>
  </singleXmlCell>
  <singleXmlCell id="461" xr6:uid="{00000000-000C-0000-FFFF-FFFF94010000}" r="N8" connectionId="0">
    <xmlCellPr id="1" xr6:uid="{00000000-0010-0000-9401-000001000000}" uniqueName="P1071836">
      <xmlPr mapId="2" xpath="/GFI-IZD-KI/IPK-KI-E_1000962/P1071836" xmlDataType="decimal"/>
    </xmlCellPr>
  </singleXmlCell>
  <singleXmlCell id="462" xr6:uid="{00000000-000C-0000-FFFF-FFFF95010000}" r="O8" connectionId="0">
    <xmlCellPr id="1" xr6:uid="{00000000-0010-0000-9501-000001000000}" uniqueName="P1071837">
      <xmlPr mapId="2" xpath="/GFI-IZD-KI/IPK-KI-E_1000962/P1071837" xmlDataType="decimal"/>
    </xmlCellPr>
  </singleXmlCell>
  <singleXmlCell id="463" xr6:uid="{00000000-000C-0000-FFFF-FFFF96010000}" r="P8" connectionId="0">
    <xmlCellPr id="1" xr6:uid="{00000000-0010-0000-9601-000001000000}" uniqueName="P1071838">
      <xmlPr mapId="2" xpath="/GFI-IZD-KI/IPK-KI-E_1000962/P1071838" xmlDataType="decimal"/>
    </xmlCellPr>
  </singleXmlCell>
  <singleXmlCell id="464" xr6:uid="{00000000-000C-0000-FFFF-FFFF97010000}" r="Q8" connectionId="0">
    <xmlCellPr id="1" xr6:uid="{00000000-0010-0000-9701-000001000000}" uniqueName="P1071839">
      <xmlPr mapId="2" xpath="/GFI-IZD-KI/IPK-KI-E_1000962/P1071839" xmlDataType="decimal"/>
    </xmlCellPr>
  </singleXmlCell>
  <singleXmlCell id="465" xr6:uid="{00000000-000C-0000-FFFF-FFFF98010000}" r="R8" connectionId="0">
    <xmlCellPr id="1" xr6:uid="{00000000-0010-0000-9801-000001000000}" uniqueName="P1071840">
      <xmlPr mapId="2" xpath="/GFI-IZD-KI/IPK-KI-E_1000962/P1071840" xmlDataType="decimal"/>
    </xmlCellPr>
  </singleXmlCell>
  <singleXmlCell id="466" xr6:uid="{00000000-000C-0000-FFFF-FFFF99010000}" r="E9" connectionId="0">
    <xmlCellPr id="1" xr6:uid="{00000000-0010-0000-9901-000001000000}" uniqueName="P1071841">
      <xmlPr mapId="2" xpath="/GFI-IZD-KI/IPK-KI-E_1000962/P1071841" xmlDataType="decimal"/>
    </xmlCellPr>
  </singleXmlCell>
  <singleXmlCell id="467" xr6:uid="{00000000-000C-0000-FFFF-FFFF9A010000}" r="F9" connectionId="0">
    <xmlCellPr id="1" xr6:uid="{00000000-0010-0000-9A01-000001000000}" uniqueName="P1071842">
      <xmlPr mapId="2" xpath="/GFI-IZD-KI/IPK-KI-E_1000962/P1071842" xmlDataType="decimal"/>
    </xmlCellPr>
  </singleXmlCell>
  <singleXmlCell id="468" xr6:uid="{00000000-000C-0000-FFFF-FFFF9B010000}" r="G9" connectionId="0">
    <xmlCellPr id="1" xr6:uid="{00000000-0010-0000-9B01-000001000000}" uniqueName="P1071843">
      <xmlPr mapId="2" xpath="/GFI-IZD-KI/IPK-KI-E_1000962/P1071843" xmlDataType="decimal"/>
    </xmlCellPr>
  </singleXmlCell>
  <singleXmlCell id="469" xr6:uid="{00000000-000C-0000-FFFF-FFFF9C010000}" r="H9" connectionId="0">
    <xmlCellPr id="1" xr6:uid="{00000000-0010-0000-9C01-000001000000}" uniqueName="P1071844">
      <xmlPr mapId="2" xpath="/GFI-IZD-KI/IPK-KI-E_1000962/P1071844" xmlDataType="decimal"/>
    </xmlCellPr>
  </singleXmlCell>
  <singleXmlCell id="470" xr6:uid="{00000000-000C-0000-FFFF-FFFF9D010000}" r="I9" connectionId="0">
    <xmlCellPr id="1" xr6:uid="{00000000-0010-0000-9D01-000001000000}" uniqueName="P1071845">
      <xmlPr mapId="2" xpath="/GFI-IZD-KI/IPK-KI-E_1000962/P1071845" xmlDataType="decimal"/>
    </xmlCellPr>
  </singleXmlCell>
  <singleXmlCell id="471" xr6:uid="{00000000-000C-0000-FFFF-FFFF9E010000}" r="J9" connectionId="0">
    <xmlCellPr id="1" xr6:uid="{00000000-0010-0000-9E01-000001000000}" uniqueName="P1071846">
      <xmlPr mapId="2" xpath="/GFI-IZD-KI/IPK-KI-E_1000962/P1071846" xmlDataType="decimal"/>
    </xmlCellPr>
  </singleXmlCell>
  <singleXmlCell id="472" xr6:uid="{00000000-000C-0000-FFFF-FFFF9F010000}" r="K9" connectionId="0">
    <xmlCellPr id="1" xr6:uid="{00000000-0010-0000-9F01-000001000000}" uniqueName="P1071847">
      <xmlPr mapId="2" xpath="/GFI-IZD-KI/IPK-KI-E_1000962/P1071847" xmlDataType="decimal"/>
    </xmlCellPr>
  </singleXmlCell>
  <singleXmlCell id="473" xr6:uid="{00000000-000C-0000-FFFF-FFFFA0010000}" r="L9" connectionId="0">
    <xmlCellPr id="1" xr6:uid="{00000000-0010-0000-A001-000001000000}" uniqueName="P1071848">
      <xmlPr mapId="2" xpath="/GFI-IZD-KI/IPK-KI-E_1000962/P1071848" xmlDataType="decimal"/>
    </xmlCellPr>
  </singleXmlCell>
  <singleXmlCell id="474" xr6:uid="{00000000-000C-0000-FFFF-FFFFA1010000}" r="M9" connectionId="0">
    <xmlCellPr id="1" xr6:uid="{00000000-0010-0000-A101-000001000000}" uniqueName="P1071849">
      <xmlPr mapId="2" xpath="/GFI-IZD-KI/IPK-KI-E_1000962/P1071849" xmlDataType="decimal"/>
    </xmlCellPr>
  </singleXmlCell>
  <singleXmlCell id="475" xr6:uid="{00000000-000C-0000-FFFF-FFFFA2010000}" r="N9" connectionId="0">
    <xmlCellPr id="1" xr6:uid="{00000000-0010-0000-A201-000001000000}" uniqueName="P1071850">
      <xmlPr mapId="2" xpath="/GFI-IZD-KI/IPK-KI-E_1000962/P1071850" xmlDataType="decimal"/>
    </xmlCellPr>
  </singleXmlCell>
  <singleXmlCell id="476" xr6:uid="{00000000-000C-0000-FFFF-FFFFA3010000}" r="O9" connectionId="0">
    <xmlCellPr id="1" xr6:uid="{00000000-0010-0000-A301-000001000000}" uniqueName="P1071851">
      <xmlPr mapId="2" xpath="/GFI-IZD-KI/IPK-KI-E_1000962/P1071851" xmlDataType="decimal"/>
    </xmlCellPr>
  </singleXmlCell>
  <singleXmlCell id="477" xr6:uid="{00000000-000C-0000-FFFF-FFFFA4010000}" r="P9" connectionId="0">
    <xmlCellPr id="1" xr6:uid="{00000000-0010-0000-A401-000001000000}" uniqueName="P1071852">
      <xmlPr mapId="2" xpath="/GFI-IZD-KI/IPK-KI-E_1000962/P1071852" xmlDataType="decimal"/>
    </xmlCellPr>
  </singleXmlCell>
  <singleXmlCell id="478" xr6:uid="{00000000-000C-0000-FFFF-FFFFA5010000}" r="Q9" connectionId="0">
    <xmlCellPr id="1" xr6:uid="{00000000-0010-0000-A501-000001000000}" uniqueName="P1071853">
      <xmlPr mapId="2" xpath="/GFI-IZD-KI/IPK-KI-E_1000962/P1071853" xmlDataType="decimal"/>
    </xmlCellPr>
  </singleXmlCell>
  <singleXmlCell id="479" xr6:uid="{00000000-000C-0000-FFFF-FFFFA6010000}" r="R9" connectionId="0">
    <xmlCellPr id="1" xr6:uid="{00000000-0010-0000-A601-000001000000}" uniqueName="P1071854">
      <xmlPr mapId="2" xpath="/GFI-IZD-KI/IPK-KI-E_1000962/P1071854" xmlDataType="decimal"/>
    </xmlCellPr>
  </singleXmlCell>
  <singleXmlCell id="480" xr6:uid="{00000000-000C-0000-FFFF-FFFFA7010000}" r="E10" connectionId="0">
    <xmlCellPr id="1" xr6:uid="{00000000-0010-0000-A701-000001000000}" uniqueName="P1071855">
      <xmlPr mapId="2" xpath="/GFI-IZD-KI/IPK-KI-E_1000962/P1071855" xmlDataType="decimal"/>
    </xmlCellPr>
  </singleXmlCell>
  <singleXmlCell id="481" xr6:uid="{00000000-000C-0000-FFFF-FFFFA8010000}" r="F10" connectionId="0">
    <xmlCellPr id="1" xr6:uid="{00000000-0010-0000-A801-000001000000}" uniqueName="P1071856">
      <xmlPr mapId="2" xpath="/GFI-IZD-KI/IPK-KI-E_1000962/P1071856" xmlDataType="decimal"/>
    </xmlCellPr>
  </singleXmlCell>
  <singleXmlCell id="482" xr6:uid="{00000000-000C-0000-FFFF-FFFFA9010000}" r="G10" connectionId="0">
    <xmlCellPr id="1" xr6:uid="{00000000-0010-0000-A901-000001000000}" uniqueName="P1071857">
      <xmlPr mapId="2" xpath="/GFI-IZD-KI/IPK-KI-E_1000962/P1071857" xmlDataType="decimal"/>
    </xmlCellPr>
  </singleXmlCell>
  <singleXmlCell id="483" xr6:uid="{00000000-000C-0000-FFFF-FFFFAA010000}" r="H10" connectionId="0">
    <xmlCellPr id="1" xr6:uid="{00000000-0010-0000-AA01-000001000000}" uniqueName="P1071858">
      <xmlPr mapId="2" xpath="/GFI-IZD-KI/IPK-KI-E_1000962/P1071858" xmlDataType="decimal"/>
    </xmlCellPr>
  </singleXmlCell>
  <singleXmlCell id="484" xr6:uid="{00000000-000C-0000-FFFF-FFFFAB010000}" r="I10" connectionId="0">
    <xmlCellPr id="1" xr6:uid="{00000000-0010-0000-AB01-000001000000}" uniqueName="P1071859">
      <xmlPr mapId="2" xpath="/GFI-IZD-KI/IPK-KI-E_1000962/P1071859" xmlDataType="decimal"/>
    </xmlCellPr>
  </singleXmlCell>
  <singleXmlCell id="485" xr6:uid="{00000000-000C-0000-FFFF-FFFFAC010000}" r="J10" connectionId="0">
    <xmlCellPr id="1" xr6:uid="{00000000-0010-0000-AC01-000001000000}" uniqueName="P1071860">
      <xmlPr mapId="2" xpath="/GFI-IZD-KI/IPK-KI-E_1000962/P1071860" xmlDataType="decimal"/>
    </xmlCellPr>
  </singleXmlCell>
  <singleXmlCell id="486" xr6:uid="{00000000-000C-0000-FFFF-FFFFAD010000}" r="K10" connectionId="0">
    <xmlCellPr id="1" xr6:uid="{00000000-0010-0000-AD01-000001000000}" uniqueName="P1071861">
      <xmlPr mapId="2" xpath="/GFI-IZD-KI/IPK-KI-E_1000962/P1071861" xmlDataType="decimal"/>
    </xmlCellPr>
  </singleXmlCell>
  <singleXmlCell id="487" xr6:uid="{00000000-000C-0000-FFFF-FFFFAE010000}" r="L10" connectionId="0">
    <xmlCellPr id="1" xr6:uid="{00000000-0010-0000-AE01-000001000000}" uniqueName="P1071862">
      <xmlPr mapId="2" xpath="/GFI-IZD-KI/IPK-KI-E_1000962/P1071862" xmlDataType="decimal"/>
    </xmlCellPr>
  </singleXmlCell>
  <singleXmlCell id="488" xr6:uid="{00000000-000C-0000-FFFF-FFFFAF010000}" r="M10" connectionId="0">
    <xmlCellPr id="1" xr6:uid="{00000000-0010-0000-AF01-000001000000}" uniqueName="P1071863">
      <xmlPr mapId="2" xpath="/GFI-IZD-KI/IPK-KI-E_1000962/P1071863" xmlDataType="decimal"/>
    </xmlCellPr>
  </singleXmlCell>
  <singleXmlCell id="489" xr6:uid="{00000000-000C-0000-FFFF-FFFFB0010000}" r="N10" connectionId="0">
    <xmlCellPr id="1" xr6:uid="{00000000-0010-0000-B001-000001000000}" uniqueName="P1071864">
      <xmlPr mapId="2" xpath="/GFI-IZD-KI/IPK-KI-E_1000962/P1071864" xmlDataType="decimal"/>
    </xmlCellPr>
  </singleXmlCell>
  <singleXmlCell id="490" xr6:uid="{00000000-000C-0000-FFFF-FFFFB1010000}" r="O10" connectionId="0">
    <xmlCellPr id="1" xr6:uid="{00000000-0010-0000-B101-000001000000}" uniqueName="P1071865">
      <xmlPr mapId="2" xpath="/GFI-IZD-KI/IPK-KI-E_1000962/P1071865" xmlDataType="decimal"/>
    </xmlCellPr>
  </singleXmlCell>
  <singleXmlCell id="491" xr6:uid="{00000000-000C-0000-FFFF-FFFFB2010000}" r="P10" connectionId="0">
    <xmlCellPr id="1" xr6:uid="{00000000-0010-0000-B201-000001000000}" uniqueName="P1071866">
      <xmlPr mapId="2" xpath="/GFI-IZD-KI/IPK-KI-E_1000962/P1071866" xmlDataType="decimal"/>
    </xmlCellPr>
  </singleXmlCell>
  <singleXmlCell id="492" xr6:uid="{00000000-000C-0000-FFFF-FFFFB3010000}" r="Q10" connectionId="0">
    <xmlCellPr id="1" xr6:uid="{00000000-0010-0000-B301-000001000000}" uniqueName="P1071867">
      <xmlPr mapId="2" xpath="/GFI-IZD-KI/IPK-KI-E_1000962/P1071867" xmlDataType="decimal"/>
    </xmlCellPr>
  </singleXmlCell>
  <singleXmlCell id="493" xr6:uid="{00000000-000C-0000-FFFF-FFFFB4010000}" r="R10" connectionId="0">
    <xmlCellPr id="1" xr6:uid="{00000000-0010-0000-B401-000001000000}" uniqueName="P1071868">
      <xmlPr mapId="2" xpath="/GFI-IZD-KI/IPK-KI-E_1000962/P1071868" xmlDataType="decimal"/>
    </xmlCellPr>
  </singleXmlCell>
  <singleXmlCell id="494" xr6:uid="{00000000-000C-0000-FFFF-FFFFB5010000}" r="E11" connectionId="0">
    <xmlCellPr id="1" xr6:uid="{00000000-0010-0000-B501-000001000000}" uniqueName="P1071869">
      <xmlPr mapId="2" xpath="/GFI-IZD-KI/IPK-KI-E_1000962/P1071869" xmlDataType="decimal"/>
    </xmlCellPr>
  </singleXmlCell>
  <singleXmlCell id="495" xr6:uid="{00000000-000C-0000-FFFF-FFFFB6010000}" r="F11" connectionId="0">
    <xmlCellPr id="1" xr6:uid="{00000000-0010-0000-B601-000001000000}" uniqueName="P1071870">
      <xmlPr mapId="2" xpath="/GFI-IZD-KI/IPK-KI-E_1000962/P1071870" xmlDataType="decimal"/>
    </xmlCellPr>
  </singleXmlCell>
  <singleXmlCell id="496" xr6:uid="{00000000-000C-0000-FFFF-FFFFB7010000}" r="G11" connectionId="0">
    <xmlCellPr id="1" xr6:uid="{00000000-0010-0000-B701-000001000000}" uniqueName="P1071871">
      <xmlPr mapId="2" xpath="/GFI-IZD-KI/IPK-KI-E_1000962/P1071871" xmlDataType="decimal"/>
    </xmlCellPr>
  </singleXmlCell>
  <singleXmlCell id="497" xr6:uid="{00000000-000C-0000-FFFF-FFFFB8010000}" r="H11" connectionId="0">
    <xmlCellPr id="1" xr6:uid="{00000000-0010-0000-B801-000001000000}" uniqueName="P1071872">
      <xmlPr mapId="2" xpath="/GFI-IZD-KI/IPK-KI-E_1000962/P1071872" xmlDataType="decimal"/>
    </xmlCellPr>
  </singleXmlCell>
  <singleXmlCell id="498" xr6:uid="{00000000-000C-0000-FFFF-FFFFB9010000}" r="I11" connectionId="0">
    <xmlCellPr id="1" xr6:uid="{00000000-0010-0000-B901-000001000000}" uniqueName="P1071873">
      <xmlPr mapId="2" xpath="/GFI-IZD-KI/IPK-KI-E_1000962/P1071873" xmlDataType="decimal"/>
    </xmlCellPr>
  </singleXmlCell>
  <singleXmlCell id="499" xr6:uid="{00000000-000C-0000-FFFF-FFFFBA010000}" r="J11" connectionId="0">
    <xmlCellPr id="1" xr6:uid="{00000000-0010-0000-BA01-000001000000}" uniqueName="P1071874">
      <xmlPr mapId="2" xpath="/GFI-IZD-KI/IPK-KI-E_1000962/P1071874" xmlDataType="decimal"/>
    </xmlCellPr>
  </singleXmlCell>
  <singleXmlCell id="500" xr6:uid="{00000000-000C-0000-FFFF-FFFFBB010000}" r="K11" connectionId="0">
    <xmlCellPr id="1" xr6:uid="{00000000-0010-0000-BB01-000001000000}" uniqueName="P1071875">
      <xmlPr mapId="2" xpath="/GFI-IZD-KI/IPK-KI-E_1000962/P1071875" xmlDataType="decimal"/>
    </xmlCellPr>
  </singleXmlCell>
  <singleXmlCell id="501" xr6:uid="{00000000-000C-0000-FFFF-FFFFBC010000}" r="L11" connectionId="0">
    <xmlCellPr id="1" xr6:uid="{00000000-0010-0000-BC01-000001000000}" uniqueName="P1071876">
      <xmlPr mapId="2" xpath="/GFI-IZD-KI/IPK-KI-E_1000962/P1071876" xmlDataType="decimal"/>
    </xmlCellPr>
  </singleXmlCell>
  <singleXmlCell id="502" xr6:uid="{00000000-000C-0000-FFFF-FFFFBD010000}" r="M11" connectionId="0">
    <xmlCellPr id="1" xr6:uid="{00000000-0010-0000-BD01-000001000000}" uniqueName="P1071877">
      <xmlPr mapId="2" xpath="/GFI-IZD-KI/IPK-KI-E_1000962/P1071877" xmlDataType="decimal"/>
    </xmlCellPr>
  </singleXmlCell>
  <singleXmlCell id="503" xr6:uid="{00000000-000C-0000-FFFF-FFFFBE010000}" r="N11" connectionId="0">
    <xmlCellPr id="1" xr6:uid="{00000000-0010-0000-BE01-000001000000}" uniqueName="P1071878">
      <xmlPr mapId="2" xpath="/GFI-IZD-KI/IPK-KI-E_1000962/P1071878" xmlDataType="decimal"/>
    </xmlCellPr>
  </singleXmlCell>
  <singleXmlCell id="504" xr6:uid="{00000000-000C-0000-FFFF-FFFFBF010000}" r="O11" connectionId="0">
    <xmlCellPr id="1" xr6:uid="{00000000-0010-0000-BF01-000001000000}" uniqueName="P1071879">
      <xmlPr mapId="2" xpath="/GFI-IZD-KI/IPK-KI-E_1000962/P1071879" xmlDataType="decimal"/>
    </xmlCellPr>
  </singleXmlCell>
  <singleXmlCell id="505" xr6:uid="{00000000-000C-0000-FFFF-FFFFC0010000}" r="P11" connectionId="0">
    <xmlCellPr id="1" xr6:uid="{00000000-0010-0000-C001-000001000000}" uniqueName="P1071880">
      <xmlPr mapId="2" xpath="/GFI-IZD-KI/IPK-KI-E_1000962/P1071880" xmlDataType="decimal"/>
    </xmlCellPr>
  </singleXmlCell>
  <singleXmlCell id="506" xr6:uid="{00000000-000C-0000-FFFF-FFFFC1010000}" r="Q11" connectionId="0">
    <xmlCellPr id="1" xr6:uid="{00000000-0010-0000-C101-000001000000}" uniqueName="P1071881">
      <xmlPr mapId="2" xpath="/GFI-IZD-KI/IPK-KI-E_1000962/P1071881" xmlDataType="decimal"/>
    </xmlCellPr>
  </singleXmlCell>
  <singleXmlCell id="507" xr6:uid="{00000000-000C-0000-FFFF-FFFFC2010000}" r="R11" connectionId="0">
    <xmlCellPr id="1" xr6:uid="{00000000-0010-0000-C201-000001000000}" uniqueName="P1071882">
      <xmlPr mapId="2" xpath="/GFI-IZD-KI/IPK-KI-E_1000962/P1071882" xmlDataType="decimal"/>
    </xmlCellPr>
  </singleXmlCell>
  <singleXmlCell id="508" xr6:uid="{00000000-000C-0000-FFFF-FFFFC3010000}" r="E12" connectionId="0">
    <xmlCellPr id="1" xr6:uid="{00000000-0010-0000-C301-000001000000}" uniqueName="P1071883">
      <xmlPr mapId="2" xpath="/GFI-IZD-KI/IPK-KI-E_1000962/P1071883" xmlDataType="decimal"/>
    </xmlCellPr>
  </singleXmlCell>
  <singleXmlCell id="509" xr6:uid="{00000000-000C-0000-FFFF-FFFFC4010000}" r="F12" connectionId="0">
    <xmlCellPr id="1" xr6:uid="{00000000-0010-0000-C401-000001000000}" uniqueName="P1071884">
      <xmlPr mapId="2" xpath="/GFI-IZD-KI/IPK-KI-E_1000962/P1071884" xmlDataType="decimal"/>
    </xmlCellPr>
  </singleXmlCell>
  <singleXmlCell id="510" xr6:uid="{00000000-000C-0000-FFFF-FFFFC5010000}" r="G12" connectionId="0">
    <xmlCellPr id="1" xr6:uid="{00000000-0010-0000-C501-000001000000}" uniqueName="P1071885">
      <xmlPr mapId="2" xpath="/GFI-IZD-KI/IPK-KI-E_1000962/P1071885" xmlDataType="decimal"/>
    </xmlCellPr>
  </singleXmlCell>
  <singleXmlCell id="511" xr6:uid="{00000000-000C-0000-FFFF-FFFFC6010000}" r="H12" connectionId="0">
    <xmlCellPr id="1" xr6:uid="{00000000-0010-0000-C601-000001000000}" uniqueName="P1071886">
      <xmlPr mapId="2" xpath="/GFI-IZD-KI/IPK-KI-E_1000962/P1071886" xmlDataType="decimal"/>
    </xmlCellPr>
  </singleXmlCell>
  <singleXmlCell id="512" xr6:uid="{00000000-000C-0000-FFFF-FFFFC7010000}" r="I12" connectionId="0">
    <xmlCellPr id="1" xr6:uid="{00000000-0010-0000-C701-000001000000}" uniqueName="P1071887">
      <xmlPr mapId="2" xpath="/GFI-IZD-KI/IPK-KI-E_1000962/P1071887" xmlDataType="decimal"/>
    </xmlCellPr>
  </singleXmlCell>
  <singleXmlCell id="513" xr6:uid="{00000000-000C-0000-FFFF-FFFFC8010000}" r="J12" connectionId="0">
    <xmlCellPr id="1" xr6:uid="{00000000-0010-0000-C801-000001000000}" uniqueName="P1071888">
      <xmlPr mapId="2" xpath="/GFI-IZD-KI/IPK-KI-E_1000962/P1071888" xmlDataType="decimal"/>
    </xmlCellPr>
  </singleXmlCell>
  <singleXmlCell id="514" xr6:uid="{00000000-000C-0000-FFFF-FFFFC9010000}" r="K12" connectionId="0">
    <xmlCellPr id="1" xr6:uid="{00000000-0010-0000-C901-000001000000}" uniqueName="P1071889">
      <xmlPr mapId="2" xpath="/GFI-IZD-KI/IPK-KI-E_1000962/P1071889" xmlDataType="decimal"/>
    </xmlCellPr>
  </singleXmlCell>
  <singleXmlCell id="515" xr6:uid="{00000000-000C-0000-FFFF-FFFFCA010000}" r="L12" connectionId="0">
    <xmlCellPr id="1" xr6:uid="{00000000-0010-0000-CA01-000001000000}" uniqueName="P1071890">
      <xmlPr mapId="2" xpath="/GFI-IZD-KI/IPK-KI-E_1000962/P1071890" xmlDataType="decimal"/>
    </xmlCellPr>
  </singleXmlCell>
  <singleXmlCell id="516" xr6:uid="{00000000-000C-0000-FFFF-FFFFCB010000}" r="M12" connectionId="0">
    <xmlCellPr id="1" xr6:uid="{00000000-0010-0000-CB01-000001000000}" uniqueName="P1071891">
      <xmlPr mapId="2" xpath="/GFI-IZD-KI/IPK-KI-E_1000962/P1071891" xmlDataType="decimal"/>
    </xmlCellPr>
  </singleXmlCell>
  <singleXmlCell id="517" xr6:uid="{00000000-000C-0000-FFFF-FFFFCC010000}" r="N12" connectionId="0">
    <xmlCellPr id="1" xr6:uid="{00000000-0010-0000-CC01-000001000000}" uniqueName="P1071892">
      <xmlPr mapId="2" xpath="/GFI-IZD-KI/IPK-KI-E_1000962/P1071892" xmlDataType="decimal"/>
    </xmlCellPr>
  </singleXmlCell>
  <singleXmlCell id="518" xr6:uid="{00000000-000C-0000-FFFF-FFFFCD010000}" r="O12" connectionId="0">
    <xmlCellPr id="1" xr6:uid="{00000000-0010-0000-CD01-000001000000}" uniqueName="P1071893">
      <xmlPr mapId="2" xpath="/GFI-IZD-KI/IPK-KI-E_1000962/P1071893" xmlDataType="decimal"/>
    </xmlCellPr>
  </singleXmlCell>
  <singleXmlCell id="519" xr6:uid="{00000000-000C-0000-FFFF-FFFFCE010000}" r="P12" connectionId="0">
    <xmlCellPr id="1" xr6:uid="{00000000-0010-0000-CE01-000001000000}" uniqueName="P1071894">
      <xmlPr mapId="2" xpath="/GFI-IZD-KI/IPK-KI-E_1000962/P1071894" xmlDataType="decimal"/>
    </xmlCellPr>
  </singleXmlCell>
  <singleXmlCell id="520" xr6:uid="{00000000-000C-0000-FFFF-FFFFCF010000}" r="Q12" connectionId="0">
    <xmlCellPr id="1" xr6:uid="{00000000-0010-0000-CF01-000001000000}" uniqueName="P1071895">
      <xmlPr mapId="2" xpath="/GFI-IZD-KI/IPK-KI-E_1000962/P1071895" xmlDataType="decimal"/>
    </xmlCellPr>
  </singleXmlCell>
  <singleXmlCell id="521" xr6:uid="{00000000-000C-0000-FFFF-FFFFD0010000}" r="R12" connectionId="0">
    <xmlCellPr id="1" xr6:uid="{00000000-0010-0000-D001-000001000000}" uniqueName="P1071896">
      <xmlPr mapId="2" xpath="/GFI-IZD-KI/IPK-KI-E_1000962/P1071896" xmlDataType="decimal"/>
    </xmlCellPr>
  </singleXmlCell>
  <singleXmlCell id="536" xr6:uid="{00000000-000C-0000-FFFF-FFFFD1010000}" r="E13" connectionId="0">
    <xmlCellPr id="1" xr6:uid="{00000000-0010-0000-D101-000001000000}" uniqueName="P1071897">
      <xmlPr mapId="2" xpath="/GFI-IZD-KI/IPK-KI-E_1000962/P1071897" xmlDataType="decimal"/>
    </xmlCellPr>
  </singleXmlCell>
  <singleXmlCell id="537" xr6:uid="{00000000-000C-0000-FFFF-FFFFD2010000}" r="F13" connectionId="0">
    <xmlCellPr id="1" xr6:uid="{00000000-0010-0000-D201-000001000000}" uniqueName="P1071898">
      <xmlPr mapId="2" xpath="/GFI-IZD-KI/IPK-KI-E_1000962/P1071898" xmlDataType="decimal"/>
    </xmlCellPr>
  </singleXmlCell>
  <singleXmlCell id="538" xr6:uid="{00000000-000C-0000-FFFF-FFFFD3010000}" r="G13" connectionId="0">
    <xmlCellPr id="1" xr6:uid="{00000000-0010-0000-D301-000001000000}" uniqueName="P1071899">
      <xmlPr mapId="2" xpath="/GFI-IZD-KI/IPK-KI-E_1000962/P1071899" xmlDataType="decimal"/>
    </xmlCellPr>
  </singleXmlCell>
  <singleXmlCell id="539" xr6:uid="{00000000-000C-0000-FFFF-FFFFD4010000}" r="H13" connectionId="0">
    <xmlCellPr id="1" xr6:uid="{00000000-0010-0000-D401-000001000000}" uniqueName="P1071900">
      <xmlPr mapId="2" xpath="/GFI-IZD-KI/IPK-KI-E_1000962/P1071900" xmlDataType="decimal"/>
    </xmlCellPr>
  </singleXmlCell>
  <singleXmlCell id="540" xr6:uid="{00000000-000C-0000-FFFF-FFFFD5010000}" r="I13" connectionId="0">
    <xmlCellPr id="1" xr6:uid="{00000000-0010-0000-D501-000001000000}" uniqueName="P1071901">
      <xmlPr mapId="2" xpath="/GFI-IZD-KI/IPK-KI-E_1000962/P1071901" xmlDataType="decimal"/>
    </xmlCellPr>
  </singleXmlCell>
  <singleXmlCell id="541" xr6:uid="{00000000-000C-0000-FFFF-FFFFD6010000}" r="J13" connectionId="0">
    <xmlCellPr id="1" xr6:uid="{00000000-0010-0000-D601-000001000000}" uniqueName="P1071902">
      <xmlPr mapId="2" xpath="/GFI-IZD-KI/IPK-KI-E_1000962/P1071902" xmlDataType="decimal"/>
    </xmlCellPr>
  </singleXmlCell>
  <singleXmlCell id="542" xr6:uid="{00000000-000C-0000-FFFF-FFFFD7010000}" r="K13" connectionId="0">
    <xmlCellPr id="1" xr6:uid="{00000000-0010-0000-D701-000001000000}" uniqueName="P1071903">
      <xmlPr mapId="2" xpath="/GFI-IZD-KI/IPK-KI-E_1000962/P1071903" xmlDataType="decimal"/>
    </xmlCellPr>
  </singleXmlCell>
  <singleXmlCell id="543" xr6:uid="{00000000-000C-0000-FFFF-FFFFD8010000}" r="L13" connectionId="0">
    <xmlCellPr id="1" xr6:uid="{00000000-0010-0000-D801-000001000000}" uniqueName="P1071904">
      <xmlPr mapId="2" xpath="/GFI-IZD-KI/IPK-KI-E_1000962/P1071904" xmlDataType="decimal"/>
    </xmlCellPr>
  </singleXmlCell>
  <singleXmlCell id="544" xr6:uid="{00000000-000C-0000-FFFF-FFFFD9010000}" r="M13" connectionId="0">
    <xmlCellPr id="1" xr6:uid="{00000000-0010-0000-D901-000001000000}" uniqueName="P1071905">
      <xmlPr mapId="2" xpath="/GFI-IZD-KI/IPK-KI-E_1000962/P1071905" xmlDataType="decimal"/>
    </xmlCellPr>
  </singleXmlCell>
  <singleXmlCell id="545" xr6:uid="{00000000-000C-0000-FFFF-FFFFDA010000}" r="N13" connectionId="0">
    <xmlCellPr id="1" xr6:uid="{00000000-0010-0000-DA01-000001000000}" uniqueName="P1071906">
      <xmlPr mapId="2" xpath="/GFI-IZD-KI/IPK-KI-E_1000962/P1071906" xmlDataType="decimal"/>
    </xmlCellPr>
  </singleXmlCell>
  <singleXmlCell id="546" xr6:uid="{00000000-000C-0000-FFFF-FFFFDB010000}" r="O13" connectionId="0">
    <xmlCellPr id="1" xr6:uid="{00000000-0010-0000-DB01-000001000000}" uniqueName="P1071907">
      <xmlPr mapId="2" xpath="/GFI-IZD-KI/IPK-KI-E_1000962/P1071907" xmlDataType="decimal"/>
    </xmlCellPr>
  </singleXmlCell>
  <singleXmlCell id="547" xr6:uid="{00000000-000C-0000-FFFF-FFFFDC010000}" r="P13" connectionId="0">
    <xmlCellPr id="1" xr6:uid="{00000000-0010-0000-DC01-000001000000}" uniqueName="P1071908">
      <xmlPr mapId="2" xpath="/GFI-IZD-KI/IPK-KI-E_1000962/P1071908" xmlDataType="decimal"/>
    </xmlCellPr>
  </singleXmlCell>
  <singleXmlCell id="548" xr6:uid="{00000000-000C-0000-FFFF-FFFFDD010000}" r="Q13" connectionId="0">
    <xmlCellPr id="1" xr6:uid="{00000000-0010-0000-DD01-000001000000}" uniqueName="P1071909">
      <xmlPr mapId="2" xpath="/GFI-IZD-KI/IPK-KI-E_1000962/P1071909" xmlDataType="decimal"/>
    </xmlCellPr>
  </singleXmlCell>
  <singleXmlCell id="549" xr6:uid="{00000000-000C-0000-FFFF-FFFFDE010000}" r="R13" connectionId="0">
    <xmlCellPr id="1" xr6:uid="{00000000-0010-0000-DE01-000001000000}" uniqueName="P1071910">
      <xmlPr mapId="2" xpath="/GFI-IZD-KI/IPK-KI-E_1000962/P1071910" xmlDataType="decimal"/>
    </xmlCellPr>
  </singleXmlCell>
  <singleXmlCell id="550" xr6:uid="{00000000-000C-0000-FFFF-FFFFDF010000}" r="E14" connectionId="0">
    <xmlCellPr id="1" xr6:uid="{00000000-0010-0000-DF01-000001000000}" uniqueName="P1071911">
      <xmlPr mapId="2" xpath="/GFI-IZD-KI/IPK-KI-E_1000962/P1071911" xmlDataType="decimal"/>
    </xmlCellPr>
  </singleXmlCell>
  <singleXmlCell id="551" xr6:uid="{00000000-000C-0000-FFFF-FFFFE0010000}" r="F14" connectionId="0">
    <xmlCellPr id="1" xr6:uid="{00000000-0010-0000-E001-000001000000}" uniqueName="P1071912">
      <xmlPr mapId="2" xpath="/GFI-IZD-KI/IPK-KI-E_1000962/P1071912" xmlDataType="decimal"/>
    </xmlCellPr>
  </singleXmlCell>
  <singleXmlCell id="552" xr6:uid="{00000000-000C-0000-FFFF-FFFFE1010000}" r="G14" connectionId="0">
    <xmlCellPr id="1" xr6:uid="{00000000-0010-0000-E101-000001000000}" uniqueName="P1071913">
      <xmlPr mapId="2" xpath="/GFI-IZD-KI/IPK-KI-E_1000962/P1071913" xmlDataType="decimal"/>
    </xmlCellPr>
  </singleXmlCell>
  <singleXmlCell id="553" xr6:uid="{00000000-000C-0000-FFFF-FFFFE2010000}" r="H14" connectionId="0">
    <xmlCellPr id="1" xr6:uid="{00000000-0010-0000-E201-000001000000}" uniqueName="P1071914">
      <xmlPr mapId="2" xpath="/GFI-IZD-KI/IPK-KI-E_1000962/P1071914" xmlDataType="decimal"/>
    </xmlCellPr>
  </singleXmlCell>
  <singleXmlCell id="554" xr6:uid="{00000000-000C-0000-FFFF-FFFFE3010000}" r="I14" connectionId="0">
    <xmlCellPr id="1" xr6:uid="{00000000-0010-0000-E301-000001000000}" uniqueName="P1071915">
      <xmlPr mapId="2" xpath="/GFI-IZD-KI/IPK-KI-E_1000962/P1071915" xmlDataType="decimal"/>
    </xmlCellPr>
  </singleXmlCell>
  <singleXmlCell id="555" xr6:uid="{00000000-000C-0000-FFFF-FFFFE4010000}" r="J14" connectionId="0">
    <xmlCellPr id="1" xr6:uid="{00000000-0010-0000-E401-000001000000}" uniqueName="P1071916">
      <xmlPr mapId="2" xpath="/GFI-IZD-KI/IPK-KI-E_1000962/P1071916" xmlDataType="decimal"/>
    </xmlCellPr>
  </singleXmlCell>
  <singleXmlCell id="556" xr6:uid="{00000000-000C-0000-FFFF-FFFFE5010000}" r="K14" connectionId="0">
    <xmlCellPr id="1" xr6:uid="{00000000-0010-0000-E501-000001000000}" uniqueName="P1071917">
      <xmlPr mapId="2" xpath="/GFI-IZD-KI/IPK-KI-E_1000962/P1071917" xmlDataType="decimal"/>
    </xmlCellPr>
  </singleXmlCell>
  <singleXmlCell id="557" xr6:uid="{00000000-000C-0000-FFFF-FFFFE6010000}" r="L14" connectionId="0">
    <xmlCellPr id="1" xr6:uid="{00000000-0010-0000-E601-000001000000}" uniqueName="P1071918">
      <xmlPr mapId="2" xpath="/GFI-IZD-KI/IPK-KI-E_1000962/P1071918" xmlDataType="decimal"/>
    </xmlCellPr>
  </singleXmlCell>
  <singleXmlCell id="558" xr6:uid="{00000000-000C-0000-FFFF-FFFFE7010000}" r="M14" connectionId="0">
    <xmlCellPr id="1" xr6:uid="{00000000-0010-0000-E701-000001000000}" uniqueName="P1071919">
      <xmlPr mapId="2" xpath="/GFI-IZD-KI/IPK-KI-E_1000962/P1071919" xmlDataType="decimal"/>
    </xmlCellPr>
  </singleXmlCell>
  <singleXmlCell id="559" xr6:uid="{00000000-000C-0000-FFFF-FFFFE8010000}" r="N14" connectionId="0">
    <xmlCellPr id="1" xr6:uid="{00000000-0010-0000-E801-000001000000}" uniqueName="P1071920">
      <xmlPr mapId="2" xpath="/GFI-IZD-KI/IPK-KI-E_1000962/P1071920" xmlDataType="decimal"/>
    </xmlCellPr>
  </singleXmlCell>
  <singleXmlCell id="560" xr6:uid="{00000000-000C-0000-FFFF-FFFFE9010000}" r="O14" connectionId="0">
    <xmlCellPr id="1" xr6:uid="{00000000-0010-0000-E901-000001000000}" uniqueName="P1071921">
      <xmlPr mapId="2" xpath="/GFI-IZD-KI/IPK-KI-E_1000962/P1071921" xmlDataType="decimal"/>
    </xmlCellPr>
  </singleXmlCell>
  <singleXmlCell id="561" xr6:uid="{00000000-000C-0000-FFFF-FFFFEA010000}" r="P14" connectionId="0">
    <xmlCellPr id="1" xr6:uid="{00000000-0010-0000-EA01-000001000000}" uniqueName="P1071922">
      <xmlPr mapId="2" xpath="/GFI-IZD-KI/IPK-KI-E_1000962/P1071922" xmlDataType="decimal"/>
    </xmlCellPr>
  </singleXmlCell>
  <singleXmlCell id="562" xr6:uid="{00000000-000C-0000-FFFF-FFFFEB010000}" r="Q14" connectionId="0">
    <xmlCellPr id="1" xr6:uid="{00000000-0010-0000-EB01-000001000000}" uniqueName="P1071923">
      <xmlPr mapId="2" xpath="/GFI-IZD-KI/IPK-KI-E_1000962/P1071923" xmlDataType="decimal"/>
    </xmlCellPr>
  </singleXmlCell>
  <singleXmlCell id="563" xr6:uid="{00000000-000C-0000-FFFF-FFFFEC010000}" r="R14" connectionId="0">
    <xmlCellPr id="1" xr6:uid="{00000000-0010-0000-EC01-000001000000}" uniqueName="P1071924">
      <xmlPr mapId="2" xpath="/GFI-IZD-KI/IPK-KI-E_1000962/P1071924" xmlDataType="decimal"/>
    </xmlCellPr>
  </singleXmlCell>
  <singleXmlCell id="564" xr6:uid="{00000000-000C-0000-FFFF-FFFFED010000}" r="E15" connectionId="0">
    <xmlCellPr id="1" xr6:uid="{00000000-0010-0000-ED01-000001000000}" uniqueName="P1071925">
      <xmlPr mapId="2" xpath="/GFI-IZD-KI/IPK-KI-E_1000962/P1071925" xmlDataType="decimal"/>
    </xmlCellPr>
  </singleXmlCell>
  <singleXmlCell id="565" xr6:uid="{00000000-000C-0000-FFFF-FFFFEE010000}" r="F15" connectionId="0">
    <xmlCellPr id="1" xr6:uid="{00000000-0010-0000-EE01-000001000000}" uniqueName="P1071926">
      <xmlPr mapId="2" xpath="/GFI-IZD-KI/IPK-KI-E_1000962/P1071926" xmlDataType="decimal"/>
    </xmlCellPr>
  </singleXmlCell>
  <singleXmlCell id="566" xr6:uid="{00000000-000C-0000-FFFF-FFFFEF010000}" r="G15" connectionId="0">
    <xmlCellPr id="1" xr6:uid="{00000000-0010-0000-EF01-000001000000}" uniqueName="P1071927">
      <xmlPr mapId="2" xpath="/GFI-IZD-KI/IPK-KI-E_1000962/P1071927" xmlDataType="decimal"/>
    </xmlCellPr>
  </singleXmlCell>
  <singleXmlCell id="567" xr6:uid="{00000000-000C-0000-FFFF-FFFFF0010000}" r="H15" connectionId="0">
    <xmlCellPr id="1" xr6:uid="{00000000-0010-0000-F001-000001000000}" uniqueName="P1071928">
      <xmlPr mapId="2" xpath="/GFI-IZD-KI/IPK-KI-E_1000962/P1071928" xmlDataType="decimal"/>
    </xmlCellPr>
  </singleXmlCell>
  <singleXmlCell id="568" xr6:uid="{00000000-000C-0000-FFFF-FFFFF1010000}" r="I15" connectionId="0">
    <xmlCellPr id="1" xr6:uid="{00000000-0010-0000-F101-000001000000}" uniqueName="P1071929">
      <xmlPr mapId="2" xpath="/GFI-IZD-KI/IPK-KI-E_1000962/P1071929" xmlDataType="decimal"/>
    </xmlCellPr>
  </singleXmlCell>
  <singleXmlCell id="569" xr6:uid="{00000000-000C-0000-FFFF-FFFFF2010000}" r="J15" connectionId="0">
    <xmlCellPr id="1" xr6:uid="{00000000-0010-0000-F201-000001000000}" uniqueName="P1071930">
      <xmlPr mapId="2" xpath="/GFI-IZD-KI/IPK-KI-E_1000962/P1071930" xmlDataType="decimal"/>
    </xmlCellPr>
  </singleXmlCell>
  <singleXmlCell id="570" xr6:uid="{00000000-000C-0000-FFFF-FFFFF3010000}" r="K15" connectionId="0">
    <xmlCellPr id="1" xr6:uid="{00000000-0010-0000-F301-000001000000}" uniqueName="P1071931">
      <xmlPr mapId="2" xpath="/GFI-IZD-KI/IPK-KI-E_1000962/P1071931" xmlDataType="decimal"/>
    </xmlCellPr>
  </singleXmlCell>
  <singleXmlCell id="571" xr6:uid="{00000000-000C-0000-FFFF-FFFFF4010000}" r="L15" connectionId="0">
    <xmlCellPr id="1" xr6:uid="{00000000-0010-0000-F401-000001000000}" uniqueName="P1071932">
      <xmlPr mapId="2" xpath="/GFI-IZD-KI/IPK-KI-E_1000962/P1071932" xmlDataType="decimal"/>
    </xmlCellPr>
  </singleXmlCell>
  <singleXmlCell id="572" xr6:uid="{00000000-000C-0000-FFFF-FFFFF5010000}" r="M15" connectionId="0">
    <xmlCellPr id="1" xr6:uid="{00000000-0010-0000-F501-000001000000}" uniqueName="P1071933">
      <xmlPr mapId="2" xpath="/GFI-IZD-KI/IPK-KI-E_1000962/P1071933" xmlDataType="decimal"/>
    </xmlCellPr>
  </singleXmlCell>
  <singleXmlCell id="573" xr6:uid="{00000000-000C-0000-FFFF-FFFFF6010000}" r="N15" connectionId="0">
    <xmlCellPr id="1" xr6:uid="{00000000-0010-0000-F601-000001000000}" uniqueName="P1071934">
      <xmlPr mapId="2" xpath="/GFI-IZD-KI/IPK-KI-E_1000962/P1071934" xmlDataType="decimal"/>
    </xmlCellPr>
  </singleXmlCell>
  <singleXmlCell id="574" xr6:uid="{00000000-000C-0000-FFFF-FFFFF7010000}" r="O15" connectionId="0">
    <xmlCellPr id="1" xr6:uid="{00000000-0010-0000-F701-000001000000}" uniqueName="P1071935">
      <xmlPr mapId="2" xpath="/GFI-IZD-KI/IPK-KI-E_1000962/P1071935" xmlDataType="decimal"/>
    </xmlCellPr>
  </singleXmlCell>
  <singleXmlCell id="575" xr6:uid="{00000000-000C-0000-FFFF-FFFFF8010000}" r="P15" connectionId="0">
    <xmlCellPr id="1" xr6:uid="{00000000-0010-0000-F801-000001000000}" uniqueName="P1071936">
      <xmlPr mapId="2" xpath="/GFI-IZD-KI/IPK-KI-E_1000962/P1071936" xmlDataType="decimal"/>
    </xmlCellPr>
  </singleXmlCell>
  <singleXmlCell id="576" xr6:uid="{00000000-000C-0000-FFFF-FFFFF9010000}" r="Q15" connectionId="0">
    <xmlCellPr id="1" xr6:uid="{00000000-0010-0000-F901-000001000000}" uniqueName="P1071937">
      <xmlPr mapId="2" xpath="/GFI-IZD-KI/IPK-KI-E_1000962/P1071937" xmlDataType="decimal"/>
    </xmlCellPr>
  </singleXmlCell>
  <singleXmlCell id="577" xr6:uid="{00000000-000C-0000-FFFF-FFFFFA010000}" r="R15" connectionId="0">
    <xmlCellPr id="1" xr6:uid="{00000000-0010-0000-FA01-000001000000}" uniqueName="P1071938">
      <xmlPr mapId="2" xpath="/GFI-IZD-KI/IPK-KI-E_1000962/P1071938" xmlDataType="decimal"/>
    </xmlCellPr>
  </singleXmlCell>
  <singleXmlCell id="578" xr6:uid="{00000000-000C-0000-FFFF-FFFFFB010000}" r="E16" connectionId="0">
    <xmlCellPr id="1" xr6:uid="{00000000-0010-0000-FB01-000001000000}" uniqueName="P1071939">
      <xmlPr mapId="2" xpath="/GFI-IZD-KI/IPK-KI-E_1000962/P1071939" xmlDataType="decimal"/>
    </xmlCellPr>
  </singleXmlCell>
  <singleXmlCell id="579" xr6:uid="{00000000-000C-0000-FFFF-FFFFFC010000}" r="F16" connectionId="0">
    <xmlCellPr id="1" xr6:uid="{00000000-0010-0000-FC01-000001000000}" uniqueName="P1071940">
      <xmlPr mapId="2" xpath="/GFI-IZD-KI/IPK-KI-E_1000962/P1071940" xmlDataType="decimal"/>
    </xmlCellPr>
  </singleXmlCell>
  <singleXmlCell id="580" xr6:uid="{00000000-000C-0000-FFFF-FFFFFD010000}" r="G16" connectionId="0">
    <xmlCellPr id="1" xr6:uid="{00000000-0010-0000-FD01-000001000000}" uniqueName="P1071941">
      <xmlPr mapId="2" xpath="/GFI-IZD-KI/IPK-KI-E_1000962/P1071941" xmlDataType="decimal"/>
    </xmlCellPr>
  </singleXmlCell>
  <singleXmlCell id="581" xr6:uid="{00000000-000C-0000-FFFF-FFFFFE010000}" r="H16" connectionId="0">
    <xmlCellPr id="1" xr6:uid="{00000000-0010-0000-FE01-000001000000}" uniqueName="P1071942">
      <xmlPr mapId="2" xpath="/GFI-IZD-KI/IPK-KI-E_1000962/P1071942" xmlDataType="decimal"/>
    </xmlCellPr>
  </singleXmlCell>
  <singleXmlCell id="582" xr6:uid="{00000000-000C-0000-FFFF-FFFFFF010000}" r="I16" connectionId="0">
    <xmlCellPr id="1" xr6:uid="{00000000-0010-0000-FF01-000001000000}" uniqueName="P1071943">
      <xmlPr mapId="2" xpath="/GFI-IZD-KI/IPK-KI-E_1000962/P1071943" xmlDataType="decimal"/>
    </xmlCellPr>
  </singleXmlCell>
  <singleXmlCell id="583" xr6:uid="{00000000-000C-0000-FFFF-FFFF00020000}" r="J16" connectionId="0">
    <xmlCellPr id="1" xr6:uid="{00000000-0010-0000-0002-000001000000}" uniqueName="P1071944">
      <xmlPr mapId="2" xpath="/GFI-IZD-KI/IPK-KI-E_1000962/P1071944" xmlDataType="decimal"/>
    </xmlCellPr>
  </singleXmlCell>
  <singleXmlCell id="584" xr6:uid="{00000000-000C-0000-FFFF-FFFF01020000}" r="K16" connectionId="0">
    <xmlCellPr id="1" xr6:uid="{00000000-0010-0000-0102-000001000000}" uniqueName="P1071945">
      <xmlPr mapId="2" xpath="/GFI-IZD-KI/IPK-KI-E_1000962/P1071945" xmlDataType="decimal"/>
    </xmlCellPr>
  </singleXmlCell>
  <singleXmlCell id="585" xr6:uid="{00000000-000C-0000-FFFF-FFFF02020000}" r="L16" connectionId="0">
    <xmlCellPr id="1" xr6:uid="{00000000-0010-0000-0202-000001000000}" uniqueName="P1071946">
      <xmlPr mapId="2" xpath="/GFI-IZD-KI/IPK-KI-E_1000962/P1071946" xmlDataType="decimal"/>
    </xmlCellPr>
  </singleXmlCell>
  <singleXmlCell id="586" xr6:uid="{00000000-000C-0000-FFFF-FFFF03020000}" r="M16" connectionId="0">
    <xmlCellPr id="1" xr6:uid="{00000000-0010-0000-0302-000001000000}" uniqueName="P1071947">
      <xmlPr mapId="2" xpath="/GFI-IZD-KI/IPK-KI-E_1000962/P1071947" xmlDataType="decimal"/>
    </xmlCellPr>
  </singleXmlCell>
  <singleXmlCell id="587" xr6:uid="{00000000-000C-0000-FFFF-FFFF04020000}" r="N16" connectionId="0">
    <xmlCellPr id="1" xr6:uid="{00000000-0010-0000-0402-000001000000}" uniqueName="P1071948">
      <xmlPr mapId="2" xpath="/GFI-IZD-KI/IPK-KI-E_1000962/P1071948" xmlDataType="decimal"/>
    </xmlCellPr>
  </singleXmlCell>
  <singleXmlCell id="588" xr6:uid="{00000000-000C-0000-FFFF-FFFF05020000}" r="O16" connectionId="0">
    <xmlCellPr id="1" xr6:uid="{00000000-0010-0000-0502-000001000000}" uniqueName="P1071949">
      <xmlPr mapId="2" xpath="/GFI-IZD-KI/IPK-KI-E_1000962/P1071949" xmlDataType="decimal"/>
    </xmlCellPr>
  </singleXmlCell>
  <singleXmlCell id="589" xr6:uid="{00000000-000C-0000-FFFF-FFFF06020000}" r="P16" connectionId="0">
    <xmlCellPr id="1" xr6:uid="{00000000-0010-0000-0602-000001000000}" uniqueName="P1071950">
      <xmlPr mapId="2" xpath="/GFI-IZD-KI/IPK-KI-E_1000962/P1071950" xmlDataType="decimal"/>
    </xmlCellPr>
  </singleXmlCell>
  <singleXmlCell id="590" xr6:uid="{00000000-000C-0000-FFFF-FFFF07020000}" r="Q16" connectionId="0">
    <xmlCellPr id="1" xr6:uid="{00000000-0010-0000-0702-000001000000}" uniqueName="P1071951">
      <xmlPr mapId="2" xpath="/GFI-IZD-KI/IPK-KI-E_1000962/P1071951" xmlDataType="decimal"/>
    </xmlCellPr>
  </singleXmlCell>
  <singleXmlCell id="591" xr6:uid="{00000000-000C-0000-FFFF-FFFF08020000}" r="R16" connectionId="0">
    <xmlCellPr id="1" xr6:uid="{00000000-0010-0000-0802-000001000000}" uniqueName="P1071952">
      <xmlPr mapId="2" xpath="/GFI-IZD-KI/IPK-KI-E_1000962/P1071952" xmlDataType="decimal"/>
    </xmlCellPr>
  </singleXmlCell>
  <singleXmlCell id="593" xr6:uid="{00000000-000C-0000-FFFF-FFFF09020000}" r="E17" connectionId="0">
    <xmlCellPr id="1" xr6:uid="{00000000-0010-0000-0902-000001000000}" uniqueName="P1071953">
      <xmlPr mapId="2" xpath="/GFI-IZD-KI/IPK-KI-E_1000962/P1071953" xmlDataType="decimal"/>
    </xmlCellPr>
  </singleXmlCell>
  <singleXmlCell id="594" xr6:uid="{00000000-000C-0000-FFFF-FFFF0A020000}" r="F17" connectionId="0">
    <xmlCellPr id="1" xr6:uid="{00000000-0010-0000-0A02-000001000000}" uniqueName="P1071954">
      <xmlPr mapId="2" xpath="/GFI-IZD-KI/IPK-KI-E_1000962/P1071954" xmlDataType="decimal"/>
    </xmlCellPr>
  </singleXmlCell>
  <singleXmlCell id="595" xr6:uid="{00000000-000C-0000-FFFF-FFFF0B020000}" r="G17" connectionId="0">
    <xmlCellPr id="1" xr6:uid="{00000000-0010-0000-0B02-000001000000}" uniqueName="P1071955">
      <xmlPr mapId="2" xpath="/GFI-IZD-KI/IPK-KI-E_1000962/P1071955" xmlDataType="decimal"/>
    </xmlCellPr>
  </singleXmlCell>
  <singleXmlCell id="596" xr6:uid="{00000000-000C-0000-FFFF-FFFF0C020000}" r="H17" connectionId="0">
    <xmlCellPr id="1" xr6:uid="{00000000-0010-0000-0C02-000001000000}" uniqueName="P1071956">
      <xmlPr mapId="2" xpath="/GFI-IZD-KI/IPK-KI-E_1000962/P1071956" xmlDataType="decimal"/>
    </xmlCellPr>
  </singleXmlCell>
  <singleXmlCell id="597" xr6:uid="{00000000-000C-0000-FFFF-FFFF0D020000}" r="I17" connectionId="0">
    <xmlCellPr id="1" xr6:uid="{00000000-0010-0000-0D02-000001000000}" uniqueName="P1071957">
      <xmlPr mapId="2" xpath="/GFI-IZD-KI/IPK-KI-E_1000962/P1071957" xmlDataType="decimal"/>
    </xmlCellPr>
  </singleXmlCell>
  <singleXmlCell id="598" xr6:uid="{00000000-000C-0000-FFFF-FFFF0E020000}" r="J17" connectionId="0">
    <xmlCellPr id="1" xr6:uid="{00000000-0010-0000-0E02-000001000000}" uniqueName="P1071958">
      <xmlPr mapId="2" xpath="/GFI-IZD-KI/IPK-KI-E_1000962/P1071958" xmlDataType="decimal"/>
    </xmlCellPr>
  </singleXmlCell>
  <singleXmlCell id="599" xr6:uid="{00000000-000C-0000-FFFF-FFFF0F020000}" r="K17" connectionId="0">
    <xmlCellPr id="1" xr6:uid="{00000000-0010-0000-0F02-000001000000}" uniqueName="P1071959">
      <xmlPr mapId="2" xpath="/GFI-IZD-KI/IPK-KI-E_1000962/P1071959" xmlDataType="decimal"/>
    </xmlCellPr>
  </singleXmlCell>
  <singleXmlCell id="600" xr6:uid="{00000000-000C-0000-FFFF-FFFF10020000}" r="L17" connectionId="0">
    <xmlCellPr id="1" xr6:uid="{00000000-0010-0000-1002-000001000000}" uniqueName="P1071960">
      <xmlPr mapId="2" xpath="/GFI-IZD-KI/IPK-KI-E_1000962/P1071960" xmlDataType="decimal"/>
    </xmlCellPr>
  </singleXmlCell>
  <singleXmlCell id="601" xr6:uid="{00000000-000C-0000-FFFF-FFFF11020000}" r="M17" connectionId="0">
    <xmlCellPr id="1" xr6:uid="{00000000-0010-0000-1102-000001000000}" uniqueName="P1071961">
      <xmlPr mapId="2" xpath="/GFI-IZD-KI/IPK-KI-E_1000962/P1071961" xmlDataType="decimal"/>
    </xmlCellPr>
  </singleXmlCell>
  <singleXmlCell id="602" xr6:uid="{00000000-000C-0000-FFFF-FFFF12020000}" r="N17" connectionId="0">
    <xmlCellPr id="1" xr6:uid="{00000000-0010-0000-1202-000001000000}" uniqueName="P1071962">
      <xmlPr mapId="2" xpath="/GFI-IZD-KI/IPK-KI-E_1000962/P1071962" xmlDataType="decimal"/>
    </xmlCellPr>
  </singleXmlCell>
  <singleXmlCell id="603" xr6:uid="{00000000-000C-0000-FFFF-FFFF13020000}" r="O17" connectionId="0">
    <xmlCellPr id="1" xr6:uid="{00000000-0010-0000-1302-000001000000}" uniqueName="P1071963">
      <xmlPr mapId="2" xpath="/GFI-IZD-KI/IPK-KI-E_1000962/P1071963" xmlDataType="decimal"/>
    </xmlCellPr>
  </singleXmlCell>
  <singleXmlCell id="604" xr6:uid="{00000000-000C-0000-FFFF-FFFF14020000}" r="P17" connectionId="0">
    <xmlCellPr id="1" xr6:uid="{00000000-0010-0000-1402-000001000000}" uniqueName="P1071964">
      <xmlPr mapId="2" xpath="/GFI-IZD-KI/IPK-KI-E_1000962/P1071964" xmlDataType="decimal"/>
    </xmlCellPr>
  </singleXmlCell>
  <singleXmlCell id="605" xr6:uid="{00000000-000C-0000-FFFF-FFFF15020000}" r="Q17" connectionId="0">
    <xmlCellPr id="1" xr6:uid="{00000000-0010-0000-1502-000001000000}" uniqueName="P1071965">
      <xmlPr mapId="2" xpath="/GFI-IZD-KI/IPK-KI-E_1000962/P1071965" xmlDataType="decimal"/>
    </xmlCellPr>
  </singleXmlCell>
  <singleXmlCell id="606" xr6:uid="{00000000-000C-0000-FFFF-FFFF16020000}" r="R17" connectionId="0">
    <xmlCellPr id="1" xr6:uid="{00000000-0010-0000-1602-000001000000}" uniqueName="P1071966">
      <xmlPr mapId="2" xpath="/GFI-IZD-KI/IPK-KI-E_1000962/P1071966" xmlDataType="decimal"/>
    </xmlCellPr>
  </singleXmlCell>
  <singleXmlCell id="607" xr6:uid="{00000000-000C-0000-FFFF-FFFF17020000}" r="E18" connectionId="0">
    <xmlCellPr id="1" xr6:uid="{00000000-0010-0000-1702-000001000000}" uniqueName="P1071967">
      <xmlPr mapId="2" xpath="/GFI-IZD-KI/IPK-KI-E_1000962/P1071967" xmlDataType="decimal"/>
    </xmlCellPr>
  </singleXmlCell>
  <singleXmlCell id="608" xr6:uid="{00000000-000C-0000-FFFF-FFFF18020000}" r="F18" connectionId="0">
    <xmlCellPr id="1" xr6:uid="{00000000-0010-0000-1802-000001000000}" uniqueName="P1071968">
      <xmlPr mapId="2" xpath="/GFI-IZD-KI/IPK-KI-E_1000962/P1071968" xmlDataType="decimal"/>
    </xmlCellPr>
  </singleXmlCell>
  <singleXmlCell id="609" xr6:uid="{00000000-000C-0000-FFFF-FFFF19020000}" r="G18" connectionId="0">
    <xmlCellPr id="1" xr6:uid="{00000000-0010-0000-1902-000001000000}" uniqueName="P1071969">
      <xmlPr mapId="2" xpath="/GFI-IZD-KI/IPK-KI-E_1000962/P1071969" xmlDataType="decimal"/>
    </xmlCellPr>
  </singleXmlCell>
  <singleXmlCell id="610" xr6:uid="{00000000-000C-0000-FFFF-FFFF1A020000}" r="H18" connectionId="0">
    <xmlCellPr id="1" xr6:uid="{00000000-0010-0000-1A02-000001000000}" uniqueName="P1071970">
      <xmlPr mapId="2" xpath="/GFI-IZD-KI/IPK-KI-E_1000962/P1071970" xmlDataType="decimal"/>
    </xmlCellPr>
  </singleXmlCell>
  <singleXmlCell id="611" xr6:uid="{00000000-000C-0000-FFFF-FFFF1B020000}" r="I18" connectionId="0">
    <xmlCellPr id="1" xr6:uid="{00000000-0010-0000-1B02-000001000000}" uniqueName="P1071971">
      <xmlPr mapId="2" xpath="/GFI-IZD-KI/IPK-KI-E_1000962/P1071971" xmlDataType="decimal"/>
    </xmlCellPr>
  </singleXmlCell>
  <singleXmlCell id="612" xr6:uid="{00000000-000C-0000-FFFF-FFFF1C020000}" r="J18" connectionId="0">
    <xmlCellPr id="1" xr6:uid="{00000000-0010-0000-1C02-000001000000}" uniqueName="P1071972">
      <xmlPr mapId="2" xpath="/GFI-IZD-KI/IPK-KI-E_1000962/P1071972" xmlDataType="decimal"/>
    </xmlCellPr>
  </singleXmlCell>
  <singleXmlCell id="613" xr6:uid="{00000000-000C-0000-FFFF-FFFF1D020000}" r="K18" connectionId="0">
    <xmlCellPr id="1" xr6:uid="{00000000-0010-0000-1D02-000001000000}" uniqueName="P1071973">
      <xmlPr mapId="2" xpath="/GFI-IZD-KI/IPK-KI-E_1000962/P1071973" xmlDataType="decimal"/>
    </xmlCellPr>
  </singleXmlCell>
  <singleXmlCell id="614" xr6:uid="{00000000-000C-0000-FFFF-FFFF1E020000}" r="L18" connectionId="0">
    <xmlCellPr id="1" xr6:uid="{00000000-0010-0000-1E02-000001000000}" uniqueName="P1071974">
      <xmlPr mapId="2" xpath="/GFI-IZD-KI/IPK-KI-E_1000962/P1071974" xmlDataType="decimal"/>
    </xmlCellPr>
  </singleXmlCell>
  <singleXmlCell id="615" xr6:uid="{00000000-000C-0000-FFFF-FFFF1F020000}" r="M18" connectionId="0">
    <xmlCellPr id="1" xr6:uid="{00000000-0010-0000-1F02-000001000000}" uniqueName="P1071975">
      <xmlPr mapId="2" xpath="/GFI-IZD-KI/IPK-KI-E_1000962/P1071975" xmlDataType="decimal"/>
    </xmlCellPr>
  </singleXmlCell>
  <singleXmlCell id="616" xr6:uid="{00000000-000C-0000-FFFF-FFFF20020000}" r="N18" connectionId="0">
    <xmlCellPr id="1" xr6:uid="{00000000-0010-0000-2002-000001000000}" uniqueName="P1071976">
      <xmlPr mapId="2" xpath="/GFI-IZD-KI/IPK-KI-E_1000962/P1071976" xmlDataType="decimal"/>
    </xmlCellPr>
  </singleXmlCell>
  <singleXmlCell id="617" xr6:uid="{00000000-000C-0000-FFFF-FFFF21020000}" r="O18" connectionId="0">
    <xmlCellPr id="1" xr6:uid="{00000000-0010-0000-2102-000001000000}" uniqueName="P1071977">
      <xmlPr mapId="2" xpath="/GFI-IZD-KI/IPK-KI-E_1000962/P1071977" xmlDataType="decimal"/>
    </xmlCellPr>
  </singleXmlCell>
  <singleXmlCell id="618" xr6:uid="{00000000-000C-0000-FFFF-FFFF22020000}" r="P18" connectionId="0">
    <xmlCellPr id="1" xr6:uid="{00000000-0010-0000-2202-000001000000}" uniqueName="P1071978">
      <xmlPr mapId="2" xpath="/GFI-IZD-KI/IPK-KI-E_1000962/P1071978" xmlDataType="decimal"/>
    </xmlCellPr>
  </singleXmlCell>
  <singleXmlCell id="619" xr6:uid="{00000000-000C-0000-FFFF-FFFF23020000}" r="Q18" connectionId="0">
    <xmlCellPr id="1" xr6:uid="{00000000-0010-0000-2302-000001000000}" uniqueName="P1071979">
      <xmlPr mapId="2" xpath="/GFI-IZD-KI/IPK-KI-E_1000962/P1071979" xmlDataType="decimal"/>
    </xmlCellPr>
  </singleXmlCell>
  <singleXmlCell id="620" xr6:uid="{00000000-000C-0000-FFFF-FFFF24020000}" r="R18" connectionId="0">
    <xmlCellPr id="1" xr6:uid="{00000000-0010-0000-2402-000001000000}" uniqueName="P1071980">
      <xmlPr mapId="2" xpath="/GFI-IZD-KI/IPK-KI-E_1000962/P1071980" xmlDataType="decimal"/>
    </xmlCellPr>
  </singleXmlCell>
  <singleXmlCell id="621" xr6:uid="{00000000-000C-0000-FFFF-FFFF25020000}" r="E19" connectionId="0">
    <xmlCellPr id="1" xr6:uid="{00000000-0010-0000-2502-000001000000}" uniqueName="P1071981">
      <xmlPr mapId="2" xpath="/GFI-IZD-KI/IPK-KI-E_1000962/P1071981" xmlDataType="decimal"/>
    </xmlCellPr>
  </singleXmlCell>
  <singleXmlCell id="622" xr6:uid="{00000000-000C-0000-FFFF-FFFF26020000}" r="F19" connectionId="0">
    <xmlCellPr id="1" xr6:uid="{00000000-0010-0000-2602-000001000000}" uniqueName="P1071982">
      <xmlPr mapId="2" xpath="/GFI-IZD-KI/IPK-KI-E_1000962/P1071982" xmlDataType="decimal"/>
    </xmlCellPr>
  </singleXmlCell>
  <singleXmlCell id="623" xr6:uid="{00000000-000C-0000-FFFF-FFFF27020000}" r="G19" connectionId="0">
    <xmlCellPr id="1" xr6:uid="{00000000-0010-0000-2702-000001000000}" uniqueName="P1071983">
      <xmlPr mapId="2" xpath="/GFI-IZD-KI/IPK-KI-E_1000962/P1071983" xmlDataType="decimal"/>
    </xmlCellPr>
  </singleXmlCell>
  <singleXmlCell id="624" xr6:uid="{00000000-000C-0000-FFFF-FFFF28020000}" r="H19" connectionId="0">
    <xmlCellPr id="1" xr6:uid="{00000000-0010-0000-2802-000001000000}" uniqueName="P1071984">
      <xmlPr mapId="2" xpath="/GFI-IZD-KI/IPK-KI-E_1000962/P1071984" xmlDataType="decimal"/>
    </xmlCellPr>
  </singleXmlCell>
  <singleXmlCell id="625" xr6:uid="{00000000-000C-0000-FFFF-FFFF29020000}" r="I19" connectionId="0">
    <xmlCellPr id="1" xr6:uid="{00000000-0010-0000-2902-000001000000}" uniqueName="P1071985">
      <xmlPr mapId="2" xpath="/GFI-IZD-KI/IPK-KI-E_1000962/P1071985" xmlDataType="decimal"/>
    </xmlCellPr>
  </singleXmlCell>
  <singleXmlCell id="626" xr6:uid="{00000000-000C-0000-FFFF-FFFF2A020000}" r="J19" connectionId="0">
    <xmlCellPr id="1" xr6:uid="{00000000-0010-0000-2A02-000001000000}" uniqueName="P1071986">
      <xmlPr mapId="2" xpath="/GFI-IZD-KI/IPK-KI-E_1000962/P1071986" xmlDataType="decimal"/>
    </xmlCellPr>
  </singleXmlCell>
  <singleXmlCell id="627" xr6:uid="{00000000-000C-0000-FFFF-FFFF2B020000}" r="K19" connectionId="0">
    <xmlCellPr id="1" xr6:uid="{00000000-0010-0000-2B02-000001000000}" uniqueName="P1071987">
      <xmlPr mapId="2" xpath="/GFI-IZD-KI/IPK-KI-E_1000962/P1071987" xmlDataType="decimal"/>
    </xmlCellPr>
  </singleXmlCell>
  <singleXmlCell id="628" xr6:uid="{00000000-000C-0000-FFFF-FFFF2C020000}" r="L19" connectionId="0">
    <xmlCellPr id="1" xr6:uid="{00000000-0010-0000-2C02-000001000000}" uniqueName="P1071988">
      <xmlPr mapId="2" xpath="/GFI-IZD-KI/IPK-KI-E_1000962/P1071988" xmlDataType="decimal"/>
    </xmlCellPr>
  </singleXmlCell>
  <singleXmlCell id="629" xr6:uid="{00000000-000C-0000-FFFF-FFFF2D020000}" r="M19" connectionId="0">
    <xmlCellPr id="1" xr6:uid="{00000000-0010-0000-2D02-000001000000}" uniqueName="P1071989">
      <xmlPr mapId="2" xpath="/GFI-IZD-KI/IPK-KI-E_1000962/P1071989" xmlDataType="decimal"/>
    </xmlCellPr>
  </singleXmlCell>
  <singleXmlCell id="630" xr6:uid="{00000000-000C-0000-FFFF-FFFF2E020000}" r="N19" connectionId="0">
    <xmlCellPr id="1" xr6:uid="{00000000-0010-0000-2E02-000001000000}" uniqueName="P1071990">
      <xmlPr mapId="2" xpath="/GFI-IZD-KI/IPK-KI-E_1000962/P1071990" xmlDataType="decimal"/>
    </xmlCellPr>
  </singleXmlCell>
  <singleXmlCell id="631" xr6:uid="{00000000-000C-0000-FFFF-FFFF2F020000}" r="O19" connectionId="0">
    <xmlCellPr id="1" xr6:uid="{00000000-0010-0000-2F02-000001000000}" uniqueName="P1071991">
      <xmlPr mapId="2" xpath="/GFI-IZD-KI/IPK-KI-E_1000962/P1071991" xmlDataType="decimal"/>
    </xmlCellPr>
  </singleXmlCell>
  <singleXmlCell id="632" xr6:uid="{00000000-000C-0000-FFFF-FFFF30020000}" r="P19" connectionId="0">
    <xmlCellPr id="1" xr6:uid="{00000000-0010-0000-3002-000001000000}" uniqueName="P1071992">
      <xmlPr mapId="2" xpath="/GFI-IZD-KI/IPK-KI-E_1000962/P1071992" xmlDataType="decimal"/>
    </xmlCellPr>
  </singleXmlCell>
  <singleXmlCell id="633" xr6:uid="{00000000-000C-0000-FFFF-FFFF31020000}" r="Q19" connectionId="0">
    <xmlCellPr id="1" xr6:uid="{00000000-0010-0000-3102-000001000000}" uniqueName="P1071993">
      <xmlPr mapId="2" xpath="/GFI-IZD-KI/IPK-KI-E_1000962/P1071993" xmlDataType="decimal"/>
    </xmlCellPr>
  </singleXmlCell>
  <singleXmlCell id="634" xr6:uid="{00000000-000C-0000-FFFF-FFFF32020000}" r="R19" connectionId="0">
    <xmlCellPr id="1" xr6:uid="{00000000-0010-0000-3202-000001000000}" uniqueName="P1071994">
      <xmlPr mapId="2" xpath="/GFI-IZD-KI/IPK-KI-E_1000962/P1071994" xmlDataType="decimal"/>
    </xmlCellPr>
  </singleXmlCell>
  <singleXmlCell id="635" xr6:uid="{00000000-000C-0000-FFFF-FFFF33020000}" r="E20" connectionId="0">
    <xmlCellPr id="1" xr6:uid="{00000000-0010-0000-3302-000001000000}" uniqueName="P1071995">
      <xmlPr mapId="2" xpath="/GFI-IZD-KI/IPK-KI-E_1000962/P1071995" xmlDataType="decimal"/>
    </xmlCellPr>
  </singleXmlCell>
  <singleXmlCell id="636" xr6:uid="{00000000-000C-0000-FFFF-FFFF34020000}" r="F20" connectionId="0">
    <xmlCellPr id="1" xr6:uid="{00000000-0010-0000-3402-000001000000}" uniqueName="P1071996">
      <xmlPr mapId="2" xpath="/GFI-IZD-KI/IPK-KI-E_1000962/P1071996" xmlDataType="decimal"/>
    </xmlCellPr>
  </singleXmlCell>
  <singleXmlCell id="637" xr6:uid="{00000000-000C-0000-FFFF-FFFF35020000}" r="G20" connectionId="0">
    <xmlCellPr id="1" xr6:uid="{00000000-0010-0000-3502-000001000000}" uniqueName="P1071997">
      <xmlPr mapId="2" xpath="/GFI-IZD-KI/IPK-KI-E_1000962/P1071997" xmlDataType="decimal"/>
    </xmlCellPr>
  </singleXmlCell>
  <singleXmlCell id="638" xr6:uid="{00000000-000C-0000-FFFF-FFFF36020000}" r="H20" connectionId="0">
    <xmlCellPr id="1" xr6:uid="{00000000-0010-0000-3602-000001000000}" uniqueName="P1071998">
      <xmlPr mapId="2" xpath="/GFI-IZD-KI/IPK-KI-E_1000962/P1071998" xmlDataType="decimal"/>
    </xmlCellPr>
  </singleXmlCell>
  <singleXmlCell id="639" xr6:uid="{00000000-000C-0000-FFFF-FFFF37020000}" r="I20" connectionId="0">
    <xmlCellPr id="1" xr6:uid="{00000000-0010-0000-3702-000001000000}" uniqueName="P1071999">
      <xmlPr mapId="2" xpath="/GFI-IZD-KI/IPK-KI-E_1000962/P1071999" xmlDataType="decimal"/>
    </xmlCellPr>
  </singleXmlCell>
  <singleXmlCell id="640" xr6:uid="{00000000-000C-0000-FFFF-FFFF38020000}" r="J20" connectionId="0">
    <xmlCellPr id="1" xr6:uid="{00000000-0010-0000-3802-000001000000}" uniqueName="P1072000">
      <xmlPr mapId="2" xpath="/GFI-IZD-KI/IPK-KI-E_1000962/P1072000" xmlDataType="decimal"/>
    </xmlCellPr>
  </singleXmlCell>
  <singleXmlCell id="641" xr6:uid="{00000000-000C-0000-FFFF-FFFF39020000}" r="K20" connectionId="0">
    <xmlCellPr id="1" xr6:uid="{00000000-0010-0000-3902-000001000000}" uniqueName="P1072001">
      <xmlPr mapId="2" xpath="/GFI-IZD-KI/IPK-KI-E_1000962/P1072001" xmlDataType="decimal"/>
    </xmlCellPr>
  </singleXmlCell>
  <singleXmlCell id="642" xr6:uid="{00000000-000C-0000-FFFF-FFFF3A020000}" r="L20" connectionId="0">
    <xmlCellPr id="1" xr6:uid="{00000000-0010-0000-3A02-000001000000}" uniqueName="P1072002">
      <xmlPr mapId="2" xpath="/GFI-IZD-KI/IPK-KI-E_1000962/P1072002" xmlDataType="decimal"/>
    </xmlCellPr>
  </singleXmlCell>
  <singleXmlCell id="643" xr6:uid="{00000000-000C-0000-FFFF-FFFF3B020000}" r="M20" connectionId="0">
    <xmlCellPr id="1" xr6:uid="{00000000-0010-0000-3B02-000001000000}" uniqueName="P1072003">
      <xmlPr mapId="2" xpath="/GFI-IZD-KI/IPK-KI-E_1000962/P1072003" xmlDataType="decimal"/>
    </xmlCellPr>
  </singleXmlCell>
  <singleXmlCell id="644" xr6:uid="{00000000-000C-0000-FFFF-FFFF3C020000}" r="N20" connectionId="0">
    <xmlCellPr id="1" xr6:uid="{00000000-0010-0000-3C02-000001000000}" uniqueName="P1072004">
      <xmlPr mapId="2" xpath="/GFI-IZD-KI/IPK-KI-E_1000962/P1072004" xmlDataType="decimal"/>
    </xmlCellPr>
  </singleXmlCell>
  <singleXmlCell id="645" xr6:uid="{00000000-000C-0000-FFFF-FFFF3D020000}" r="O20" connectionId="0">
    <xmlCellPr id="1" xr6:uid="{00000000-0010-0000-3D02-000001000000}" uniqueName="P1072005">
      <xmlPr mapId="2" xpath="/GFI-IZD-KI/IPK-KI-E_1000962/P1072005" xmlDataType="decimal"/>
    </xmlCellPr>
  </singleXmlCell>
  <singleXmlCell id="646" xr6:uid="{00000000-000C-0000-FFFF-FFFF3E020000}" r="P20" connectionId="0">
    <xmlCellPr id="1" xr6:uid="{00000000-0010-0000-3E02-000001000000}" uniqueName="P1072006">
      <xmlPr mapId="2" xpath="/GFI-IZD-KI/IPK-KI-E_1000962/P1072006" xmlDataType="decimal"/>
    </xmlCellPr>
  </singleXmlCell>
  <singleXmlCell id="647" xr6:uid="{00000000-000C-0000-FFFF-FFFF3F020000}" r="Q20" connectionId="0">
    <xmlCellPr id="1" xr6:uid="{00000000-0010-0000-3F02-000001000000}" uniqueName="P1072007">
      <xmlPr mapId="2" xpath="/GFI-IZD-KI/IPK-KI-E_1000962/P1072007" xmlDataType="decimal"/>
    </xmlCellPr>
  </singleXmlCell>
  <singleXmlCell id="648" xr6:uid="{00000000-000C-0000-FFFF-FFFF40020000}" r="R20" connectionId="0">
    <xmlCellPr id="1" xr6:uid="{00000000-0010-0000-4002-000001000000}" uniqueName="P1072008">
      <xmlPr mapId="2" xpath="/GFI-IZD-KI/IPK-KI-E_1000962/P1072008" xmlDataType="decimal"/>
    </xmlCellPr>
  </singleXmlCell>
  <singleXmlCell id="649" xr6:uid="{00000000-000C-0000-FFFF-FFFF41020000}" r="E21" connectionId="0">
    <xmlCellPr id="1" xr6:uid="{00000000-0010-0000-4102-000001000000}" uniqueName="P1072009">
      <xmlPr mapId="2" xpath="/GFI-IZD-KI/IPK-KI-E_1000962/P1072009" xmlDataType="decimal"/>
    </xmlCellPr>
  </singleXmlCell>
  <singleXmlCell id="650" xr6:uid="{00000000-000C-0000-FFFF-FFFF42020000}" r="F21" connectionId="0">
    <xmlCellPr id="1" xr6:uid="{00000000-0010-0000-4202-000001000000}" uniqueName="P1072010">
      <xmlPr mapId="2" xpath="/GFI-IZD-KI/IPK-KI-E_1000962/P1072010" xmlDataType="decimal"/>
    </xmlCellPr>
  </singleXmlCell>
  <singleXmlCell id="651" xr6:uid="{00000000-000C-0000-FFFF-FFFF43020000}" r="G21" connectionId="0">
    <xmlCellPr id="1" xr6:uid="{00000000-0010-0000-4302-000001000000}" uniqueName="P1072011">
      <xmlPr mapId="2" xpath="/GFI-IZD-KI/IPK-KI-E_1000962/P1072011" xmlDataType="decimal"/>
    </xmlCellPr>
  </singleXmlCell>
  <singleXmlCell id="652" xr6:uid="{00000000-000C-0000-FFFF-FFFF44020000}" r="H21" connectionId="0">
    <xmlCellPr id="1" xr6:uid="{00000000-0010-0000-4402-000001000000}" uniqueName="P1072012">
      <xmlPr mapId="2" xpath="/GFI-IZD-KI/IPK-KI-E_1000962/P1072012" xmlDataType="decimal"/>
    </xmlCellPr>
  </singleXmlCell>
  <singleXmlCell id="653" xr6:uid="{00000000-000C-0000-FFFF-FFFF45020000}" r="I21" connectionId="0">
    <xmlCellPr id="1" xr6:uid="{00000000-0010-0000-4502-000001000000}" uniqueName="P1072013">
      <xmlPr mapId="2" xpath="/GFI-IZD-KI/IPK-KI-E_1000962/P1072013" xmlDataType="decimal"/>
    </xmlCellPr>
  </singleXmlCell>
  <singleXmlCell id="654" xr6:uid="{00000000-000C-0000-FFFF-FFFF46020000}" r="J21" connectionId="0">
    <xmlCellPr id="1" xr6:uid="{00000000-0010-0000-4602-000001000000}" uniqueName="P1072014">
      <xmlPr mapId="2" xpath="/GFI-IZD-KI/IPK-KI-E_1000962/P1072014" xmlDataType="decimal"/>
    </xmlCellPr>
  </singleXmlCell>
  <singleXmlCell id="655" xr6:uid="{00000000-000C-0000-FFFF-FFFF47020000}" r="K21" connectionId="0">
    <xmlCellPr id="1" xr6:uid="{00000000-0010-0000-4702-000001000000}" uniqueName="P1072015">
      <xmlPr mapId="2" xpath="/GFI-IZD-KI/IPK-KI-E_1000962/P1072015" xmlDataType="decimal"/>
    </xmlCellPr>
  </singleXmlCell>
  <singleXmlCell id="656" xr6:uid="{00000000-000C-0000-FFFF-FFFF48020000}" r="L21" connectionId="0">
    <xmlCellPr id="1" xr6:uid="{00000000-0010-0000-4802-000001000000}" uniqueName="P1072016">
      <xmlPr mapId="2" xpath="/GFI-IZD-KI/IPK-KI-E_1000962/P1072016" xmlDataType="decimal"/>
    </xmlCellPr>
  </singleXmlCell>
  <singleXmlCell id="657" xr6:uid="{00000000-000C-0000-FFFF-FFFF49020000}" r="M21" connectionId="0">
    <xmlCellPr id="1" xr6:uid="{00000000-0010-0000-4902-000001000000}" uniqueName="P1072017">
      <xmlPr mapId="2" xpath="/GFI-IZD-KI/IPK-KI-E_1000962/P1072017" xmlDataType="decimal"/>
    </xmlCellPr>
  </singleXmlCell>
  <singleXmlCell id="658" xr6:uid="{00000000-000C-0000-FFFF-FFFF4A020000}" r="N21" connectionId="0">
    <xmlCellPr id="1" xr6:uid="{00000000-0010-0000-4A02-000001000000}" uniqueName="P1072018">
      <xmlPr mapId="2" xpath="/GFI-IZD-KI/IPK-KI-E_1000962/P1072018" xmlDataType="decimal"/>
    </xmlCellPr>
  </singleXmlCell>
  <singleXmlCell id="659" xr6:uid="{00000000-000C-0000-FFFF-FFFF4B020000}" r="O21" connectionId="0">
    <xmlCellPr id="1" xr6:uid="{00000000-0010-0000-4B02-000001000000}" uniqueName="P1072019">
      <xmlPr mapId="2" xpath="/GFI-IZD-KI/IPK-KI-E_1000962/P1072019" xmlDataType="decimal"/>
    </xmlCellPr>
  </singleXmlCell>
  <singleXmlCell id="660" xr6:uid="{00000000-000C-0000-FFFF-FFFF4C020000}" r="P21" connectionId="0">
    <xmlCellPr id="1" xr6:uid="{00000000-0010-0000-4C02-000001000000}" uniqueName="P1072020">
      <xmlPr mapId="2" xpath="/GFI-IZD-KI/IPK-KI-E_1000962/P1072020" xmlDataType="decimal"/>
    </xmlCellPr>
  </singleXmlCell>
  <singleXmlCell id="661" xr6:uid="{00000000-000C-0000-FFFF-FFFF4D020000}" r="Q21" connectionId="0">
    <xmlCellPr id="1" xr6:uid="{00000000-0010-0000-4D02-000001000000}" uniqueName="P1072021">
      <xmlPr mapId="2" xpath="/GFI-IZD-KI/IPK-KI-E_1000962/P1072021" xmlDataType="decimal"/>
    </xmlCellPr>
  </singleXmlCell>
  <singleXmlCell id="662" xr6:uid="{00000000-000C-0000-FFFF-FFFF4E020000}" r="R21" connectionId="0">
    <xmlCellPr id="1" xr6:uid="{00000000-0010-0000-4E02-000001000000}" uniqueName="P1072022">
      <xmlPr mapId="2" xpath="/GFI-IZD-KI/IPK-KI-E_1000962/P1072022" xmlDataType="decimal"/>
    </xmlCellPr>
  </singleXmlCell>
  <singleXmlCell id="663" xr6:uid="{00000000-000C-0000-FFFF-FFFF4F020000}" r="E22" connectionId="0">
    <xmlCellPr id="1" xr6:uid="{00000000-0010-0000-4F02-000001000000}" uniqueName="P1072023">
      <xmlPr mapId="2" xpath="/GFI-IZD-KI/IPK-KI-E_1000962/P1072023" xmlDataType="decimal"/>
    </xmlCellPr>
  </singleXmlCell>
  <singleXmlCell id="664" xr6:uid="{00000000-000C-0000-FFFF-FFFF50020000}" r="F22" connectionId="0">
    <xmlCellPr id="1" xr6:uid="{00000000-0010-0000-5002-000001000000}" uniqueName="P1072024">
      <xmlPr mapId="2" xpath="/GFI-IZD-KI/IPK-KI-E_1000962/P1072024" xmlDataType="decimal"/>
    </xmlCellPr>
  </singleXmlCell>
  <singleXmlCell id="665" xr6:uid="{00000000-000C-0000-FFFF-FFFF51020000}" r="G22" connectionId="0">
    <xmlCellPr id="1" xr6:uid="{00000000-0010-0000-5102-000001000000}" uniqueName="P1072025">
      <xmlPr mapId="2" xpath="/GFI-IZD-KI/IPK-KI-E_1000962/P1072025" xmlDataType="decimal"/>
    </xmlCellPr>
  </singleXmlCell>
  <singleXmlCell id="666" xr6:uid="{00000000-000C-0000-FFFF-FFFF52020000}" r="H22" connectionId="0">
    <xmlCellPr id="1" xr6:uid="{00000000-0010-0000-5202-000001000000}" uniqueName="P1072026">
      <xmlPr mapId="2" xpath="/GFI-IZD-KI/IPK-KI-E_1000962/P1072026" xmlDataType="decimal"/>
    </xmlCellPr>
  </singleXmlCell>
  <singleXmlCell id="667" xr6:uid="{00000000-000C-0000-FFFF-FFFF53020000}" r="I22" connectionId="0">
    <xmlCellPr id="1" xr6:uid="{00000000-0010-0000-5302-000001000000}" uniqueName="P1072027">
      <xmlPr mapId="2" xpath="/GFI-IZD-KI/IPK-KI-E_1000962/P1072027" xmlDataType="decimal"/>
    </xmlCellPr>
  </singleXmlCell>
  <singleXmlCell id="668" xr6:uid="{00000000-000C-0000-FFFF-FFFF54020000}" r="J22" connectionId="0">
    <xmlCellPr id="1" xr6:uid="{00000000-0010-0000-5402-000001000000}" uniqueName="P1072028">
      <xmlPr mapId="2" xpath="/GFI-IZD-KI/IPK-KI-E_1000962/P1072028" xmlDataType="decimal"/>
    </xmlCellPr>
  </singleXmlCell>
  <singleXmlCell id="669" xr6:uid="{00000000-000C-0000-FFFF-FFFF55020000}" r="K22" connectionId="0">
    <xmlCellPr id="1" xr6:uid="{00000000-0010-0000-5502-000001000000}" uniqueName="P1072029">
      <xmlPr mapId="2" xpath="/GFI-IZD-KI/IPK-KI-E_1000962/P1072029" xmlDataType="decimal"/>
    </xmlCellPr>
  </singleXmlCell>
  <singleXmlCell id="670" xr6:uid="{00000000-000C-0000-FFFF-FFFF56020000}" r="L22" connectionId="0">
    <xmlCellPr id="1" xr6:uid="{00000000-0010-0000-5602-000001000000}" uniqueName="P1072030">
      <xmlPr mapId="2" xpath="/GFI-IZD-KI/IPK-KI-E_1000962/P1072030" xmlDataType="decimal"/>
    </xmlCellPr>
  </singleXmlCell>
  <singleXmlCell id="671" xr6:uid="{00000000-000C-0000-FFFF-FFFF57020000}" r="M22" connectionId="0">
    <xmlCellPr id="1" xr6:uid="{00000000-0010-0000-5702-000001000000}" uniqueName="P1072031">
      <xmlPr mapId="2" xpath="/GFI-IZD-KI/IPK-KI-E_1000962/P1072031" xmlDataType="decimal"/>
    </xmlCellPr>
  </singleXmlCell>
  <singleXmlCell id="672" xr6:uid="{00000000-000C-0000-FFFF-FFFF58020000}" r="N22" connectionId="0">
    <xmlCellPr id="1" xr6:uid="{00000000-0010-0000-5802-000001000000}" uniqueName="P1072032">
      <xmlPr mapId="2" xpath="/GFI-IZD-KI/IPK-KI-E_1000962/P1072032" xmlDataType="decimal"/>
    </xmlCellPr>
  </singleXmlCell>
  <singleXmlCell id="673" xr6:uid="{00000000-000C-0000-FFFF-FFFF59020000}" r="O22" connectionId="0">
    <xmlCellPr id="1" xr6:uid="{00000000-0010-0000-5902-000001000000}" uniqueName="P1072033">
      <xmlPr mapId="2" xpath="/GFI-IZD-KI/IPK-KI-E_1000962/P1072033" xmlDataType="decimal"/>
    </xmlCellPr>
  </singleXmlCell>
  <singleXmlCell id="674" xr6:uid="{00000000-000C-0000-FFFF-FFFF5A020000}" r="P22" connectionId="0">
    <xmlCellPr id="1" xr6:uid="{00000000-0010-0000-5A02-000001000000}" uniqueName="P1072034">
      <xmlPr mapId="2" xpath="/GFI-IZD-KI/IPK-KI-E_1000962/P1072034" xmlDataType="decimal"/>
    </xmlCellPr>
  </singleXmlCell>
  <singleXmlCell id="675" xr6:uid="{00000000-000C-0000-FFFF-FFFF5B020000}" r="Q22" connectionId="0">
    <xmlCellPr id="1" xr6:uid="{00000000-0010-0000-5B02-000001000000}" uniqueName="P1072035">
      <xmlPr mapId="2" xpath="/GFI-IZD-KI/IPK-KI-E_1000962/P1072035" xmlDataType="decimal"/>
    </xmlCellPr>
  </singleXmlCell>
  <singleXmlCell id="676" xr6:uid="{00000000-000C-0000-FFFF-FFFF5C020000}" r="R22" connectionId="0">
    <xmlCellPr id="1" xr6:uid="{00000000-0010-0000-5C02-000001000000}" uniqueName="P1072036">
      <xmlPr mapId="2" xpath="/GFI-IZD-KI/IPK-KI-E_1000962/P1072036" xmlDataType="decimal"/>
    </xmlCellPr>
  </singleXmlCell>
  <singleXmlCell id="677" xr6:uid="{00000000-000C-0000-FFFF-FFFF5D020000}" r="E23" connectionId="0">
    <xmlCellPr id="1" xr6:uid="{00000000-0010-0000-5D02-000001000000}" uniqueName="P1072037">
      <xmlPr mapId="2" xpath="/GFI-IZD-KI/IPK-KI-E_1000962/P1072037" xmlDataType="decimal"/>
    </xmlCellPr>
  </singleXmlCell>
  <singleXmlCell id="678" xr6:uid="{00000000-000C-0000-FFFF-FFFF5E020000}" r="F23" connectionId="0">
    <xmlCellPr id="1" xr6:uid="{00000000-0010-0000-5E02-000001000000}" uniqueName="P1072038">
      <xmlPr mapId="2" xpath="/GFI-IZD-KI/IPK-KI-E_1000962/P1072038" xmlDataType="decimal"/>
    </xmlCellPr>
  </singleXmlCell>
  <singleXmlCell id="679" xr6:uid="{00000000-000C-0000-FFFF-FFFF5F020000}" r="G23" connectionId="0">
    <xmlCellPr id="1" xr6:uid="{00000000-0010-0000-5F02-000001000000}" uniqueName="P1072039">
      <xmlPr mapId="2" xpath="/GFI-IZD-KI/IPK-KI-E_1000962/P1072039" xmlDataType="decimal"/>
    </xmlCellPr>
  </singleXmlCell>
  <singleXmlCell id="680" xr6:uid="{00000000-000C-0000-FFFF-FFFF60020000}" r="H23" connectionId="0">
    <xmlCellPr id="1" xr6:uid="{00000000-0010-0000-6002-000001000000}" uniqueName="P1072040">
      <xmlPr mapId="2" xpath="/GFI-IZD-KI/IPK-KI-E_1000962/P1072040" xmlDataType="decimal"/>
    </xmlCellPr>
  </singleXmlCell>
  <singleXmlCell id="681" xr6:uid="{00000000-000C-0000-FFFF-FFFF61020000}" r="I23" connectionId="0">
    <xmlCellPr id="1" xr6:uid="{00000000-0010-0000-6102-000001000000}" uniqueName="P1072041">
      <xmlPr mapId="2" xpath="/GFI-IZD-KI/IPK-KI-E_1000962/P1072041" xmlDataType="decimal"/>
    </xmlCellPr>
  </singleXmlCell>
  <singleXmlCell id="682" xr6:uid="{00000000-000C-0000-FFFF-FFFF62020000}" r="J23" connectionId="0">
    <xmlCellPr id="1" xr6:uid="{00000000-0010-0000-6202-000001000000}" uniqueName="P1072042">
      <xmlPr mapId="2" xpath="/GFI-IZD-KI/IPK-KI-E_1000962/P1072042" xmlDataType="decimal"/>
    </xmlCellPr>
  </singleXmlCell>
  <singleXmlCell id="683" xr6:uid="{00000000-000C-0000-FFFF-FFFF63020000}" r="K23" connectionId="0">
    <xmlCellPr id="1" xr6:uid="{00000000-0010-0000-6302-000001000000}" uniqueName="P1072043">
      <xmlPr mapId="2" xpath="/GFI-IZD-KI/IPK-KI-E_1000962/P1072043" xmlDataType="decimal"/>
    </xmlCellPr>
  </singleXmlCell>
  <singleXmlCell id="684" xr6:uid="{00000000-000C-0000-FFFF-FFFF64020000}" r="L23" connectionId="0">
    <xmlCellPr id="1" xr6:uid="{00000000-0010-0000-6402-000001000000}" uniqueName="P1072044">
      <xmlPr mapId="2" xpath="/GFI-IZD-KI/IPK-KI-E_1000962/P1072044" xmlDataType="decimal"/>
    </xmlCellPr>
  </singleXmlCell>
  <singleXmlCell id="685" xr6:uid="{00000000-000C-0000-FFFF-FFFF65020000}" r="M23" connectionId="0">
    <xmlCellPr id="1" xr6:uid="{00000000-0010-0000-6502-000001000000}" uniqueName="P1072045">
      <xmlPr mapId="2" xpath="/GFI-IZD-KI/IPK-KI-E_1000962/P1072045" xmlDataType="decimal"/>
    </xmlCellPr>
  </singleXmlCell>
  <singleXmlCell id="686" xr6:uid="{00000000-000C-0000-FFFF-FFFF66020000}" r="N23" connectionId="0">
    <xmlCellPr id="1" xr6:uid="{00000000-0010-0000-6602-000001000000}" uniqueName="P1072046">
      <xmlPr mapId="2" xpath="/GFI-IZD-KI/IPK-KI-E_1000962/P1072046" xmlDataType="decimal"/>
    </xmlCellPr>
  </singleXmlCell>
  <singleXmlCell id="687" xr6:uid="{00000000-000C-0000-FFFF-FFFF67020000}" r="O23" connectionId="0">
    <xmlCellPr id="1" xr6:uid="{00000000-0010-0000-6702-000001000000}" uniqueName="P1072047">
      <xmlPr mapId="2" xpath="/GFI-IZD-KI/IPK-KI-E_1000962/P1072047" xmlDataType="decimal"/>
    </xmlCellPr>
  </singleXmlCell>
  <singleXmlCell id="688" xr6:uid="{00000000-000C-0000-FFFF-FFFF68020000}" r="P23" connectionId="0">
    <xmlCellPr id="1" xr6:uid="{00000000-0010-0000-6802-000001000000}" uniqueName="P1072048">
      <xmlPr mapId="2" xpath="/GFI-IZD-KI/IPK-KI-E_1000962/P1072048" xmlDataType="decimal"/>
    </xmlCellPr>
  </singleXmlCell>
  <singleXmlCell id="689" xr6:uid="{00000000-000C-0000-FFFF-FFFF69020000}" r="Q23" connectionId="0">
    <xmlCellPr id="1" xr6:uid="{00000000-0010-0000-6902-000001000000}" uniqueName="P1072049">
      <xmlPr mapId="2" xpath="/GFI-IZD-KI/IPK-KI-E_1000962/P1072049" xmlDataType="decimal"/>
    </xmlCellPr>
  </singleXmlCell>
  <singleXmlCell id="690" xr6:uid="{00000000-000C-0000-FFFF-FFFF6A020000}" r="R23" connectionId="0">
    <xmlCellPr id="1" xr6:uid="{00000000-0010-0000-6A02-000001000000}" uniqueName="P1072050">
      <xmlPr mapId="2" xpath="/GFI-IZD-KI/IPK-KI-E_1000962/P1072050" xmlDataType="decimal"/>
    </xmlCellPr>
  </singleXmlCell>
  <singleXmlCell id="691" xr6:uid="{00000000-000C-0000-FFFF-FFFF6B020000}" r="E24" connectionId="0">
    <xmlCellPr id="1" xr6:uid="{00000000-0010-0000-6B02-000001000000}" uniqueName="P1072051">
      <xmlPr mapId="2" xpath="/GFI-IZD-KI/IPK-KI-E_1000962/P1072051" xmlDataType="decimal"/>
    </xmlCellPr>
  </singleXmlCell>
  <singleXmlCell id="692" xr6:uid="{00000000-000C-0000-FFFF-FFFF6C020000}" r="F24" connectionId="0">
    <xmlCellPr id="1" xr6:uid="{00000000-0010-0000-6C02-000001000000}" uniqueName="P1072052">
      <xmlPr mapId="2" xpath="/GFI-IZD-KI/IPK-KI-E_1000962/P1072052" xmlDataType="decimal"/>
    </xmlCellPr>
  </singleXmlCell>
  <singleXmlCell id="693" xr6:uid="{00000000-000C-0000-FFFF-FFFF6D020000}" r="G24" connectionId="0">
    <xmlCellPr id="1" xr6:uid="{00000000-0010-0000-6D02-000001000000}" uniqueName="P1072053">
      <xmlPr mapId="2" xpath="/GFI-IZD-KI/IPK-KI-E_1000962/P1072053" xmlDataType="decimal"/>
    </xmlCellPr>
  </singleXmlCell>
  <singleXmlCell id="694" xr6:uid="{00000000-000C-0000-FFFF-FFFF6E020000}" r="H24" connectionId="0">
    <xmlCellPr id="1" xr6:uid="{00000000-0010-0000-6E02-000001000000}" uniqueName="P1072054">
      <xmlPr mapId="2" xpath="/GFI-IZD-KI/IPK-KI-E_1000962/P1072054" xmlDataType="decimal"/>
    </xmlCellPr>
  </singleXmlCell>
  <singleXmlCell id="695" xr6:uid="{00000000-000C-0000-FFFF-FFFF6F020000}" r="I24" connectionId="0">
    <xmlCellPr id="1" xr6:uid="{00000000-0010-0000-6F02-000001000000}" uniqueName="P1072055">
      <xmlPr mapId="2" xpath="/GFI-IZD-KI/IPK-KI-E_1000962/P1072055" xmlDataType="decimal"/>
    </xmlCellPr>
  </singleXmlCell>
  <singleXmlCell id="696" xr6:uid="{00000000-000C-0000-FFFF-FFFF70020000}" r="J24" connectionId="0">
    <xmlCellPr id="1" xr6:uid="{00000000-0010-0000-7002-000001000000}" uniqueName="P1072056">
      <xmlPr mapId="2" xpath="/GFI-IZD-KI/IPK-KI-E_1000962/P1072056" xmlDataType="decimal"/>
    </xmlCellPr>
  </singleXmlCell>
  <singleXmlCell id="697" xr6:uid="{00000000-000C-0000-FFFF-FFFF71020000}" r="K24" connectionId="0">
    <xmlCellPr id="1" xr6:uid="{00000000-0010-0000-7102-000001000000}" uniqueName="P1072057">
      <xmlPr mapId="2" xpath="/GFI-IZD-KI/IPK-KI-E_1000962/P1072057" xmlDataType="decimal"/>
    </xmlCellPr>
  </singleXmlCell>
  <singleXmlCell id="698" xr6:uid="{00000000-000C-0000-FFFF-FFFF72020000}" r="L24" connectionId="0">
    <xmlCellPr id="1" xr6:uid="{00000000-0010-0000-7202-000001000000}" uniqueName="P1072058">
      <xmlPr mapId="2" xpath="/GFI-IZD-KI/IPK-KI-E_1000962/P1072058" xmlDataType="decimal"/>
    </xmlCellPr>
  </singleXmlCell>
  <singleXmlCell id="699" xr6:uid="{00000000-000C-0000-FFFF-FFFF73020000}" r="M24" connectionId="0">
    <xmlCellPr id="1" xr6:uid="{00000000-0010-0000-7302-000001000000}" uniqueName="P1072059">
      <xmlPr mapId="2" xpath="/GFI-IZD-KI/IPK-KI-E_1000962/P1072059" xmlDataType="decimal"/>
    </xmlCellPr>
  </singleXmlCell>
  <singleXmlCell id="700" xr6:uid="{00000000-000C-0000-FFFF-FFFF74020000}" r="N24" connectionId="0">
    <xmlCellPr id="1" xr6:uid="{00000000-0010-0000-7402-000001000000}" uniqueName="P1072060">
      <xmlPr mapId="2" xpath="/GFI-IZD-KI/IPK-KI-E_1000962/P1072060" xmlDataType="decimal"/>
    </xmlCellPr>
  </singleXmlCell>
  <singleXmlCell id="701" xr6:uid="{00000000-000C-0000-FFFF-FFFF75020000}" r="O24" connectionId="0">
    <xmlCellPr id="1" xr6:uid="{00000000-0010-0000-7502-000001000000}" uniqueName="P1072061">
      <xmlPr mapId="2" xpath="/GFI-IZD-KI/IPK-KI-E_1000962/P1072061" xmlDataType="decimal"/>
    </xmlCellPr>
  </singleXmlCell>
  <singleXmlCell id="702" xr6:uid="{00000000-000C-0000-FFFF-FFFF76020000}" r="P24" connectionId="0">
    <xmlCellPr id="1" xr6:uid="{00000000-0010-0000-7602-000001000000}" uniqueName="P1072062">
      <xmlPr mapId="2" xpath="/GFI-IZD-KI/IPK-KI-E_1000962/P1072062" xmlDataType="decimal"/>
    </xmlCellPr>
  </singleXmlCell>
  <singleXmlCell id="703" xr6:uid="{00000000-000C-0000-FFFF-FFFF77020000}" r="Q24" connectionId="0">
    <xmlCellPr id="1" xr6:uid="{00000000-0010-0000-7702-000001000000}" uniqueName="P1072063">
      <xmlPr mapId="2" xpath="/GFI-IZD-KI/IPK-KI-E_1000962/P1072063" xmlDataType="decimal"/>
    </xmlCellPr>
  </singleXmlCell>
  <singleXmlCell id="704" xr6:uid="{00000000-000C-0000-FFFF-FFFF78020000}" r="R24" connectionId="0">
    <xmlCellPr id="1" xr6:uid="{00000000-0010-0000-7802-000001000000}" uniqueName="P1072064">
      <xmlPr mapId="2" xpath="/GFI-IZD-KI/IPK-KI-E_1000962/P1072064" xmlDataType="decimal"/>
    </xmlCellPr>
  </singleXmlCell>
  <singleXmlCell id="705" xr6:uid="{00000000-000C-0000-FFFF-FFFF79020000}" r="E25" connectionId="0">
    <xmlCellPr id="1" xr6:uid="{00000000-0010-0000-7902-000001000000}" uniqueName="P1072065">
      <xmlPr mapId="2" xpath="/GFI-IZD-KI/IPK-KI-E_1000962/P1072065" xmlDataType="decimal"/>
    </xmlCellPr>
  </singleXmlCell>
  <singleXmlCell id="706" xr6:uid="{00000000-000C-0000-FFFF-FFFF7A020000}" r="F25" connectionId="0">
    <xmlCellPr id="1" xr6:uid="{00000000-0010-0000-7A02-000001000000}" uniqueName="P1072066">
      <xmlPr mapId="2" xpath="/GFI-IZD-KI/IPK-KI-E_1000962/P1072066" xmlDataType="decimal"/>
    </xmlCellPr>
  </singleXmlCell>
  <singleXmlCell id="707" xr6:uid="{00000000-000C-0000-FFFF-FFFF7B020000}" r="G25" connectionId="0">
    <xmlCellPr id="1" xr6:uid="{00000000-0010-0000-7B02-000001000000}" uniqueName="P1072067">
      <xmlPr mapId="2" xpath="/GFI-IZD-KI/IPK-KI-E_1000962/P1072067" xmlDataType="decimal"/>
    </xmlCellPr>
  </singleXmlCell>
  <singleXmlCell id="708" xr6:uid="{00000000-000C-0000-FFFF-FFFF7C020000}" r="H25" connectionId="0">
    <xmlCellPr id="1" xr6:uid="{00000000-0010-0000-7C02-000001000000}" uniqueName="P1072068">
      <xmlPr mapId="2" xpath="/GFI-IZD-KI/IPK-KI-E_1000962/P1072068" xmlDataType="decimal"/>
    </xmlCellPr>
  </singleXmlCell>
  <singleXmlCell id="709" xr6:uid="{00000000-000C-0000-FFFF-FFFF7D020000}" r="I25" connectionId="0">
    <xmlCellPr id="1" xr6:uid="{00000000-0010-0000-7D02-000001000000}" uniqueName="P1072069">
      <xmlPr mapId="2" xpath="/GFI-IZD-KI/IPK-KI-E_1000962/P1072069" xmlDataType="decimal"/>
    </xmlCellPr>
  </singleXmlCell>
  <singleXmlCell id="710" xr6:uid="{00000000-000C-0000-FFFF-FFFF7E020000}" r="J25" connectionId="0">
    <xmlCellPr id="1" xr6:uid="{00000000-0010-0000-7E02-000001000000}" uniqueName="P1072070">
      <xmlPr mapId="2" xpath="/GFI-IZD-KI/IPK-KI-E_1000962/P1072070" xmlDataType="decimal"/>
    </xmlCellPr>
  </singleXmlCell>
  <singleXmlCell id="711" xr6:uid="{00000000-000C-0000-FFFF-FFFF7F020000}" r="K25" connectionId="0">
    <xmlCellPr id="1" xr6:uid="{00000000-0010-0000-7F02-000001000000}" uniqueName="P1072071">
      <xmlPr mapId="2" xpath="/GFI-IZD-KI/IPK-KI-E_1000962/P1072071" xmlDataType="decimal"/>
    </xmlCellPr>
  </singleXmlCell>
  <singleXmlCell id="712" xr6:uid="{00000000-000C-0000-FFFF-FFFF80020000}" r="L25" connectionId="0">
    <xmlCellPr id="1" xr6:uid="{00000000-0010-0000-8002-000001000000}" uniqueName="P1072072">
      <xmlPr mapId="2" xpath="/GFI-IZD-KI/IPK-KI-E_1000962/P1072072" xmlDataType="decimal"/>
    </xmlCellPr>
  </singleXmlCell>
  <singleXmlCell id="713" xr6:uid="{00000000-000C-0000-FFFF-FFFF81020000}" r="M25" connectionId="0">
    <xmlCellPr id="1" xr6:uid="{00000000-0010-0000-8102-000001000000}" uniqueName="P1072073">
      <xmlPr mapId="2" xpath="/GFI-IZD-KI/IPK-KI-E_1000962/P1072073" xmlDataType="decimal"/>
    </xmlCellPr>
  </singleXmlCell>
  <singleXmlCell id="714" xr6:uid="{00000000-000C-0000-FFFF-FFFF82020000}" r="N25" connectionId="0">
    <xmlCellPr id="1" xr6:uid="{00000000-0010-0000-8202-000001000000}" uniqueName="P1072074">
      <xmlPr mapId="2" xpath="/GFI-IZD-KI/IPK-KI-E_1000962/P1072074" xmlDataType="decimal"/>
    </xmlCellPr>
  </singleXmlCell>
  <singleXmlCell id="715" xr6:uid="{00000000-000C-0000-FFFF-FFFF83020000}" r="O25" connectionId="0">
    <xmlCellPr id="1" xr6:uid="{00000000-0010-0000-8302-000001000000}" uniqueName="P1072075">
      <xmlPr mapId="2" xpath="/GFI-IZD-KI/IPK-KI-E_1000962/P1072075" xmlDataType="decimal"/>
    </xmlCellPr>
  </singleXmlCell>
  <singleXmlCell id="716" xr6:uid="{00000000-000C-0000-FFFF-FFFF84020000}" r="P25" connectionId="0">
    <xmlCellPr id="1" xr6:uid="{00000000-0010-0000-8402-000001000000}" uniqueName="P1072076">
      <xmlPr mapId="2" xpath="/GFI-IZD-KI/IPK-KI-E_1000962/P1072076" xmlDataType="decimal"/>
    </xmlCellPr>
  </singleXmlCell>
  <singleXmlCell id="717" xr6:uid="{00000000-000C-0000-FFFF-FFFF85020000}" r="Q25" connectionId="0">
    <xmlCellPr id="1" xr6:uid="{00000000-0010-0000-8502-000001000000}" uniqueName="P1072077">
      <xmlPr mapId="2" xpath="/GFI-IZD-KI/IPK-KI-E_1000962/P1072077" xmlDataType="decimal"/>
    </xmlCellPr>
  </singleXmlCell>
  <singleXmlCell id="718" xr6:uid="{00000000-000C-0000-FFFF-FFFF86020000}" r="R25" connectionId="0">
    <xmlCellPr id="1" xr6:uid="{00000000-0010-0000-8602-000001000000}" uniqueName="P1072078">
      <xmlPr mapId="2" xpath="/GFI-IZD-KI/IPK-KI-E_1000962/P1072078" xmlDataType="decimal"/>
    </xmlCellPr>
  </singleXmlCell>
  <singleXmlCell id="719" xr6:uid="{00000000-000C-0000-FFFF-FFFF87020000}" r="E26" connectionId="0">
    <xmlCellPr id="1" xr6:uid="{00000000-0010-0000-8702-000001000000}" uniqueName="P1072079">
      <xmlPr mapId="2" xpath="/GFI-IZD-KI/IPK-KI-E_1000962/P1072079" xmlDataType="decimal"/>
    </xmlCellPr>
  </singleXmlCell>
  <singleXmlCell id="720" xr6:uid="{00000000-000C-0000-FFFF-FFFF88020000}" r="F26" connectionId="0">
    <xmlCellPr id="1" xr6:uid="{00000000-0010-0000-8802-000001000000}" uniqueName="P1072080">
      <xmlPr mapId="2" xpath="/GFI-IZD-KI/IPK-KI-E_1000962/P1072080" xmlDataType="decimal"/>
    </xmlCellPr>
  </singleXmlCell>
  <singleXmlCell id="721" xr6:uid="{00000000-000C-0000-FFFF-FFFF89020000}" r="G26" connectionId="0">
    <xmlCellPr id="1" xr6:uid="{00000000-0010-0000-8902-000001000000}" uniqueName="P1072081">
      <xmlPr mapId="2" xpath="/GFI-IZD-KI/IPK-KI-E_1000962/P1072081" xmlDataType="decimal"/>
    </xmlCellPr>
  </singleXmlCell>
  <singleXmlCell id="722" xr6:uid="{00000000-000C-0000-FFFF-FFFF8A020000}" r="H26" connectionId="0">
    <xmlCellPr id="1" xr6:uid="{00000000-0010-0000-8A02-000001000000}" uniqueName="P1072082">
      <xmlPr mapId="2" xpath="/GFI-IZD-KI/IPK-KI-E_1000962/P1072082" xmlDataType="decimal"/>
    </xmlCellPr>
  </singleXmlCell>
  <singleXmlCell id="723" xr6:uid="{00000000-000C-0000-FFFF-FFFF8B020000}" r="I26" connectionId="0">
    <xmlCellPr id="1" xr6:uid="{00000000-0010-0000-8B02-000001000000}" uniqueName="P1072083">
      <xmlPr mapId="2" xpath="/GFI-IZD-KI/IPK-KI-E_1000962/P1072083" xmlDataType="decimal"/>
    </xmlCellPr>
  </singleXmlCell>
  <singleXmlCell id="724" xr6:uid="{00000000-000C-0000-FFFF-FFFF8C020000}" r="J26" connectionId="0">
    <xmlCellPr id="1" xr6:uid="{00000000-0010-0000-8C02-000001000000}" uniqueName="P1072084">
      <xmlPr mapId="2" xpath="/GFI-IZD-KI/IPK-KI-E_1000962/P1072084" xmlDataType="decimal"/>
    </xmlCellPr>
  </singleXmlCell>
  <singleXmlCell id="725" xr6:uid="{00000000-000C-0000-FFFF-FFFF8D020000}" r="K26" connectionId="0">
    <xmlCellPr id="1" xr6:uid="{00000000-0010-0000-8D02-000001000000}" uniqueName="P1072085">
      <xmlPr mapId="2" xpath="/GFI-IZD-KI/IPK-KI-E_1000962/P1072085" xmlDataType="decimal"/>
    </xmlCellPr>
  </singleXmlCell>
  <singleXmlCell id="726" xr6:uid="{00000000-000C-0000-FFFF-FFFF8E020000}" r="L26" connectionId="0">
    <xmlCellPr id="1" xr6:uid="{00000000-0010-0000-8E02-000001000000}" uniqueName="P1072086">
      <xmlPr mapId="2" xpath="/GFI-IZD-KI/IPK-KI-E_1000962/P1072086" xmlDataType="decimal"/>
    </xmlCellPr>
  </singleXmlCell>
  <singleXmlCell id="727" xr6:uid="{00000000-000C-0000-FFFF-FFFF8F020000}" r="M26" connectionId="0">
    <xmlCellPr id="1" xr6:uid="{00000000-0010-0000-8F02-000001000000}" uniqueName="P1072087">
      <xmlPr mapId="2" xpath="/GFI-IZD-KI/IPK-KI-E_1000962/P1072087" xmlDataType="decimal"/>
    </xmlCellPr>
  </singleXmlCell>
  <singleXmlCell id="728" xr6:uid="{00000000-000C-0000-FFFF-FFFF90020000}" r="N26" connectionId="0">
    <xmlCellPr id="1" xr6:uid="{00000000-0010-0000-9002-000001000000}" uniqueName="P1072088">
      <xmlPr mapId="2" xpath="/GFI-IZD-KI/IPK-KI-E_1000962/P1072088" xmlDataType="decimal"/>
    </xmlCellPr>
  </singleXmlCell>
  <singleXmlCell id="729" xr6:uid="{00000000-000C-0000-FFFF-FFFF91020000}" r="O26" connectionId="0">
    <xmlCellPr id="1" xr6:uid="{00000000-0010-0000-9102-000001000000}" uniqueName="P1072089">
      <xmlPr mapId="2" xpath="/GFI-IZD-KI/IPK-KI-E_1000962/P1072089" xmlDataType="decimal"/>
    </xmlCellPr>
  </singleXmlCell>
  <singleXmlCell id="730" xr6:uid="{00000000-000C-0000-FFFF-FFFF92020000}" r="P26" connectionId="0">
    <xmlCellPr id="1" xr6:uid="{00000000-0010-0000-9202-000001000000}" uniqueName="P1072090">
      <xmlPr mapId="2" xpath="/GFI-IZD-KI/IPK-KI-E_1000962/P1072090" xmlDataType="decimal"/>
    </xmlCellPr>
  </singleXmlCell>
  <singleXmlCell id="731" xr6:uid="{00000000-000C-0000-FFFF-FFFF93020000}" r="Q26" connectionId="0">
    <xmlCellPr id="1" xr6:uid="{00000000-0010-0000-9302-000001000000}" uniqueName="P1072091">
      <xmlPr mapId="2" xpath="/GFI-IZD-KI/IPK-KI-E_1000962/P1072091" xmlDataType="decimal"/>
    </xmlCellPr>
  </singleXmlCell>
  <singleXmlCell id="732" xr6:uid="{00000000-000C-0000-FFFF-FFFF94020000}" r="R26" connectionId="0">
    <xmlCellPr id="1" xr6:uid="{00000000-0010-0000-9402-000001000000}" uniqueName="P1072092">
      <xmlPr mapId="2" xpath="/G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70" zoomScaleNormal="70" zoomScaleSheetLayoutView="55" workbookViewId="0">
      <selection activeCell="Q11" sqref="Q11"/>
    </sheetView>
  </sheetViews>
  <sheetFormatPr defaultRowHeight="12.5" x14ac:dyDescent="0.25"/>
  <cols>
    <col min="7" max="7" width="9.7265625" customWidth="1"/>
    <col min="9" max="9" width="14.453125" customWidth="1"/>
  </cols>
  <sheetData>
    <row r="1" spans="1:10" ht="15.5" x14ac:dyDescent="0.3">
      <c r="A1" s="103"/>
      <c r="B1" s="104"/>
      <c r="C1" s="104"/>
      <c r="D1" s="19"/>
      <c r="E1" s="19"/>
      <c r="F1" s="19"/>
      <c r="G1" s="19"/>
      <c r="H1" s="19"/>
      <c r="I1" s="19"/>
      <c r="J1" s="20"/>
    </row>
    <row r="2" spans="1:10" ht="14.5" customHeight="1" x14ac:dyDescent="0.25">
      <c r="A2" s="105" t="s">
        <v>213</v>
      </c>
      <c r="B2" s="106"/>
      <c r="C2" s="106"/>
      <c r="D2" s="106"/>
      <c r="E2" s="106"/>
      <c r="F2" s="106"/>
      <c r="G2" s="106"/>
      <c r="H2" s="106"/>
      <c r="I2" s="106"/>
      <c r="J2" s="107"/>
    </row>
    <row r="3" spans="1:10" ht="14" x14ac:dyDescent="0.25">
      <c r="A3" s="76"/>
      <c r="B3" s="77"/>
      <c r="C3" s="77"/>
      <c r="D3" s="77"/>
      <c r="E3" s="77"/>
      <c r="F3" s="77"/>
      <c r="G3" s="77"/>
      <c r="H3" s="77"/>
      <c r="I3" s="77"/>
      <c r="J3" s="78"/>
    </row>
    <row r="4" spans="1:10" ht="33.65" customHeight="1" x14ac:dyDescent="0.25">
      <c r="A4" s="108" t="s">
        <v>198</v>
      </c>
      <c r="B4" s="109"/>
      <c r="C4" s="109"/>
      <c r="D4" s="109"/>
      <c r="E4" s="110" t="s">
        <v>343</v>
      </c>
      <c r="F4" s="111"/>
      <c r="G4" s="69" t="s">
        <v>0</v>
      </c>
      <c r="H4" s="112" t="s">
        <v>344</v>
      </c>
      <c r="I4" s="113"/>
      <c r="J4" s="21"/>
    </row>
    <row r="5" spans="1:10" s="81" customFormat="1" ht="10.15" customHeight="1" x14ac:dyDescent="0.35">
      <c r="A5" s="114"/>
      <c r="B5" s="115"/>
      <c r="C5" s="115"/>
      <c r="D5" s="115"/>
      <c r="E5" s="115"/>
      <c r="F5" s="115"/>
      <c r="G5" s="115"/>
      <c r="H5" s="115"/>
      <c r="I5" s="115"/>
      <c r="J5" s="116"/>
    </row>
    <row r="6" spans="1:10" ht="20.5" customHeight="1" x14ac:dyDescent="0.25">
      <c r="A6" s="79"/>
      <c r="B6" s="82" t="s">
        <v>218</v>
      </c>
      <c r="C6" s="80"/>
      <c r="D6" s="80"/>
      <c r="E6" s="93">
        <v>2024</v>
      </c>
      <c r="F6" s="83"/>
      <c r="G6" s="69"/>
      <c r="H6" s="83"/>
      <c r="I6" s="83"/>
      <c r="J6" s="30"/>
    </row>
    <row r="7" spans="1:10" s="85" customFormat="1" ht="10.9" customHeight="1" x14ac:dyDescent="0.25">
      <c r="A7" s="79"/>
      <c r="B7" s="80"/>
      <c r="C7" s="80"/>
      <c r="D7" s="80"/>
      <c r="E7" s="84"/>
      <c r="F7" s="84"/>
      <c r="G7" s="69"/>
      <c r="H7" s="84"/>
      <c r="I7" s="84"/>
      <c r="J7" s="30"/>
    </row>
    <row r="8" spans="1:10" ht="37.9" customHeight="1" x14ac:dyDescent="0.25">
      <c r="A8" s="120" t="s">
        <v>219</v>
      </c>
      <c r="B8" s="121"/>
      <c r="C8" s="121"/>
      <c r="D8" s="121"/>
      <c r="E8" s="121"/>
      <c r="F8" s="121"/>
      <c r="G8" s="121"/>
      <c r="H8" s="121"/>
      <c r="I8" s="121"/>
      <c r="J8" s="22"/>
    </row>
    <row r="9" spans="1:10" ht="14" x14ac:dyDescent="0.3">
      <c r="A9" s="23"/>
      <c r="B9" s="64"/>
      <c r="C9" s="64"/>
      <c r="D9" s="64"/>
      <c r="E9" s="118"/>
      <c r="F9" s="118"/>
      <c r="G9" s="119"/>
      <c r="H9" s="119"/>
      <c r="I9" s="72"/>
      <c r="J9" s="73"/>
    </row>
    <row r="10" spans="1:10" ht="25.9" customHeight="1" x14ac:dyDescent="0.3">
      <c r="A10" s="122" t="s">
        <v>199</v>
      </c>
      <c r="B10" s="123"/>
      <c r="C10" s="124" t="s">
        <v>278</v>
      </c>
      <c r="D10" s="125"/>
      <c r="E10" s="75"/>
      <c r="F10" s="126" t="s">
        <v>220</v>
      </c>
      <c r="G10" s="127"/>
      <c r="H10" s="128" t="s">
        <v>279</v>
      </c>
      <c r="I10" s="129"/>
      <c r="J10" s="24"/>
    </row>
    <row r="11" spans="1:10" ht="15.65" customHeight="1" x14ac:dyDescent="0.3">
      <c r="A11" s="23"/>
      <c r="B11" s="64"/>
      <c r="C11" s="64"/>
      <c r="D11" s="64"/>
      <c r="E11" s="117"/>
      <c r="F11" s="117"/>
      <c r="G11" s="117"/>
      <c r="H11" s="117"/>
      <c r="I11" s="74"/>
      <c r="J11" s="24"/>
    </row>
    <row r="12" spans="1:10" ht="21" customHeight="1" x14ac:dyDescent="0.3">
      <c r="A12" s="132" t="s">
        <v>214</v>
      </c>
      <c r="B12" s="123"/>
      <c r="C12" s="124" t="s">
        <v>280</v>
      </c>
      <c r="D12" s="125"/>
      <c r="E12" s="133"/>
      <c r="F12" s="117"/>
      <c r="G12" s="117"/>
      <c r="H12" s="117"/>
      <c r="I12" s="74"/>
      <c r="J12" s="24"/>
    </row>
    <row r="13" spans="1:10" ht="10.9" customHeight="1" x14ac:dyDescent="0.3">
      <c r="A13" s="75"/>
      <c r="B13" s="74"/>
      <c r="C13" s="64"/>
      <c r="D13" s="64"/>
      <c r="E13" s="119"/>
      <c r="F13" s="119"/>
      <c r="G13" s="119"/>
      <c r="H13" s="119"/>
      <c r="I13" s="64"/>
      <c r="J13" s="25"/>
    </row>
    <row r="14" spans="1:10" ht="22.9" customHeight="1" x14ac:dyDescent="0.25">
      <c r="A14" s="132" t="s">
        <v>200</v>
      </c>
      <c r="B14" s="134"/>
      <c r="C14" s="124" t="s">
        <v>281</v>
      </c>
      <c r="D14" s="125"/>
      <c r="E14" s="130"/>
      <c r="F14" s="131"/>
      <c r="G14" s="65" t="s">
        <v>221</v>
      </c>
      <c r="H14" s="128" t="s">
        <v>282</v>
      </c>
      <c r="I14" s="129"/>
      <c r="J14" s="71"/>
    </row>
    <row r="15" spans="1:10" ht="14.5" customHeight="1" x14ac:dyDescent="0.3">
      <c r="A15" s="75"/>
      <c r="B15" s="74"/>
      <c r="C15" s="64"/>
      <c r="D15" s="64"/>
      <c r="E15" s="119"/>
      <c r="F15" s="119"/>
      <c r="G15" s="119"/>
      <c r="H15" s="119"/>
      <c r="I15" s="64"/>
      <c r="J15" s="25"/>
    </row>
    <row r="16" spans="1:10" ht="13.15" customHeight="1" x14ac:dyDescent="0.25">
      <c r="A16" s="132" t="s">
        <v>222</v>
      </c>
      <c r="B16" s="134"/>
      <c r="C16" s="124" t="s">
        <v>283</v>
      </c>
      <c r="D16" s="125"/>
      <c r="E16" s="70"/>
      <c r="F16" s="70"/>
      <c r="G16" s="70"/>
      <c r="H16" s="70"/>
      <c r="I16" s="70"/>
      <c r="J16" s="71"/>
    </row>
    <row r="17" spans="1:10" ht="14.5" customHeight="1" x14ac:dyDescent="0.25">
      <c r="A17" s="135"/>
      <c r="B17" s="136"/>
      <c r="C17" s="136"/>
      <c r="D17" s="136"/>
      <c r="E17" s="136"/>
      <c r="F17" s="136"/>
      <c r="G17" s="136"/>
      <c r="H17" s="136"/>
      <c r="I17" s="136"/>
      <c r="J17" s="137"/>
    </row>
    <row r="18" spans="1:10" x14ac:dyDescent="0.25">
      <c r="A18" s="122" t="s">
        <v>201</v>
      </c>
      <c r="B18" s="123"/>
      <c r="C18" s="138" t="s">
        <v>284</v>
      </c>
      <c r="D18" s="139"/>
      <c r="E18" s="139"/>
      <c r="F18" s="139"/>
      <c r="G18" s="139"/>
      <c r="H18" s="139"/>
      <c r="I18" s="139"/>
      <c r="J18" s="140"/>
    </row>
    <row r="19" spans="1:10" ht="14" x14ac:dyDescent="0.3">
      <c r="A19" s="23"/>
      <c r="B19" s="64"/>
      <c r="C19" s="66"/>
      <c r="D19" s="64"/>
      <c r="E19" s="119"/>
      <c r="F19" s="119"/>
      <c r="G19" s="119"/>
      <c r="H19" s="119"/>
      <c r="I19" s="64"/>
      <c r="J19" s="25"/>
    </row>
    <row r="20" spans="1:10" ht="14" x14ac:dyDescent="0.3">
      <c r="A20" s="122" t="s">
        <v>202</v>
      </c>
      <c r="B20" s="123"/>
      <c r="C20" s="128">
        <v>10000</v>
      </c>
      <c r="D20" s="129"/>
      <c r="E20" s="119"/>
      <c r="F20" s="119"/>
      <c r="G20" s="138" t="s">
        <v>285</v>
      </c>
      <c r="H20" s="139"/>
      <c r="I20" s="139"/>
      <c r="J20" s="140"/>
    </row>
    <row r="21" spans="1:10" ht="14" x14ac:dyDescent="0.3">
      <c r="A21" s="23"/>
      <c r="B21" s="64"/>
      <c r="C21" s="64"/>
      <c r="D21" s="64"/>
      <c r="E21" s="119"/>
      <c r="F21" s="119"/>
      <c r="G21" s="119"/>
      <c r="H21" s="119"/>
      <c r="I21" s="64"/>
      <c r="J21" s="25"/>
    </row>
    <row r="22" spans="1:10" x14ac:dyDescent="0.25">
      <c r="A22" s="122" t="s">
        <v>203</v>
      </c>
      <c r="B22" s="123"/>
      <c r="C22" s="138" t="s">
        <v>286</v>
      </c>
      <c r="D22" s="139"/>
      <c r="E22" s="139"/>
      <c r="F22" s="139"/>
      <c r="G22" s="139"/>
      <c r="H22" s="139"/>
      <c r="I22" s="139"/>
      <c r="J22" s="140"/>
    </row>
    <row r="23" spans="1:10" ht="14" x14ac:dyDescent="0.3">
      <c r="A23" s="23"/>
      <c r="B23" s="64"/>
      <c r="C23" s="64"/>
      <c r="D23" s="64"/>
      <c r="E23" s="119"/>
      <c r="F23" s="119"/>
      <c r="G23" s="119"/>
      <c r="H23" s="119"/>
      <c r="I23" s="64"/>
      <c r="J23" s="25"/>
    </row>
    <row r="24" spans="1:10" ht="14" x14ac:dyDescent="0.3">
      <c r="A24" s="122" t="s">
        <v>204</v>
      </c>
      <c r="B24" s="123"/>
      <c r="C24" s="141" t="s">
        <v>287</v>
      </c>
      <c r="D24" s="142"/>
      <c r="E24" s="142"/>
      <c r="F24" s="142"/>
      <c r="G24" s="142"/>
      <c r="H24" s="142"/>
      <c r="I24" s="142"/>
      <c r="J24" s="143"/>
    </row>
    <row r="25" spans="1:10" ht="14" x14ac:dyDescent="0.3">
      <c r="A25" s="23"/>
      <c r="B25" s="64"/>
      <c r="C25" s="66"/>
      <c r="D25" s="64"/>
      <c r="E25" s="119"/>
      <c r="F25" s="119"/>
      <c r="G25" s="119"/>
      <c r="H25" s="119"/>
      <c r="I25" s="64"/>
      <c r="J25" s="25"/>
    </row>
    <row r="26" spans="1:10" ht="14" x14ac:dyDescent="0.3">
      <c r="A26" s="122" t="s">
        <v>205</v>
      </c>
      <c r="B26" s="123"/>
      <c r="C26" s="141" t="s">
        <v>288</v>
      </c>
      <c r="D26" s="142"/>
      <c r="E26" s="142"/>
      <c r="F26" s="142"/>
      <c r="G26" s="142"/>
      <c r="H26" s="142"/>
      <c r="I26" s="142"/>
      <c r="J26" s="143"/>
    </row>
    <row r="27" spans="1:10" ht="13.9" customHeight="1" x14ac:dyDescent="0.3">
      <c r="A27" s="23"/>
      <c r="B27" s="64"/>
      <c r="C27" s="66"/>
      <c r="D27" s="64"/>
      <c r="E27" s="119"/>
      <c r="F27" s="119"/>
      <c r="G27" s="119"/>
      <c r="H27" s="119"/>
      <c r="I27" s="64"/>
      <c r="J27" s="25"/>
    </row>
    <row r="28" spans="1:10" ht="22.9" customHeight="1" x14ac:dyDescent="0.25">
      <c r="A28" s="132" t="s">
        <v>215</v>
      </c>
      <c r="B28" s="123"/>
      <c r="C28" s="34">
        <v>4461</v>
      </c>
      <c r="D28" s="26"/>
      <c r="E28" s="146"/>
      <c r="F28" s="146"/>
      <c r="G28" s="146"/>
      <c r="H28" s="146"/>
      <c r="I28" s="147"/>
      <c r="J28" s="148"/>
    </row>
    <row r="29" spans="1:10" ht="14" x14ac:dyDescent="0.3">
      <c r="A29" s="23"/>
      <c r="B29" s="64"/>
      <c r="C29" s="64"/>
      <c r="D29" s="64"/>
      <c r="E29" s="119"/>
      <c r="F29" s="119"/>
      <c r="G29" s="119"/>
      <c r="H29" s="119"/>
      <c r="I29" s="64"/>
      <c r="J29" s="25"/>
    </row>
    <row r="30" spans="1:10" ht="14.5" x14ac:dyDescent="0.3">
      <c r="A30" s="122" t="s">
        <v>206</v>
      </c>
      <c r="B30" s="123"/>
      <c r="C30" s="94" t="s">
        <v>225</v>
      </c>
      <c r="D30" s="149" t="s">
        <v>223</v>
      </c>
      <c r="E30" s="150"/>
      <c r="F30" s="150"/>
      <c r="G30" s="150"/>
      <c r="H30" s="86" t="s">
        <v>224</v>
      </c>
      <c r="I30" s="87" t="s">
        <v>225</v>
      </c>
      <c r="J30" s="88"/>
    </row>
    <row r="31" spans="1:10" ht="13" x14ac:dyDescent="0.25">
      <c r="A31" s="122"/>
      <c r="B31" s="123"/>
      <c r="C31" s="27"/>
      <c r="D31" s="69"/>
      <c r="E31" s="131"/>
      <c r="F31" s="131"/>
      <c r="G31" s="131"/>
      <c r="H31" s="131"/>
      <c r="I31" s="151"/>
      <c r="J31" s="152"/>
    </row>
    <row r="32" spans="1:10" ht="13" x14ac:dyDescent="0.25">
      <c r="A32" s="122" t="s">
        <v>216</v>
      </c>
      <c r="B32" s="123"/>
      <c r="C32" s="34" t="s">
        <v>228</v>
      </c>
      <c r="D32" s="149" t="s">
        <v>226</v>
      </c>
      <c r="E32" s="150"/>
      <c r="F32" s="150"/>
      <c r="G32" s="150"/>
      <c r="H32" s="89" t="s">
        <v>227</v>
      </c>
      <c r="I32" s="90" t="s">
        <v>228</v>
      </c>
      <c r="J32" s="91"/>
    </row>
    <row r="33" spans="1:10" ht="14" x14ac:dyDescent="0.3">
      <c r="A33" s="23"/>
      <c r="B33" s="64"/>
      <c r="C33" s="64"/>
      <c r="D33" s="64"/>
      <c r="E33" s="119"/>
      <c r="F33" s="119"/>
      <c r="G33" s="119"/>
      <c r="H33" s="119"/>
      <c r="I33" s="64"/>
      <c r="J33" s="25"/>
    </row>
    <row r="34" spans="1:10" x14ac:dyDescent="0.25">
      <c r="A34" s="149" t="s">
        <v>217</v>
      </c>
      <c r="B34" s="150"/>
      <c r="C34" s="150"/>
      <c r="D34" s="150"/>
      <c r="E34" s="150" t="s">
        <v>207</v>
      </c>
      <c r="F34" s="150"/>
      <c r="G34" s="150"/>
      <c r="H34" s="150"/>
      <c r="I34" s="150"/>
      <c r="J34" s="28" t="s">
        <v>208</v>
      </c>
    </row>
    <row r="35" spans="1:10" ht="14" x14ac:dyDescent="0.3">
      <c r="A35" s="23"/>
      <c r="B35" s="64"/>
      <c r="C35" s="64"/>
      <c r="D35" s="64"/>
      <c r="E35" s="119"/>
      <c r="F35" s="119"/>
      <c r="G35" s="119"/>
      <c r="H35" s="119"/>
      <c r="I35" s="64"/>
      <c r="J35" s="73"/>
    </row>
    <row r="36" spans="1:10" x14ac:dyDescent="0.25">
      <c r="A36" s="144" t="s">
        <v>289</v>
      </c>
      <c r="B36" s="145"/>
      <c r="C36" s="145"/>
      <c r="D36" s="145"/>
      <c r="E36" s="144" t="s">
        <v>292</v>
      </c>
      <c r="F36" s="145"/>
      <c r="G36" s="145"/>
      <c r="H36" s="145"/>
      <c r="I36" s="155"/>
      <c r="J36" s="67">
        <v>1329162</v>
      </c>
    </row>
    <row r="37" spans="1:10" ht="14" x14ac:dyDescent="0.3">
      <c r="A37" s="23"/>
      <c r="B37" s="64"/>
      <c r="C37" s="66"/>
      <c r="D37" s="162"/>
      <c r="E37" s="162"/>
      <c r="F37" s="162"/>
      <c r="G37" s="162"/>
      <c r="H37" s="162"/>
      <c r="I37" s="162"/>
      <c r="J37" s="25"/>
    </row>
    <row r="38" spans="1:10" x14ac:dyDescent="0.25">
      <c r="A38" s="144" t="s">
        <v>290</v>
      </c>
      <c r="B38" s="145"/>
      <c r="C38" s="145"/>
      <c r="D38" s="155"/>
      <c r="E38" s="144" t="s">
        <v>293</v>
      </c>
      <c r="F38" s="145"/>
      <c r="G38" s="145"/>
      <c r="H38" s="145"/>
      <c r="I38" s="155"/>
      <c r="J38" s="34">
        <v>7700822</v>
      </c>
    </row>
    <row r="39" spans="1:10" ht="14" x14ac:dyDescent="0.3">
      <c r="A39" s="23"/>
      <c r="B39" s="64"/>
      <c r="C39" s="66"/>
      <c r="D39" s="68"/>
      <c r="E39" s="162"/>
      <c r="F39" s="162"/>
      <c r="G39" s="162"/>
      <c r="H39" s="162"/>
      <c r="I39" s="74"/>
      <c r="J39" s="25"/>
    </row>
    <row r="40" spans="1:10" x14ac:dyDescent="0.25">
      <c r="A40" s="144" t="s">
        <v>291</v>
      </c>
      <c r="B40" s="145"/>
      <c r="C40" s="145"/>
      <c r="D40" s="155"/>
      <c r="E40" s="144" t="s">
        <v>294</v>
      </c>
      <c r="F40" s="145"/>
      <c r="G40" s="145"/>
      <c r="H40" s="145"/>
      <c r="I40" s="155"/>
      <c r="J40" s="34">
        <v>1581864</v>
      </c>
    </row>
    <row r="41" spans="1:10" ht="14" x14ac:dyDescent="0.3">
      <c r="A41" s="23"/>
      <c r="B41" s="64"/>
      <c r="C41" s="66"/>
      <c r="D41" s="68"/>
      <c r="E41" s="162"/>
      <c r="F41" s="162"/>
      <c r="G41" s="162"/>
      <c r="H41" s="162"/>
      <c r="I41" s="74"/>
      <c r="J41" s="25"/>
    </row>
    <row r="42" spans="1:10" x14ac:dyDescent="0.25">
      <c r="A42" s="144" t="s">
        <v>345</v>
      </c>
      <c r="B42" s="145"/>
      <c r="C42" s="145"/>
      <c r="D42" s="155"/>
      <c r="E42" s="144" t="s">
        <v>292</v>
      </c>
      <c r="F42" s="145"/>
      <c r="G42" s="145"/>
      <c r="H42" s="145"/>
      <c r="I42" s="155"/>
      <c r="J42" s="34">
        <v>1500937</v>
      </c>
    </row>
    <row r="43" spans="1:10" ht="14" x14ac:dyDescent="0.3">
      <c r="A43" s="29"/>
      <c r="B43" s="66"/>
      <c r="C43" s="156"/>
      <c r="D43" s="156"/>
      <c r="E43" s="119"/>
      <c r="F43" s="119"/>
      <c r="G43" s="156"/>
      <c r="H43" s="156"/>
      <c r="I43" s="156"/>
      <c r="J43" s="25"/>
    </row>
    <row r="44" spans="1:10" x14ac:dyDescent="0.25">
      <c r="A44" s="144"/>
      <c r="B44" s="145"/>
      <c r="C44" s="145"/>
      <c r="D44" s="155"/>
      <c r="E44" s="144"/>
      <c r="F44" s="145"/>
      <c r="G44" s="145"/>
      <c r="H44" s="145"/>
      <c r="I44" s="155"/>
      <c r="J44" s="34"/>
    </row>
    <row r="45" spans="1:10" ht="14" x14ac:dyDescent="0.3">
      <c r="A45" s="29"/>
      <c r="B45" s="66"/>
      <c r="C45" s="66"/>
      <c r="D45" s="64"/>
      <c r="E45" s="154"/>
      <c r="F45" s="154"/>
      <c r="G45" s="156"/>
      <c r="H45" s="156"/>
      <c r="I45" s="64"/>
      <c r="J45" s="25"/>
    </row>
    <row r="46" spans="1:10" x14ac:dyDescent="0.25">
      <c r="A46" s="144"/>
      <c r="B46" s="145"/>
      <c r="C46" s="145"/>
      <c r="D46" s="155"/>
      <c r="E46" s="144"/>
      <c r="F46" s="145"/>
      <c r="G46" s="145"/>
      <c r="H46" s="145"/>
      <c r="I46" s="155"/>
      <c r="J46" s="34"/>
    </row>
    <row r="47" spans="1:10" ht="14" x14ac:dyDescent="0.3">
      <c r="A47" s="29"/>
      <c r="B47" s="66"/>
      <c r="C47" s="66"/>
      <c r="D47" s="64"/>
      <c r="E47" s="119"/>
      <c r="F47" s="119"/>
      <c r="G47" s="156"/>
      <c r="H47" s="156"/>
      <c r="I47" s="64"/>
      <c r="J47" s="92" t="s">
        <v>229</v>
      </c>
    </row>
    <row r="48" spans="1:10" ht="14" x14ac:dyDescent="0.3">
      <c r="A48" s="29"/>
      <c r="B48" s="66"/>
      <c r="C48" s="66"/>
      <c r="D48" s="64"/>
      <c r="E48" s="119"/>
      <c r="F48" s="119"/>
      <c r="G48" s="156"/>
      <c r="H48" s="156"/>
      <c r="I48" s="64"/>
      <c r="J48" s="92" t="s">
        <v>230</v>
      </c>
    </row>
    <row r="49" spans="1:10" ht="23.25" customHeight="1" x14ac:dyDescent="0.25">
      <c r="A49" s="159" t="s">
        <v>209</v>
      </c>
      <c r="B49" s="160"/>
      <c r="C49" s="128" t="s">
        <v>230</v>
      </c>
      <c r="D49" s="129"/>
      <c r="E49" s="157" t="s">
        <v>231</v>
      </c>
      <c r="F49" s="158"/>
      <c r="G49" s="138"/>
      <c r="H49" s="139"/>
      <c r="I49" s="139"/>
      <c r="J49" s="140"/>
    </row>
    <row r="50" spans="1:10" ht="14" x14ac:dyDescent="0.3">
      <c r="A50" s="29"/>
      <c r="B50" s="66"/>
      <c r="C50" s="156"/>
      <c r="D50" s="156"/>
      <c r="E50" s="119"/>
      <c r="F50" s="119"/>
      <c r="G50" s="161" t="s">
        <v>232</v>
      </c>
      <c r="H50" s="161"/>
      <c r="I50" s="161"/>
      <c r="J50" s="30"/>
    </row>
    <row r="51" spans="1:10" ht="13.9" customHeight="1" x14ac:dyDescent="0.25">
      <c r="A51" s="132" t="s">
        <v>210</v>
      </c>
      <c r="B51" s="153"/>
      <c r="C51" s="138" t="s">
        <v>295</v>
      </c>
      <c r="D51" s="139"/>
      <c r="E51" s="139"/>
      <c r="F51" s="139"/>
      <c r="G51" s="139"/>
      <c r="H51" s="139"/>
      <c r="I51" s="139"/>
      <c r="J51" s="140"/>
    </row>
    <row r="52" spans="1:10" ht="14" x14ac:dyDescent="0.3">
      <c r="A52" s="23"/>
      <c r="B52" s="64"/>
      <c r="C52" s="146" t="s">
        <v>211</v>
      </c>
      <c r="D52" s="146"/>
      <c r="E52" s="146"/>
      <c r="F52" s="146"/>
      <c r="G52" s="146"/>
      <c r="H52" s="146"/>
      <c r="I52" s="146"/>
      <c r="J52" s="25"/>
    </row>
    <row r="53" spans="1:10" ht="14" x14ac:dyDescent="0.3">
      <c r="A53" s="132" t="s">
        <v>212</v>
      </c>
      <c r="B53" s="153"/>
      <c r="C53" s="167"/>
      <c r="D53" s="168"/>
      <c r="E53" s="169"/>
      <c r="F53" s="119"/>
      <c r="G53" s="119"/>
      <c r="H53" s="150"/>
      <c r="I53" s="150"/>
      <c r="J53" s="170"/>
    </row>
    <row r="54" spans="1:10" ht="14" x14ac:dyDescent="0.3">
      <c r="A54" s="23"/>
      <c r="B54" s="64"/>
      <c r="C54" s="66"/>
      <c r="D54" s="64"/>
      <c r="E54" s="119"/>
      <c r="F54" s="119"/>
      <c r="G54" s="119"/>
      <c r="H54" s="119"/>
      <c r="I54" s="64"/>
      <c r="J54" s="25"/>
    </row>
    <row r="55" spans="1:10" ht="14.5" customHeight="1" x14ac:dyDescent="0.25">
      <c r="A55" s="132" t="s">
        <v>204</v>
      </c>
      <c r="B55" s="153"/>
      <c r="C55" s="163" t="s">
        <v>296</v>
      </c>
      <c r="D55" s="164"/>
      <c r="E55" s="164"/>
      <c r="F55" s="164"/>
      <c r="G55" s="164"/>
      <c r="H55" s="164"/>
      <c r="I55" s="164"/>
      <c r="J55" s="165"/>
    </row>
    <row r="56" spans="1:10" ht="14" x14ac:dyDescent="0.3">
      <c r="A56" s="23"/>
      <c r="B56" s="64"/>
      <c r="C56" s="64"/>
      <c r="D56" s="64"/>
      <c r="E56" s="119"/>
      <c r="F56" s="119"/>
      <c r="G56" s="119"/>
      <c r="H56" s="119"/>
      <c r="I56" s="64"/>
      <c r="J56" s="25"/>
    </row>
    <row r="57" spans="1:10" ht="14" x14ac:dyDescent="0.25">
      <c r="A57" s="132" t="s">
        <v>233</v>
      </c>
      <c r="B57" s="153"/>
      <c r="C57" s="163" t="s">
        <v>297</v>
      </c>
      <c r="D57" s="164"/>
      <c r="E57" s="164"/>
      <c r="F57" s="164"/>
      <c r="G57" s="164"/>
      <c r="H57" s="164"/>
      <c r="I57" s="164"/>
      <c r="J57" s="165"/>
    </row>
    <row r="58" spans="1:10" ht="14.5" customHeight="1" x14ac:dyDescent="0.3">
      <c r="A58" s="23"/>
      <c r="B58" s="64"/>
      <c r="C58" s="161" t="s">
        <v>234</v>
      </c>
      <c r="D58" s="161"/>
      <c r="E58" s="161"/>
      <c r="F58" s="161"/>
      <c r="G58" s="64"/>
      <c r="H58" s="64"/>
      <c r="I58" s="64"/>
      <c r="J58" s="25"/>
    </row>
    <row r="59" spans="1:10" ht="14" x14ac:dyDescent="0.25">
      <c r="A59" s="132" t="s">
        <v>235</v>
      </c>
      <c r="B59" s="153"/>
      <c r="C59" s="163"/>
      <c r="D59" s="164"/>
      <c r="E59" s="164"/>
      <c r="F59" s="164"/>
      <c r="G59" s="164"/>
      <c r="H59" s="164"/>
      <c r="I59" s="164"/>
      <c r="J59" s="165"/>
    </row>
    <row r="60" spans="1:10" ht="14.5" customHeight="1" x14ac:dyDescent="0.25">
      <c r="A60" s="31"/>
      <c r="B60" s="32"/>
      <c r="C60" s="166" t="s">
        <v>236</v>
      </c>
      <c r="D60" s="166"/>
      <c r="E60" s="166"/>
      <c r="F60" s="166"/>
      <c r="G60" s="166"/>
      <c r="H60" s="32"/>
      <c r="I60" s="32"/>
      <c r="J60" s="33"/>
    </row>
    <row r="67" ht="27" customHeight="1" x14ac:dyDescent="0.25"/>
    <row r="71" ht="38.5" customHeight="1" x14ac:dyDescent="0.25"/>
  </sheetData>
  <sheetProtection algorithmName="SHA-512" hashValue="kIld4toGKNFxxaeSPDW6Ecnz7GeeApNtkhkNjhC6Zv7gnSSHMipuSuNTMatMCbENHSd7yxzdDv2Wz1Vd8D4KgQ==" saltValue="JrKOBEwebPQj4Xl4grbEr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G50:I50"/>
    <mergeCell ref="E36:I36"/>
    <mergeCell ref="D37:I37"/>
    <mergeCell ref="A38:D38"/>
    <mergeCell ref="E38:I38"/>
    <mergeCell ref="E39:F39"/>
    <mergeCell ref="G39:H39"/>
    <mergeCell ref="A40:D40"/>
    <mergeCell ref="E40:I40"/>
    <mergeCell ref="E41:F41"/>
    <mergeCell ref="G41:H41"/>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25:F25"/>
    <mergeCell ref="G25:H25"/>
    <mergeCell ref="E23:F23"/>
    <mergeCell ref="G23:H23"/>
    <mergeCell ref="A22:B22"/>
    <mergeCell ref="C22:J22"/>
    <mergeCell ref="A24:B24"/>
    <mergeCell ref="C24:J24"/>
    <mergeCell ref="E20:F20"/>
    <mergeCell ref="E21:F21"/>
    <mergeCell ref="G21:H21"/>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opLeftCell="A3" zoomScaleNormal="100" zoomScaleSheetLayoutView="85" workbookViewId="0">
      <selection activeCell="I78" sqref="A3:I78"/>
    </sheetView>
  </sheetViews>
  <sheetFormatPr defaultColWidth="8.81640625" defaultRowHeight="12.5" x14ac:dyDescent="0.25"/>
  <cols>
    <col min="1" max="5" width="8.81640625" style="15"/>
    <col min="6" max="6" width="16.453125" style="15" customWidth="1"/>
    <col min="7" max="7" width="8.81640625" style="15"/>
    <col min="8" max="8" width="11.1796875" style="35" customWidth="1"/>
    <col min="9" max="9" width="13.26953125" style="35" customWidth="1"/>
    <col min="10" max="16384" width="8.81640625" style="15"/>
  </cols>
  <sheetData>
    <row r="1" spans="1:9" x14ac:dyDescent="0.25">
      <c r="A1" s="180" t="s">
        <v>1</v>
      </c>
      <c r="B1" s="181"/>
      <c r="C1" s="181"/>
      <c r="D1" s="181"/>
      <c r="E1" s="181"/>
      <c r="F1" s="181"/>
      <c r="G1" s="181"/>
      <c r="H1" s="181"/>
    </row>
    <row r="2" spans="1:9" x14ac:dyDescent="0.25">
      <c r="A2" s="182" t="s">
        <v>342</v>
      </c>
      <c r="B2" s="183"/>
      <c r="C2" s="183"/>
      <c r="D2" s="183"/>
      <c r="E2" s="183"/>
      <c r="F2" s="183"/>
      <c r="G2" s="183"/>
      <c r="H2" s="183"/>
    </row>
    <row r="3" spans="1:9" x14ac:dyDescent="0.25">
      <c r="A3" s="193" t="s">
        <v>277</v>
      </c>
      <c r="B3" s="194"/>
      <c r="C3" s="194"/>
      <c r="D3" s="194"/>
      <c r="E3" s="194"/>
      <c r="F3" s="194"/>
      <c r="G3" s="194"/>
      <c r="H3" s="194"/>
      <c r="I3" s="195"/>
    </row>
    <row r="4" spans="1:9" x14ac:dyDescent="0.25">
      <c r="A4" s="190" t="s">
        <v>298</v>
      </c>
      <c r="B4" s="191"/>
      <c r="C4" s="191"/>
      <c r="D4" s="191"/>
      <c r="E4" s="191"/>
      <c r="F4" s="191"/>
      <c r="G4" s="191"/>
      <c r="H4" s="191"/>
      <c r="I4" s="192"/>
    </row>
    <row r="5" spans="1:9" ht="42.5" thickBot="1" x14ac:dyDescent="0.3">
      <c r="A5" s="187" t="s">
        <v>2</v>
      </c>
      <c r="B5" s="188"/>
      <c r="C5" s="188"/>
      <c r="D5" s="188"/>
      <c r="E5" s="188"/>
      <c r="F5" s="189"/>
      <c r="G5" s="16" t="s">
        <v>3</v>
      </c>
      <c r="H5" s="36" t="s">
        <v>192</v>
      </c>
      <c r="I5" s="37" t="s">
        <v>191</v>
      </c>
    </row>
    <row r="6" spans="1:9" x14ac:dyDescent="0.25">
      <c r="A6" s="184">
        <v>1</v>
      </c>
      <c r="B6" s="185"/>
      <c r="C6" s="185"/>
      <c r="D6" s="185"/>
      <c r="E6" s="185"/>
      <c r="F6" s="186"/>
      <c r="G6" s="17">
        <v>2</v>
      </c>
      <c r="H6" s="18">
        <v>3</v>
      </c>
      <c r="I6" s="18">
        <v>4</v>
      </c>
    </row>
    <row r="7" spans="1:9" x14ac:dyDescent="0.25">
      <c r="A7" s="197"/>
      <c r="B7" s="197"/>
      <c r="C7" s="197"/>
      <c r="D7" s="197"/>
      <c r="E7" s="197"/>
      <c r="F7" s="197"/>
      <c r="G7" s="197"/>
      <c r="H7" s="197"/>
      <c r="I7" s="198"/>
    </row>
    <row r="8" spans="1:9" x14ac:dyDescent="0.25">
      <c r="A8" s="174" t="s">
        <v>11</v>
      </c>
      <c r="B8" s="175"/>
      <c r="C8" s="175"/>
      <c r="D8" s="175"/>
      <c r="E8" s="175"/>
      <c r="F8" s="175"/>
      <c r="G8" s="175"/>
      <c r="H8" s="175"/>
      <c r="I8" s="175"/>
    </row>
    <row r="9" spans="1:9" ht="28.5" customHeight="1" x14ac:dyDescent="0.25">
      <c r="A9" s="199" t="s">
        <v>18</v>
      </c>
      <c r="B9" s="199"/>
      <c r="C9" s="199"/>
      <c r="D9" s="199"/>
      <c r="E9" s="199"/>
      <c r="F9" s="199"/>
      <c r="G9" s="7">
        <v>1</v>
      </c>
      <c r="H9" s="54">
        <f>H10+H11+H12</f>
        <v>6202080797</v>
      </c>
      <c r="I9" s="54">
        <f>I10+I11+I12</f>
        <v>4877694428</v>
      </c>
    </row>
    <row r="10" spans="1:9" x14ac:dyDescent="0.25">
      <c r="A10" s="200" t="s">
        <v>19</v>
      </c>
      <c r="B10" s="200"/>
      <c r="C10" s="200"/>
      <c r="D10" s="200"/>
      <c r="E10" s="200"/>
      <c r="F10" s="200"/>
      <c r="G10" s="6">
        <v>2</v>
      </c>
      <c r="H10" s="61">
        <v>516971153</v>
      </c>
      <c r="I10" s="61">
        <v>640701611</v>
      </c>
    </row>
    <row r="11" spans="1:9" x14ac:dyDescent="0.25">
      <c r="A11" s="200" t="s">
        <v>247</v>
      </c>
      <c r="B11" s="200"/>
      <c r="C11" s="200"/>
      <c r="D11" s="200"/>
      <c r="E11" s="200"/>
      <c r="F11" s="200"/>
      <c r="G11" s="6">
        <v>3</v>
      </c>
      <c r="H11" s="61">
        <v>5394029505</v>
      </c>
      <c r="I11" s="61">
        <v>3934055331</v>
      </c>
    </row>
    <row r="12" spans="1:9" x14ac:dyDescent="0.25">
      <c r="A12" s="196" t="s">
        <v>20</v>
      </c>
      <c r="B12" s="196"/>
      <c r="C12" s="196"/>
      <c r="D12" s="196"/>
      <c r="E12" s="196"/>
      <c r="F12" s="196"/>
      <c r="G12" s="6">
        <v>4</v>
      </c>
      <c r="H12" s="61">
        <v>291080139</v>
      </c>
      <c r="I12" s="61">
        <v>302937486</v>
      </c>
    </row>
    <row r="13" spans="1:9" x14ac:dyDescent="0.25">
      <c r="A13" s="176" t="s">
        <v>21</v>
      </c>
      <c r="B13" s="176"/>
      <c r="C13" s="176"/>
      <c r="D13" s="176"/>
      <c r="E13" s="176"/>
      <c r="F13" s="176"/>
      <c r="G13" s="7">
        <v>5</v>
      </c>
      <c r="H13" s="54">
        <f>H14+H15+H16+H17</f>
        <v>137352636</v>
      </c>
      <c r="I13" s="54">
        <f>I14+I15+I16+I17</f>
        <v>50323229</v>
      </c>
    </row>
    <row r="14" spans="1:9" x14ac:dyDescent="0.25">
      <c r="A14" s="173" t="s">
        <v>22</v>
      </c>
      <c r="B14" s="173"/>
      <c r="C14" s="173"/>
      <c r="D14" s="173"/>
      <c r="E14" s="173"/>
      <c r="F14" s="173"/>
      <c r="G14" s="6">
        <v>6</v>
      </c>
      <c r="H14" s="61">
        <v>136845847</v>
      </c>
      <c r="I14" s="61">
        <v>49617381</v>
      </c>
    </row>
    <row r="15" spans="1:9" x14ac:dyDescent="0.25">
      <c r="A15" s="173" t="s">
        <v>23</v>
      </c>
      <c r="B15" s="173"/>
      <c r="C15" s="173"/>
      <c r="D15" s="173"/>
      <c r="E15" s="173"/>
      <c r="F15" s="173"/>
      <c r="G15" s="6">
        <v>7</v>
      </c>
      <c r="H15" s="61">
        <v>506789</v>
      </c>
      <c r="I15" s="61">
        <v>705848</v>
      </c>
    </row>
    <row r="16" spans="1:9" x14ac:dyDescent="0.25">
      <c r="A16" s="173" t="s">
        <v>24</v>
      </c>
      <c r="B16" s="173"/>
      <c r="C16" s="173"/>
      <c r="D16" s="173"/>
      <c r="E16" s="173"/>
      <c r="F16" s="173"/>
      <c r="G16" s="6">
        <v>8</v>
      </c>
      <c r="H16" s="61">
        <v>0</v>
      </c>
      <c r="I16" s="61">
        <v>0</v>
      </c>
    </row>
    <row r="17" spans="1:9" x14ac:dyDescent="0.25">
      <c r="A17" s="173" t="s">
        <v>25</v>
      </c>
      <c r="B17" s="173"/>
      <c r="C17" s="173"/>
      <c r="D17" s="173"/>
      <c r="E17" s="173"/>
      <c r="F17" s="173"/>
      <c r="G17" s="6">
        <v>9</v>
      </c>
      <c r="H17" s="61">
        <v>0</v>
      </c>
      <c r="I17" s="61">
        <v>0</v>
      </c>
    </row>
    <row r="18" spans="1:9" ht="25.9" customHeight="1" x14ac:dyDescent="0.25">
      <c r="A18" s="176" t="s">
        <v>26</v>
      </c>
      <c r="B18" s="176"/>
      <c r="C18" s="176"/>
      <c r="D18" s="176"/>
      <c r="E18" s="176"/>
      <c r="F18" s="176"/>
      <c r="G18" s="7">
        <v>10</v>
      </c>
      <c r="H18" s="54">
        <f>H19+H20+H21</f>
        <v>91821219</v>
      </c>
      <c r="I18" s="54">
        <f>I19+I20+I21</f>
        <v>122517237</v>
      </c>
    </row>
    <row r="19" spans="1:9" x14ac:dyDescent="0.25">
      <c r="A19" s="173" t="s">
        <v>23</v>
      </c>
      <c r="B19" s="173"/>
      <c r="C19" s="173"/>
      <c r="D19" s="173"/>
      <c r="E19" s="173"/>
      <c r="F19" s="173"/>
      <c r="G19" s="6">
        <v>11</v>
      </c>
      <c r="H19" s="61">
        <v>7986025</v>
      </c>
      <c r="I19" s="61">
        <v>8014627</v>
      </c>
    </row>
    <row r="20" spans="1:9" x14ac:dyDescent="0.25">
      <c r="A20" s="173" t="s">
        <v>24</v>
      </c>
      <c r="B20" s="173"/>
      <c r="C20" s="173"/>
      <c r="D20" s="173"/>
      <c r="E20" s="173"/>
      <c r="F20" s="173"/>
      <c r="G20" s="6">
        <v>12</v>
      </c>
      <c r="H20" s="61">
        <v>83835194</v>
      </c>
      <c r="I20" s="61">
        <v>114502610</v>
      </c>
    </row>
    <row r="21" spans="1:9" x14ac:dyDescent="0.25">
      <c r="A21" s="173" t="s">
        <v>25</v>
      </c>
      <c r="B21" s="173"/>
      <c r="C21" s="173"/>
      <c r="D21" s="173"/>
      <c r="E21" s="173"/>
      <c r="F21" s="173"/>
      <c r="G21" s="6">
        <v>13</v>
      </c>
      <c r="H21" s="61">
        <v>0</v>
      </c>
      <c r="I21" s="61">
        <v>0</v>
      </c>
    </row>
    <row r="22" spans="1:9" x14ac:dyDescent="0.25">
      <c r="A22" s="176" t="s">
        <v>27</v>
      </c>
      <c r="B22" s="176"/>
      <c r="C22" s="176"/>
      <c r="D22" s="176"/>
      <c r="E22" s="176"/>
      <c r="F22" s="176"/>
      <c r="G22" s="7">
        <v>14</v>
      </c>
      <c r="H22" s="54">
        <f>H23+H24</f>
        <v>0</v>
      </c>
      <c r="I22" s="54">
        <f>I23+I24</f>
        <v>0</v>
      </c>
    </row>
    <row r="23" spans="1:9" x14ac:dyDescent="0.25">
      <c r="A23" s="173" t="s">
        <v>24</v>
      </c>
      <c r="B23" s="173"/>
      <c r="C23" s="173"/>
      <c r="D23" s="173"/>
      <c r="E23" s="173"/>
      <c r="F23" s="173"/>
      <c r="G23" s="6">
        <v>15</v>
      </c>
      <c r="H23" s="61">
        <v>0</v>
      </c>
      <c r="I23" s="61">
        <v>0</v>
      </c>
    </row>
    <row r="24" spans="1:9" x14ac:dyDescent="0.25">
      <c r="A24" s="173" t="s">
        <v>25</v>
      </c>
      <c r="B24" s="173"/>
      <c r="C24" s="173"/>
      <c r="D24" s="173"/>
      <c r="E24" s="173"/>
      <c r="F24" s="173"/>
      <c r="G24" s="6">
        <v>16</v>
      </c>
      <c r="H24" s="61">
        <v>0</v>
      </c>
      <c r="I24" s="61">
        <v>0</v>
      </c>
    </row>
    <row r="25" spans="1:9" ht="25.9" customHeight="1" x14ac:dyDescent="0.25">
      <c r="A25" s="176" t="s">
        <v>28</v>
      </c>
      <c r="B25" s="176"/>
      <c r="C25" s="176"/>
      <c r="D25" s="176"/>
      <c r="E25" s="176"/>
      <c r="F25" s="176"/>
      <c r="G25" s="7">
        <v>17</v>
      </c>
      <c r="H25" s="54">
        <f>H26+H27+H28</f>
        <v>1004931258</v>
      </c>
      <c r="I25" s="54">
        <f>I26+I27+I28</f>
        <v>1062778541</v>
      </c>
    </row>
    <row r="26" spans="1:9" x14ac:dyDescent="0.25">
      <c r="A26" s="173" t="s">
        <v>23</v>
      </c>
      <c r="B26" s="173"/>
      <c r="C26" s="173"/>
      <c r="D26" s="173"/>
      <c r="E26" s="173"/>
      <c r="F26" s="173"/>
      <c r="G26" s="6">
        <v>18</v>
      </c>
      <c r="H26" s="61">
        <v>733256</v>
      </c>
      <c r="I26" s="61">
        <v>679296</v>
      </c>
    </row>
    <row r="27" spans="1:9" x14ac:dyDescent="0.25">
      <c r="A27" s="173" t="s">
        <v>24</v>
      </c>
      <c r="B27" s="173"/>
      <c r="C27" s="173"/>
      <c r="D27" s="173"/>
      <c r="E27" s="173"/>
      <c r="F27" s="173"/>
      <c r="G27" s="6">
        <v>19</v>
      </c>
      <c r="H27" s="61">
        <v>1004198002</v>
      </c>
      <c r="I27" s="61">
        <v>1062099245</v>
      </c>
    </row>
    <row r="28" spans="1:9" x14ac:dyDescent="0.25">
      <c r="A28" s="173" t="s">
        <v>25</v>
      </c>
      <c r="B28" s="173"/>
      <c r="C28" s="173"/>
      <c r="D28" s="173"/>
      <c r="E28" s="173"/>
      <c r="F28" s="173"/>
      <c r="G28" s="6">
        <v>20</v>
      </c>
      <c r="H28" s="61">
        <v>0</v>
      </c>
      <c r="I28" s="61">
        <v>0</v>
      </c>
    </row>
    <row r="29" spans="1:9" x14ac:dyDescent="0.25">
      <c r="A29" s="176" t="s">
        <v>29</v>
      </c>
      <c r="B29" s="176"/>
      <c r="C29" s="176"/>
      <c r="D29" s="176"/>
      <c r="E29" s="176"/>
      <c r="F29" s="176"/>
      <c r="G29" s="7">
        <v>21</v>
      </c>
      <c r="H29" s="54">
        <f>H30+H31</f>
        <v>16506216104</v>
      </c>
      <c r="I29" s="54">
        <f>I30+I31</f>
        <v>19095154147</v>
      </c>
    </row>
    <row r="30" spans="1:9" x14ac:dyDescent="0.25">
      <c r="A30" s="173" t="s">
        <v>24</v>
      </c>
      <c r="B30" s="173"/>
      <c r="C30" s="173"/>
      <c r="D30" s="173"/>
      <c r="E30" s="173"/>
      <c r="F30" s="173"/>
      <c r="G30" s="6">
        <v>22</v>
      </c>
      <c r="H30" s="61">
        <v>1717598088</v>
      </c>
      <c r="I30" s="61">
        <v>1917190310</v>
      </c>
    </row>
    <row r="31" spans="1:9" x14ac:dyDescent="0.25">
      <c r="A31" s="173" t="s">
        <v>25</v>
      </c>
      <c r="B31" s="173"/>
      <c r="C31" s="173"/>
      <c r="D31" s="173"/>
      <c r="E31" s="173"/>
      <c r="F31" s="173"/>
      <c r="G31" s="6">
        <v>23</v>
      </c>
      <c r="H31" s="61">
        <v>14788618016</v>
      </c>
      <c r="I31" s="61">
        <v>17177963837</v>
      </c>
    </row>
    <row r="32" spans="1:9" x14ac:dyDescent="0.25">
      <c r="A32" s="173" t="s">
        <v>30</v>
      </c>
      <c r="B32" s="173"/>
      <c r="C32" s="173"/>
      <c r="D32" s="173"/>
      <c r="E32" s="173"/>
      <c r="F32" s="173"/>
      <c r="G32" s="6">
        <v>24</v>
      </c>
      <c r="H32" s="61">
        <v>76967101</v>
      </c>
      <c r="I32" s="61">
        <v>98962299</v>
      </c>
    </row>
    <row r="33" spans="1:9" ht="28.9" customHeight="1" x14ac:dyDescent="0.25">
      <c r="A33" s="173" t="s">
        <v>31</v>
      </c>
      <c r="B33" s="173"/>
      <c r="C33" s="173"/>
      <c r="D33" s="173"/>
      <c r="E33" s="173"/>
      <c r="F33" s="173"/>
      <c r="G33" s="6">
        <v>25</v>
      </c>
      <c r="H33" s="61">
        <v>3248246</v>
      </c>
      <c r="I33" s="61">
        <v>18748406</v>
      </c>
    </row>
    <row r="34" spans="1:9" x14ac:dyDescent="0.25">
      <c r="A34" s="173" t="s">
        <v>32</v>
      </c>
      <c r="B34" s="173"/>
      <c r="C34" s="173"/>
      <c r="D34" s="173"/>
      <c r="E34" s="173"/>
      <c r="F34" s="173"/>
      <c r="G34" s="6">
        <v>26</v>
      </c>
      <c r="H34" s="61">
        <v>17808584</v>
      </c>
      <c r="I34" s="61">
        <v>17380880</v>
      </c>
    </row>
    <row r="35" spans="1:9" x14ac:dyDescent="0.25">
      <c r="A35" s="173" t="s">
        <v>33</v>
      </c>
      <c r="B35" s="173"/>
      <c r="C35" s="173"/>
      <c r="D35" s="173"/>
      <c r="E35" s="173"/>
      <c r="F35" s="173"/>
      <c r="G35" s="6">
        <v>27</v>
      </c>
      <c r="H35" s="61">
        <v>307325247</v>
      </c>
      <c r="I35" s="61">
        <v>355595861</v>
      </c>
    </row>
    <row r="36" spans="1:9" x14ac:dyDescent="0.25">
      <c r="A36" s="173" t="s">
        <v>34</v>
      </c>
      <c r="B36" s="173"/>
      <c r="C36" s="173"/>
      <c r="D36" s="173"/>
      <c r="E36" s="173"/>
      <c r="F36" s="173"/>
      <c r="G36" s="6">
        <v>28</v>
      </c>
      <c r="H36" s="61">
        <v>63452032</v>
      </c>
      <c r="I36" s="61">
        <v>59400641</v>
      </c>
    </row>
    <row r="37" spans="1:9" x14ac:dyDescent="0.25">
      <c r="A37" s="173" t="s">
        <v>35</v>
      </c>
      <c r="B37" s="173"/>
      <c r="C37" s="173"/>
      <c r="D37" s="173"/>
      <c r="E37" s="173"/>
      <c r="F37" s="173"/>
      <c r="G37" s="6">
        <v>29</v>
      </c>
      <c r="H37" s="61">
        <v>86135089</v>
      </c>
      <c r="I37" s="61">
        <v>70403987</v>
      </c>
    </row>
    <row r="38" spans="1:9" x14ac:dyDescent="0.25">
      <c r="A38" s="173" t="s">
        <v>36</v>
      </c>
      <c r="B38" s="173"/>
      <c r="C38" s="173"/>
      <c r="D38" s="173"/>
      <c r="E38" s="173"/>
      <c r="F38" s="173"/>
      <c r="G38" s="6">
        <v>30</v>
      </c>
      <c r="H38" s="61">
        <v>94338475</v>
      </c>
      <c r="I38" s="61">
        <v>117625188</v>
      </c>
    </row>
    <row r="39" spans="1:9" ht="27.65" customHeight="1" x14ac:dyDescent="0.25">
      <c r="A39" s="173" t="s">
        <v>37</v>
      </c>
      <c r="B39" s="173"/>
      <c r="C39" s="173"/>
      <c r="D39" s="173"/>
      <c r="E39" s="173"/>
      <c r="F39" s="173"/>
      <c r="G39" s="6">
        <v>31</v>
      </c>
      <c r="H39" s="61">
        <v>0</v>
      </c>
      <c r="I39" s="61">
        <v>0</v>
      </c>
    </row>
    <row r="40" spans="1:9" x14ac:dyDescent="0.25">
      <c r="A40" s="171" t="s">
        <v>38</v>
      </c>
      <c r="B40" s="171"/>
      <c r="C40" s="171"/>
      <c r="D40" s="171"/>
      <c r="E40" s="171"/>
      <c r="F40" s="171"/>
      <c r="G40" s="7">
        <v>32</v>
      </c>
      <c r="H40" s="53">
        <f>H9+H13+H18+H22+H25+H29+H32+H33+H34+H35+H36+H37+H38+H39</f>
        <v>24591676788</v>
      </c>
      <c r="I40" s="53">
        <f>I9+I13+I18+I22+I25+I29+I32+I33+I34+I35+I36+I37+I38+I39</f>
        <v>25946584844</v>
      </c>
    </row>
    <row r="41" spans="1:9" x14ac:dyDescent="0.25">
      <c r="A41" s="174" t="s">
        <v>12</v>
      </c>
      <c r="B41" s="175"/>
      <c r="C41" s="175"/>
      <c r="D41" s="175"/>
      <c r="E41" s="175"/>
      <c r="F41" s="175"/>
      <c r="G41" s="175"/>
      <c r="H41" s="175"/>
      <c r="I41" s="175"/>
    </row>
    <row r="42" spans="1:9" x14ac:dyDescent="0.25">
      <c r="A42" s="176" t="s">
        <v>39</v>
      </c>
      <c r="B42" s="177"/>
      <c r="C42" s="177"/>
      <c r="D42" s="177"/>
      <c r="E42" s="177"/>
      <c r="F42" s="177"/>
      <c r="G42" s="7">
        <v>33</v>
      </c>
      <c r="H42" s="54">
        <f>H43+H44+H45+H46+H47</f>
        <v>127566532</v>
      </c>
      <c r="I42" s="54">
        <f>I43+I44+I45+I46+I47</f>
        <v>47414005</v>
      </c>
    </row>
    <row r="43" spans="1:9" x14ac:dyDescent="0.25">
      <c r="A43" s="173" t="s">
        <v>40</v>
      </c>
      <c r="B43" s="173"/>
      <c r="C43" s="173"/>
      <c r="D43" s="173"/>
      <c r="E43" s="173"/>
      <c r="F43" s="173"/>
      <c r="G43" s="6">
        <v>34</v>
      </c>
      <c r="H43" s="61">
        <v>127566532</v>
      </c>
      <c r="I43" s="61">
        <v>47414005</v>
      </c>
    </row>
    <row r="44" spans="1:9" x14ac:dyDescent="0.25">
      <c r="A44" s="173" t="s">
        <v>41</v>
      </c>
      <c r="B44" s="173"/>
      <c r="C44" s="173"/>
      <c r="D44" s="173"/>
      <c r="E44" s="173"/>
      <c r="F44" s="173"/>
      <c r="G44" s="6">
        <v>35</v>
      </c>
      <c r="H44" s="61">
        <v>0</v>
      </c>
      <c r="I44" s="61">
        <v>0</v>
      </c>
    </row>
    <row r="45" spans="1:9" x14ac:dyDescent="0.25">
      <c r="A45" s="173" t="s">
        <v>42</v>
      </c>
      <c r="B45" s="173"/>
      <c r="C45" s="173"/>
      <c r="D45" s="173"/>
      <c r="E45" s="173"/>
      <c r="F45" s="173"/>
      <c r="G45" s="6">
        <v>36</v>
      </c>
      <c r="H45" s="61">
        <v>0</v>
      </c>
      <c r="I45" s="61">
        <v>0</v>
      </c>
    </row>
    <row r="46" spans="1:9" x14ac:dyDescent="0.25">
      <c r="A46" s="173" t="s">
        <v>43</v>
      </c>
      <c r="B46" s="173"/>
      <c r="C46" s="173"/>
      <c r="D46" s="173"/>
      <c r="E46" s="173"/>
      <c r="F46" s="173"/>
      <c r="G46" s="6">
        <v>37</v>
      </c>
      <c r="H46" s="61">
        <v>0</v>
      </c>
      <c r="I46" s="61">
        <v>0</v>
      </c>
    </row>
    <row r="47" spans="1:9" x14ac:dyDescent="0.25">
      <c r="A47" s="173" t="s">
        <v>44</v>
      </c>
      <c r="B47" s="173"/>
      <c r="C47" s="173"/>
      <c r="D47" s="173"/>
      <c r="E47" s="173"/>
      <c r="F47" s="173"/>
      <c r="G47" s="6">
        <v>38</v>
      </c>
      <c r="H47" s="61">
        <v>0</v>
      </c>
      <c r="I47" s="61">
        <v>0</v>
      </c>
    </row>
    <row r="48" spans="1:9" ht="27.65" customHeight="1" x14ac:dyDescent="0.25">
      <c r="A48" s="176" t="s">
        <v>45</v>
      </c>
      <c r="B48" s="177"/>
      <c r="C48" s="177"/>
      <c r="D48" s="177"/>
      <c r="E48" s="177"/>
      <c r="F48" s="177"/>
      <c r="G48" s="7">
        <v>39</v>
      </c>
      <c r="H48" s="54">
        <f>H49+H50+H51</f>
        <v>174136305</v>
      </c>
      <c r="I48" s="54">
        <f>I49+I50+I51</f>
        <v>125582615</v>
      </c>
    </row>
    <row r="49" spans="1:9" x14ac:dyDescent="0.25">
      <c r="A49" s="173" t="s">
        <v>42</v>
      </c>
      <c r="B49" s="173"/>
      <c r="C49" s="173"/>
      <c r="D49" s="173"/>
      <c r="E49" s="173"/>
      <c r="F49" s="173"/>
      <c r="G49" s="6">
        <v>40</v>
      </c>
      <c r="H49" s="61">
        <v>0</v>
      </c>
      <c r="I49" s="61">
        <v>0</v>
      </c>
    </row>
    <row r="50" spans="1:9" x14ac:dyDescent="0.25">
      <c r="A50" s="173" t="s">
        <v>43</v>
      </c>
      <c r="B50" s="173"/>
      <c r="C50" s="173"/>
      <c r="D50" s="173"/>
      <c r="E50" s="173"/>
      <c r="F50" s="173"/>
      <c r="G50" s="6">
        <v>41</v>
      </c>
      <c r="H50" s="61">
        <v>0</v>
      </c>
      <c r="I50" s="61">
        <v>0</v>
      </c>
    </row>
    <row r="51" spans="1:9" x14ac:dyDescent="0.25">
      <c r="A51" s="173" t="s">
        <v>44</v>
      </c>
      <c r="B51" s="173"/>
      <c r="C51" s="173"/>
      <c r="D51" s="173"/>
      <c r="E51" s="173"/>
      <c r="F51" s="173"/>
      <c r="G51" s="6">
        <v>42</v>
      </c>
      <c r="H51" s="61">
        <v>174136305</v>
      </c>
      <c r="I51" s="61">
        <v>125582615</v>
      </c>
    </row>
    <row r="52" spans="1:9" x14ac:dyDescent="0.25">
      <c r="A52" s="176" t="s">
        <v>46</v>
      </c>
      <c r="B52" s="177"/>
      <c r="C52" s="177"/>
      <c r="D52" s="177"/>
      <c r="E52" s="177"/>
      <c r="F52" s="177"/>
      <c r="G52" s="7">
        <v>43</v>
      </c>
      <c r="H52" s="54">
        <f>H53+H54+H55</f>
        <v>20954634008</v>
      </c>
      <c r="I52" s="54">
        <f>I53+I54+I55</f>
        <v>22242219824</v>
      </c>
    </row>
    <row r="53" spans="1:9" x14ac:dyDescent="0.25">
      <c r="A53" s="173" t="s">
        <v>42</v>
      </c>
      <c r="B53" s="173"/>
      <c r="C53" s="173"/>
      <c r="D53" s="173"/>
      <c r="E53" s="173"/>
      <c r="F53" s="173"/>
      <c r="G53" s="6">
        <v>44</v>
      </c>
      <c r="H53" s="61">
        <v>20731604669</v>
      </c>
      <c r="I53" s="61">
        <v>21576765195</v>
      </c>
    </row>
    <row r="54" spans="1:9" x14ac:dyDescent="0.25">
      <c r="A54" s="173" t="s">
        <v>43</v>
      </c>
      <c r="B54" s="173"/>
      <c r="C54" s="173"/>
      <c r="D54" s="173"/>
      <c r="E54" s="173"/>
      <c r="F54" s="173"/>
      <c r="G54" s="6">
        <v>45</v>
      </c>
      <c r="H54" s="61">
        <v>151294125</v>
      </c>
      <c r="I54" s="61">
        <v>594488057</v>
      </c>
    </row>
    <row r="55" spans="1:9" x14ac:dyDescent="0.25">
      <c r="A55" s="173" t="s">
        <v>44</v>
      </c>
      <c r="B55" s="173"/>
      <c r="C55" s="173"/>
      <c r="D55" s="173"/>
      <c r="E55" s="173"/>
      <c r="F55" s="173"/>
      <c r="G55" s="6">
        <v>46</v>
      </c>
      <c r="H55" s="61">
        <v>71735214</v>
      </c>
      <c r="I55" s="61">
        <v>70966572</v>
      </c>
    </row>
    <row r="56" spans="1:9" x14ac:dyDescent="0.25">
      <c r="A56" s="173" t="s">
        <v>47</v>
      </c>
      <c r="B56" s="173"/>
      <c r="C56" s="173"/>
      <c r="D56" s="173"/>
      <c r="E56" s="173"/>
      <c r="F56" s="173"/>
      <c r="G56" s="6">
        <v>47</v>
      </c>
      <c r="H56" s="61">
        <v>127340776</v>
      </c>
      <c r="I56" s="61">
        <v>158832762</v>
      </c>
    </row>
    <row r="57" spans="1:9" ht="24" customHeight="1" x14ac:dyDescent="0.25">
      <c r="A57" s="178" t="s">
        <v>48</v>
      </c>
      <c r="B57" s="178"/>
      <c r="C57" s="178"/>
      <c r="D57" s="178"/>
      <c r="E57" s="178"/>
      <c r="F57" s="178"/>
      <c r="G57" s="6">
        <v>48</v>
      </c>
      <c r="H57" s="61">
        <v>-16298277</v>
      </c>
      <c r="I57" s="61">
        <v>7317606</v>
      </c>
    </row>
    <row r="58" spans="1:9" x14ac:dyDescent="0.25">
      <c r="A58" s="178" t="s">
        <v>248</v>
      </c>
      <c r="B58" s="178"/>
      <c r="C58" s="178"/>
      <c r="D58" s="178"/>
      <c r="E58" s="178"/>
      <c r="F58" s="178"/>
      <c r="G58" s="6">
        <v>49</v>
      </c>
      <c r="H58" s="61">
        <v>240509513</v>
      </c>
      <c r="I58" s="61">
        <v>240960295</v>
      </c>
    </row>
    <row r="59" spans="1:9" x14ac:dyDescent="0.25">
      <c r="A59" s="178" t="s">
        <v>49</v>
      </c>
      <c r="B59" s="173"/>
      <c r="C59" s="173"/>
      <c r="D59" s="173"/>
      <c r="E59" s="173"/>
      <c r="F59" s="173"/>
      <c r="G59" s="6">
        <v>50</v>
      </c>
      <c r="H59" s="61">
        <v>37814597</v>
      </c>
      <c r="I59" s="61">
        <v>17593208</v>
      </c>
    </row>
    <row r="60" spans="1:9" x14ac:dyDescent="0.25">
      <c r="A60" s="178" t="s">
        <v>50</v>
      </c>
      <c r="B60" s="178"/>
      <c r="C60" s="178"/>
      <c r="D60" s="178"/>
      <c r="E60" s="178"/>
      <c r="F60" s="178"/>
      <c r="G60" s="6">
        <v>51</v>
      </c>
      <c r="H60" s="61">
        <v>0</v>
      </c>
      <c r="I60" s="61">
        <v>0</v>
      </c>
    </row>
    <row r="61" spans="1:9" x14ac:dyDescent="0.25">
      <c r="A61" s="178" t="s">
        <v>51</v>
      </c>
      <c r="B61" s="178"/>
      <c r="C61" s="178"/>
      <c r="D61" s="178"/>
      <c r="E61" s="178"/>
      <c r="F61" s="178"/>
      <c r="G61" s="6">
        <v>52</v>
      </c>
      <c r="H61" s="61">
        <v>265159398</v>
      </c>
      <c r="I61" s="61">
        <v>286574660</v>
      </c>
    </row>
    <row r="62" spans="1:9" ht="31.15" customHeight="1" x14ac:dyDescent="0.25">
      <c r="A62" s="178" t="s">
        <v>52</v>
      </c>
      <c r="B62" s="178"/>
      <c r="C62" s="178"/>
      <c r="D62" s="178"/>
      <c r="E62" s="178"/>
      <c r="F62" s="178"/>
      <c r="G62" s="6">
        <v>53</v>
      </c>
      <c r="H62" s="61">
        <v>0</v>
      </c>
      <c r="I62" s="61">
        <v>0</v>
      </c>
    </row>
    <row r="63" spans="1:9" x14ac:dyDescent="0.25">
      <c r="A63" s="171" t="s">
        <v>53</v>
      </c>
      <c r="B63" s="172"/>
      <c r="C63" s="172"/>
      <c r="D63" s="172"/>
      <c r="E63" s="172"/>
      <c r="F63" s="172"/>
      <c r="G63" s="7">
        <v>54</v>
      </c>
      <c r="H63" s="97">
        <f>H42+H48+H52+H56+H57+H58+H59+H60+H61+H62</f>
        <v>21910862852</v>
      </c>
      <c r="I63" s="97">
        <f>I42+I48+I52+I56+I57+I58+I59+I60+I61+I62</f>
        <v>23126494975</v>
      </c>
    </row>
    <row r="64" spans="1:9" x14ac:dyDescent="0.25">
      <c r="A64" s="174" t="s">
        <v>13</v>
      </c>
      <c r="B64" s="179"/>
      <c r="C64" s="179"/>
      <c r="D64" s="179"/>
      <c r="E64" s="179"/>
      <c r="F64" s="179"/>
      <c r="G64" s="179"/>
      <c r="H64" s="179"/>
      <c r="I64" s="179"/>
    </row>
    <row r="65" spans="1:9" x14ac:dyDescent="0.25">
      <c r="A65" s="173" t="s">
        <v>249</v>
      </c>
      <c r="B65" s="173"/>
      <c r="C65" s="173"/>
      <c r="D65" s="173"/>
      <c r="E65" s="173"/>
      <c r="F65" s="173"/>
      <c r="G65" s="6">
        <v>55</v>
      </c>
      <c r="H65" s="61">
        <v>850068233</v>
      </c>
      <c r="I65" s="61">
        <v>850068233</v>
      </c>
    </row>
    <row r="66" spans="1:9" x14ac:dyDescent="0.25">
      <c r="A66" s="173" t="s">
        <v>54</v>
      </c>
      <c r="B66" s="173"/>
      <c r="C66" s="173"/>
      <c r="D66" s="173"/>
      <c r="E66" s="173"/>
      <c r="F66" s="173"/>
      <c r="G66" s="6">
        <v>56</v>
      </c>
      <c r="H66" s="61">
        <v>464975040</v>
      </c>
      <c r="I66" s="61">
        <v>465253748</v>
      </c>
    </row>
    <row r="67" spans="1:9" x14ac:dyDescent="0.25">
      <c r="A67" s="173" t="s">
        <v>250</v>
      </c>
      <c r="B67" s="173"/>
      <c r="C67" s="173"/>
      <c r="D67" s="173"/>
      <c r="E67" s="173"/>
      <c r="F67" s="173"/>
      <c r="G67" s="6">
        <v>57</v>
      </c>
      <c r="H67" s="61">
        <v>0</v>
      </c>
      <c r="I67" s="61">
        <v>0</v>
      </c>
    </row>
    <row r="68" spans="1:9" x14ac:dyDescent="0.25">
      <c r="A68" s="173" t="s">
        <v>251</v>
      </c>
      <c r="B68" s="173"/>
      <c r="C68" s="173"/>
      <c r="D68" s="173"/>
      <c r="E68" s="173"/>
      <c r="F68" s="173"/>
      <c r="G68" s="6">
        <v>58</v>
      </c>
      <c r="H68" s="61">
        <v>1284521</v>
      </c>
      <c r="I68" s="61">
        <v>1996305</v>
      </c>
    </row>
    <row r="69" spans="1:9" x14ac:dyDescent="0.25">
      <c r="A69" s="173" t="s">
        <v>55</v>
      </c>
      <c r="B69" s="173"/>
      <c r="C69" s="173"/>
      <c r="D69" s="173"/>
      <c r="E69" s="173"/>
      <c r="F69" s="173"/>
      <c r="G69" s="6">
        <v>59</v>
      </c>
      <c r="H69" s="61">
        <v>-36487890</v>
      </c>
      <c r="I69" s="61">
        <v>-9685310</v>
      </c>
    </row>
    <row r="70" spans="1:9" x14ac:dyDescent="0.25">
      <c r="A70" s="173" t="s">
        <v>56</v>
      </c>
      <c r="B70" s="173"/>
      <c r="C70" s="173"/>
      <c r="D70" s="173"/>
      <c r="E70" s="173"/>
      <c r="F70" s="173"/>
      <c r="G70" s="6">
        <v>60</v>
      </c>
      <c r="H70" s="61">
        <v>829394077</v>
      </c>
      <c r="I70" s="61">
        <v>892447355</v>
      </c>
    </row>
    <row r="71" spans="1:9" x14ac:dyDescent="0.25">
      <c r="A71" s="173" t="s">
        <v>57</v>
      </c>
      <c r="B71" s="173"/>
      <c r="C71" s="173"/>
      <c r="D71" s="173"/>
      <c r="E71" s="173"/>
      <c r="F71" s="173"/>
      <c r="G71" s="6">
        <v>61</v>
      </c>
      <c r="H71" s="61">
        <v>0</v>
      </c>
      <c r="I71" s="61">
        <v>0</v>
      </c>
    </row>
    <row r="72" spans="1:9" x14ac:dyDescent="0.25">
      <c r="A72" s="173" t="s">
        <v>58</v>
      </c>
      <c r="B72" s="173"/>
      <c r="C72" s="173"/>
      <c r="D72" s="173"/>
      <c r="E72" s="173"/>
      <c r="F72" s="173"/>
      <c r="G72" s="6">
        <v>62</v>
      </c>
      <c r="H72" s="61">
        <v>61175022</v>
      </c>
      <c r="I72" s="61">
        <v>61175022</v>
      </c>
    </row>
    <row r="73" spans="1:9" x14ac:dyDescent="0.25">
      <c r="A73" s="173" t="s">
        <v>59</v>
      </c>
      <c r="B73" s="173"/>
      <c r="C73" s="173"/>
      <c r="D73" s="173"/>
      <c r="E73" s="173"/>
      <c r="F73" s="173"/>
      <c r="G73" s="6">
        <v>63</v>
      </c>
      <c r="H73" s="61">
        <v>-853349</v>
      </c>
      <c r="I73" s="61">
        <v>-268443</v>
      </c>
    </row>
    <row r="74" spans="1:9" x14ac:dyDescent="0.25">
      <c r="A74" s="173" t="s">
        <v>60</v>
      </c>
      <c r="B74" s="173"/>
      <c r="C74" s="173"/>
      <c r="D74" s="173"/>
      <c r="E74" s="173"/>
      <c r="F74" s="173"/>
      <c r="G74" s="6">
        <v>64</v>
      </c>
      <c r="H74" s="61">
        <v>508063887</v>
      </c>
      <c r="I74" s="61">
        <v>555106299</v>
      </c>
    </row>
    <row r="75" spans="1:9" x14ac:dyDescent="0.25">
      <c r="A75" s="173" t="s">
        <v>61</v>
      </c>
      <c r="B75" s="173"/>
      <c r="C75" s="173"/>
      <c r="D75" s="173"/>
      <c r="E75" s="173"/>
      <c r="F75" s="173"/>
      <c r="G75" s="6">
        <v>65</v>
      </c>
      <c r="H75" s="61">
        <v>0</v>
      </c>
      <c r="I75" s="61">
        <v>0</v>
      </c>
    </row>
    <row r="76" spans="1:9" x14ac:dyDescent="0.25">
      <c r="A76" s="173" t="s">
        <v>62</v>
      </c>
      <c r="B76" s="173"/>
      <c r="C76" s="173"/>
      <c r="D76" s="173"/>
      <c r="E76" s="173"/>
      <c r="F76" s="173"/>
      <c r="G76" s="6">
        <v>66</v>
      </c>
      <c r="H76" s="61">
        <v>3194395</v>
      </c>
      <c r="I76" s="61">
        <v>3996660</v>
      </c>
    </row>
    <row r="77" spans="1:9" x14ac:dyDescent="0.25">
      <c r="A77" s="171" t="s">
        <v>63</v>
      </c>
      <c r="B77" s="171"/>
      <c r="C77" s="171"/>
      <c r="D77" s="171"/>
      <c r="E77" s="171"/>
      <c r="F77" s="171"/>
      <c r="G77" s="7">
        <v>67</v>
      </c>
      <c r="H77" s="53">
        <f>H65+H66+H67+H68+H69+H70+H71+H72+H73+H74+H75+H76</f>
        <v>2680813936</v>
      </c>
      <c r="I77" s="53">
        <f>I65+I66+I67+I68+I69+I70+I71+I72+I73+I74+I75+I76</f>
        <v>2820089869</v>
      </c>
    </row>
    <row r="78" spans="1:9" x14ac:dyDescent="0.25">
      <c r="A78" s="171" t="s">
        <v>64</v>
      </c>
      <c r="B78" s="172"/>
      <c r="C78" s="172"/>
      <c r="D78" s="172"/>
      <c r="E78" s="172"/>
      <c r="F78" s="172"/>
      <c r="G78" s="7">
        <v>68</v>
      </c>
      <c r="H78" s="53">
        <f>H63+H77</f>
        <v>24591676788</v>
      </c>
      <c r="I78" s="53">
        <f>I63+I77</f>
        <v>25946584844</v>
      </c>
    </row>
  </sheetData>
  <sheetProtection algorithmName="SHA-512" hashValue="axvCLdNWp3LfNl956VpDT4DLJGGW8ScbNjLhMgaJVTzLhnEcm9SsZ+0te/tGpLjsWJpd1nnKuflVWfOK0lamZQ==" saltValue="pMTBDyjbn3rCCUqk2w0lfw=="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topLeftCell="A11" zoomScale="85" zoomScaleNormal="85" zoomScaleSheetLayoutView="100" workbookViewId="0">
      <selection activeCell="J20" sqref="J20"/>
    </sheetView>
  </sheetViews>
  <sheetFormatPr defaultRowHeight="12.5" x14ac:dyDescent="0.25"/>
  <cols>
    <col min="1" max="7" width="9.1796875" style="11"/>
    <col min="8" max="8" width="11.7265625" style="38" customWidth="1"/>
    <col min="9" max="9" width="14.54296875" style="38" customWidth="1"/>
    <col min="10" max="10" width="23.1796875" style="11" customWidth="1"/>
    <col min="11" max="260" width="9.1796875" style="11"/>
    <col min="261" max="261" width="9.81640625" style="11" bestFit="1" customWidth="1"/>
    <col min="262" max="262" width="11.7265625" style="11" bestFit="1" customWidth="1"/>
    <col min="263" max="516" width="9.1796875" style="11"/>
    <col min="517" max="517" width="9.81640625" style="11" bestFit="1" customWidth="1"/>
    <col min="518" max="518" width="11.7265625" style="11" bestFit="1" customWidth="1"/>
    <col min="519" max="772" width="9.1796875" style="11"/>
    <col min="773" max="773" width="9.81640625" style="11" bestFit="1" customWidth="1"/>
    <col min="774" max="774" width="11.7265625" style="11" bestFit="1" customWidth="1"/>
    <col min="775" max="1028" width="9.1796875" style="11"/>
    <col min="1029" max="1029" width="9.81640625" style="11" bestFit="1" customWidth="1"/>
    <col min="1030" max="1030" width="11.7265625" style="11" bestFit="1" customWidth="1"/>
    <col min="1031" max="1284" width="9.1796875" style="11"/>
    <col min="1285" max="1285" width="9.81640625" style="11" bestFit="1" customWidth="1"/>
    <col min="1286" max="1286" width="11.7265625" style="11" bestFit="1" customWidth="1"/>
    <col min="1287" max="1540" width="9.1796875" style="11"/>
    <col min="1541" max="1541" width="9.81640625" style="11" bestFit="1" customWidth="1"/>
    <col min="1542" max="1542" width="11.7265625" style="11" bestFit="1" customWidth="1"/>
    <col min="1543" max="1796" width="9.1796875" style="11"/>
    <col min="1797" max="1797" width="9.81640625" style="11" bestFit="1" customWidth="1"/>
    <col min="1798" max="1798" width="11.7265625" style="11" bestFit="1" customWidth="1"/>
    <col min="1799" max="2052" width="9.1796875" style="11"/>
    <col min="2053" max="2053" width="9.81640625" style="11" bestFit="1" customWidth="1"/>
    <col min="2054" max="2054" width="11.7265625" style="11" bestFit="1" customWidth="1"/>
    <col min="2055" max="2308" width="9.1796875" style="11"/>
    <col min="2309" max="2309" width="9.81640625" style="11" bestFit="1" customWidth="1"/>
    <col min="2310" max="2310" width="11.7265625" style="11" bestFit="1" customWidth="1"/>
    <col min="2311" max="2564" width="9.1796875" style="11"/>
    <col min="2565" max="2565" width="9.81640625" style="11" bestFit="1" customWidth="1"/>
    <col min="2566" max="2566" width="11.7265625" style="11" bestFit="1" customWidth="1"/>
    <col min="2567" max="2820" width="9.1796875" style="11"/>
    <col min="2821" max="2821" width="9.81640625" style="11" bestFit="1" customWidth="1"/>
    <col min="2822" max="2822" width="11.7265625" style="11" bestFit="1" customWidth="1"/>
    <col min="2823" max="3076" width="9.1796875" style="11"/>
    <col min="3077" max="3077" width="9.81640625" style="11" bestFit="1" customWidth="1"/>
    <col min="3078" max="3078" width="11.7265625" style="11" bestFit="1" customWidth="1"/>
    <col min="3079" max="3332" width="9.1796875" style="11"/>
    <col min="3333" max="3333" width="9.81640625" style="11" bestFit="1" customWidth="1"/>
    <col min="3334" max="3334" width="11.7265625" style="11" bestFit="1" customWidth="1"/>
    <col min="3335" max="3588" width="9.1796875" style="11"/>
    <col min="3589" max="3589" width="9.81640625" style="11" bestFit="1" customWidth="1"/>
    <col min="3590" max="3590" width="11.7265625" style="11" bestFit="1" customWidth="1"/>
    <col min="3591" max="3844" width="9.1796875" style="11"/>
    <col min="3845" max="3845" width="9.81640625" style="11" bestFit="1" customWidth="1"/>
    <col min="3846" max="3846" width="11.7265625" style="11" bestFit="1" customWidth="1"/>
    <col min="3847" max="4100" width="9.1796875" style="11"/>
    <col min="4101" max="4101" width="9.81640625" style="11" bestFit="1" customWidth="1"/>
    <col min="4102" max="4102" width="11.7265625" style="11" bestFit="1" customWidth="1"/>
    <col min="4103" max="4356" width="9.1796875" style="11"/>
    <col min="4357" max="4357" width="9.81640625" style="11" bestFit="1" customWidth="1"/>
    <col min="4358" max="4358" width="11.7265625" style="11" bestFit="1" customWidth="1"/>
    <col min="4359" max="4612" width="9.1796875" style="11"/>
    <col min="4613" max="4613" width="9.81640625" style="11" bestFit="1" customWidth="1"/>
    <col min="4614" max="4614" width="11.7265625" style="11" bestFit="1" customWidth="1"/>
    <col min="4615" max="4868" width="9.1796875" style="11"/>
    <col min="4869" max="4869" width="9.81640625" style="11" bestFit="1" customWidth="1"/>
    <col min="4870" max="4870" width="11.7265625" style="11" bestFit="1" customWidth="1"/>
    <col min="4871" max="5124" width="9.1796875" style="11"/>
    <col min="5125" max="5125" width="9.81640625" style="11" bestFit="1" customWidth="1"/>
    <col min="5126" max="5126" width="11.7265625" style="11" bestFit="1" customWidth="1"/>
    <col min="5127" max="5380" width="9.1796875" style="11"/>
    <col min="5381" max="5381" width="9.81640625" style="11" bestFit="1" customWidth="1"/>
    <col min="5382" max="5382" width="11.7265625" style="11" bestFit="1" customWidth="1"/>
    <col min="5383" max="5636" width="9.1796875" style="11"/>
    <col min="5637" max="5637" width="9.81640625" style="11" bestFit="1" customWidth="1"/>
    <col min="5638" max="5638" width="11.7265625" style="11" bestFit="1" customWidth="1"/>
    <col min="5639" max="5892" width="9.1796875" style="11"/>
    <col min="5893" max="5893" width="9.81640625" style="11" bestFit="1" customWidth="1"/>
    <col min="5894" max="5894" width="11.7265625" style="11" bestFit="1" customWidth="1"/>
    <col min="5895" max="6148" width="9.1796875" style="11"/>
    <col min="6149" max="6149" width="9.81640625" style="11" bestFit="1" customWidth="1"/>
    <col min="6150" max="6150" width="11.7265625" style="11" bestFit="1" customWidth="1"/>
    <col min="6151" max="6404" width="9.1796875" style="11"/>
    <col min="6405" max="6405" width="9.81640625" style="11" bestFit="1" customWidth="1"/>
    <col min="6406" max="6406" width="11.7265625" style="11" bestFit="1" customWidth="1"/>
    <col min="6407" max="6660" width="9.1796875" style="11"/>
    <col min="6661" max="6661" width="9.81640625" style="11" bestFit="1" customWidth="1"/>
    <col min="6662" max="6662" width="11.7265625" style="11" bestFit="1" customWidth="1"/>
    <col min="6663" max="6916" width="9.1796875" style="11"/>
    <col min="6917" max="6917" width="9.81640625" style="11" bestFit="1" customWidth="1"/>
    <col min="6918" max="6918" width="11.7265625" style="11" bestFit="1" customWidth="1"/>
    <col min="6919" max="7172" width="9.1796875" style="11"/>
    <col min="7173" max="7173" width="9.81640625" style="11" bestFit="1" customWidth="1"/>
    <col min="7174" max="7174" width="11.7265625" style="11" bestFit="1" customWidth="1"/>
    <col min="7175" max="7428" width="9.1796875" style="11"/>
    <col min="7429" max="7429" width="9.81640625" style="11" bestFit="1" customWidth="1"/>
    <col min="7430" max="7430" width="11.7265625" style="11" bestFit="1" customWidth="1"/>
    <col min="7431" max="7684" width="9.1796875" style="11"/>
    <col min="7685" max="7685" width="9.81640625" style="11" bestFit="1" customWidth="1"/>
    <col min="7686" max="7686" width="11.7265625" style="11" bestFit="1" customWidth="1"/>
    <col min="7687" max="7940" width="9.1796875" style="11"/>
    <col min="7941" max="7941" width="9.81640625" style="11" bestFit="1" customWidth="1"/>
    <col min="7942" max="7942" width="11.7265625" style="11" bestFit="1" customWidth="1"/>
    <col min="7943" max="8196" width="9.1796875" style="11"/>
    <col min="8197" max="8197" width="9.81640625" style="11" bestFit="1" customWidth="1"/>
    <col min="8198" max="8198" width="11.7265625" style="11" bestFit="1" customWidth="1"/>
    <col min="8199" max="8452" width="9.1796875" style="11"/>
    <col min="8453" max="8453" width="9.81640625" style="11" bestFit="1" customWidth="1"/>
    <col min="8454" max="8454" width="11.7265625" style="11" bestFit="1" customWidth="1"/>
    <col min="8455" max="8708" width="9.1796875" style="11"/>
    <col min="8709" max="8709" width="9.81640625" style="11" bestFit="1" customWidth="1"/>
    <col min="8710" max="8710" width="11.7265625" style="11" bestFit="1" customWidth="1"/>
    <col min="8711" max="8964" width="9.1796875" style="11"/>
    <col min="8965" max="8965" width="9.81640625" style="11" bestFit="1" customWidth="1"/>
    <col min="8966" max="8966" width="11.7265625" style="11" bestFit="1" customWidth="1"/>
    <col min="8967" max="9220" width="9.1796875" style="11"/>
    <col min="9221" max="9221" width="9.81640625" style="11" bestFit="1" customWidth="1"/>
    <col min="9222" max="9222" width="11.7265625" style="11" bestFit="1" customWidth="1"/>
    <col min="9223" max="9476" width="9.1796875" style="11"/>
    <col min="9477" max="9477" width="9.81640625" style="11" bestFit="1" customWidth="1"/>
    <col min="9478" max="9478" width="11.7265625" style="11" bestFit="1" customWidth="1"/>
    <col min="9479" max="9732" width="9.1796875" style="11"/>
    <col min="9733" max="9733" width="9.81640625" style="11" bestFit="1" customWidth="1"/>
    <col min="9734" max="9734" width="11.7265625" style="11" bestFit="1" customWidth="1"/>
    <col min="9735" max="9988" width="9.1796875" style="11"/>
    <col min="9989" max="9989" width="9.81640625" style="11" bestFit="1" customWidth="1"/>
    <col min="9990" max="9990" width="11.7265625" style="11" bestFit="1" customWidth="1"/>
    <col min="9991" max="10244" width="9.1796875" style="11"/>
    <col min="10245" max="10245" width="9.81640625" style="11" bestFit="1" customWidth="1"/>
    <col min="10246" max="10246" width="11.7265625" style="11" bestFit="1" customWidth="1"/>
    <col min="10247" max="10500" width="9.1796875" style="11"/>
    <col min="10501" max="10501" width="9.81640625" style="11" bestFit="1" customWidth="1"/>
    <col min="10502" max="10502" width="11.7265625" style="11" bestFit="1" customWidth="1"/>
    <col min="10503" max="10756" width="9.1796875" style="11"/>
    <col min="10757" max="10757" width="9.81640625" style="11" bestFit="1" customWidth="1"/>
    <col min="10758" max="10758" width="11.7265625" style="11" bestFit="1" customWidth="1"/>
    <col min="10759" max="11012" width="9.1796875" style="11"/>
    <col min="11013" max="11013" width="9.81640625" style="11" bestFit="1" customWidth="1"/>
    <col min="11014" max="11014" width="11.7265625" style="11" bestFit="1" customWidth="1"/>
    <col min="11015" max="11268" width="9.1796875" style="11"/>
    <col min="11269" max="11269" width="9.81640625" style="11" bestFit="1" customWidth="1"/>
    <col min="11270" max="11270" width="11.7265625" style="11" bestFit="1" customWidth="1"/>
    <col min="11271" max="11524" width="9.1796875" style="11"/>
    <col min="11525" max="11525" width="9.81640625" style="11" bestFit="1" customWidth="1"/>
    <col min="11526" max="11526" width="11.7265625" style="11" bestFit="1" customWidth="1"/>
    <col min="11527" max="11780" width="9.1796875" style="11"/>
    <col min="11781" max="11781" width="9.81640625" style="11" bestFit="1" customWidth="1"/>
    <col min="11782" max="11782" width="11.7265625" style="11" bestFit="1" customWidth="1"/>
    <col min="11783" max="12036" width="9.1796875" style="11"/>
    <col min="12037" max="12037" width="9.81640625" style="11" bestFit="1" customWidth="1"/>
    <col min="12038" max="12038" width="11.7265625" style="11" bestFit="1" customWidth="1"/>
    <col min="12039" max="12292" width="9.1796875" style="11"/>
    <col min="12293" max="12293" width="9.81640625" style="11" bestFit="1" customWidth="1"/>
    <col min="12294" max="12294" width="11.7265625" style="11" bestFit="1" customWidth="1"/>
    <col min="12295" max="12548" width="9.1796875" style="11"/>
    <col min="12549" max="12549" width="9.81640625" style="11" bestFit="1" customWidth="1"/>
    <col min="12550" max="12550" width="11.7265625" style="11" bestFit="1" customWidth="1"/>
    <col min="12551" max="12804" width="9.1796875" style="11"/>
    <col min="12805" max="12805" width="9.81640625" style="11" bestFit="1" customWidth="1"/>
    <col min="12806" max="12806" width="11.7265625" style="11" bestFit="1" customWidth="1"/>
    <col min="12807" max="13060" width="9.1796875" style="11"/>
    <col min="13061" max="13061" width="9.81640625" style="11" bestFit="1" customWidth="1"/>
    <col min="13062" max="13062" width="11.7265625" style="11" bestFit="1" customWidth="1"/>
    <col min="13063" max="13316" width="9.1796875" style="11"/>
    <col min="13317" max="13317" width="9.81640625" style="11" bestFit="1" customWidth="1"/>
    <col min="13318" max="13318" width="11.7265625" style="11" bestFit="1" customWidth="1"/>
    <col min="13319" max="13572" width="9.1796875" style="11"/>
    <col min="13573" max="13573" width="9.81640625" style="11" bestFit="1" customWidth="1"/>
    <col min="13574" max="13574" width="11.7265625" style="11" bestFit="1" customWidth="1"/>
    <col min="13575" max="13828" width="9.1796875" style="11"/>
    <col min="13829" max="13829" width="9.81640625" style="11" bestFit="1" customWidth="1"/>
    <col min="13830" max="13830" width="11.7265625" style="11" bestFit="1" customWidth="1"/>
    <col min="13831" max="14084" width="9.1796875" style="11"/>
    <col min="14085" max="14085" width="9.81640625" style="11" bestFit="1" customWidth="1"/>
    <col min="14086" max="14086" width="11.7265625" style="11" bestFit="1" customWidth="1"/>
    <col min="14087" max="14340" width="9.1796875" style="11"/>
    <col min="14341" max="14341" width="9.81640625" style="11" bestFit="1" customWidth="1"/>
    <col min="14342" max="14342" width="11.7265625" style="11" bestFit="1" customWidth="1"/>
    <col min="14343" max="14596" width="9.1796875" style="11"/>
    <col min="14597" max="14597" width="9.81640625" style="11" bestFit="1" customWidth="1"/>
    <col min="14598" max="14598" width="11.7265625" style="11" bestFit="1" customWidth="1"/>
    <col min="14599" max="14852" width="9.1796875" style="11"/>
    <col min="14853" max="14853" width="9.81640625" style="11" bestFit="1" customWidth="1"/>
    <col min="14854" max="14854" width="11.7265625" style="11" bestFit="1" customWidth="1"/>
    <col min="14855" max="15108" width="9.1796875" style="11"/>
    <col min="15109" max="15109" width="9.81640625" style="11" bestFit="1" customWidth="1"/>
    <col min="15110" max="15110" width="11.7265625" style="11" bestFit="1" customWidth="1"/>
    <col min="15111" max="15364" width="9.1796875" style="11"/>
    <col min="15365" max="15365" width="9.81640625" style="11" bestFit="1" customWidth="1"/>
    <col min="15366" max="15366" width="11.7265625" style="11" bestFit="1" customWidth="1"/>
    <col min="15367" max="15620" width="9.1796875" style="11"/>
    <col min="15621" max="15621" width="9.81640625" style="11" bestFit="1" customWidth="1"/>
    <col min="15622" max="15622" width="11.7265625" style="11" bestFit="1" customWidth="1"/>
    <col min="15623" max="15876" width="9.1796875" style="11"/>
    <col min="15877" max="15877" width="9.81640625" style="11" bestFit="1" customWidth="1"/>
    <col min="15878" max="15878" width="11.7265625" style="11" bestFit="1" customWidth="1"/>
    <col min="15879" max="16132" width="9.1796875" style="11"/>
    <col min="16133" max="16133" width="9.81640625" style="11" bestFit="1" customWidth="1"/>
    <col min="16134" max="16134" width="11.7265625" style="11" bestFit="1" customWidth="1"/>
    <col min="16135" max="16384" width="9.1796875" style="11"/>
  </cols>
  <sheetData>
    <row r="1" spans="1:9" x14ac:dyDescent="0.25">
      <c r="A1" s="202" t="s">
        <v>4</v>
      </c>
      <c r="B1" s="181"/>
      <c r="C1" s="181"/>
      <c r="D1" s="181"/>
      <c r="E1" s="181"/>
      <c r="F1" s="181"/>
      <c r="G1" s="181"/>
      <c r="H1" s="181"/>
    </row>
    <row r="2" spans="1:9" x14ac:dyDescent="0.25">
      <c r="A2" s="201" t="s">
        <v>341</v>
      </c>
      <c r="B2" s="183"/>
      <c r="C2" s="183"/>
      <c r="D2" s="183"/>
      <c r="E2" s="183"/>
      <c r="F2" s="183"/>
      <c r="G2" s="183"/>
      <c r="H2" s="183"/>
    </row>
    <row r="3" spans="1:9" x14ac:dyDescent="0.25">
      <c r="A3" s="203" t="s">
        <v>277</v>
      </c>
      <c r="B3" s="195"/>
      <c r="C3" s="195"/>
      <c r="D3" s="195"/>
      <c r="E3" s="195"/>
      <c r="F3" s="195"/>
      <c r="G3" s="195"/>
      <c r="H3" s="195"/>
      <c r="I3" s="195"/>
    </row>
    <row r="4" spans="1:9" x14ac:dyDescent="0.25">
      <c r="A4" s="210" t="s">
        <v>298</v>
      </c>
      <c r="B4" s="192"/>
      <c r="C4" s="192"/>
      <c r="D4" s="192"/>
      <c r="E4" s="192"/>
      <c r="F4" s="192"/>
      <c r="G4" s="192"/>
      <c r="H4" s="192"/>
      <c r="I4" s="192"/>
    </row>
    <row r="5" spans="1:9" ht="31.5" x14ac:dyDescent="0.25">
      <c r="A5" s="204" t="s">
        <v>2</v>
      </c>
      <c r="B5" s="205"/>
      <c r="C5" s="205"/>
      <c r="D5" s="205"/>
      <c r="E5" s="205"/>
      <c r="F5" s="206"/>
      <c r="G5" s="12" t="s">
        <v>5</v>
      </c>
      <c r="H5" s="58" t="s">
        <v>193</v>
      </c>
      <c r="I5" s="39" t="s">
        <v>191</v>
      </c>
    </row>
    <row r="6" spans="1:9" x14ac:dyDescent="0.25">
      <c r="A6" s="207">
        <v>1</v>
      </c>
      <c r="B6" s="208"/>
      <c r="C6" s="208"/>
      <c r="D6" s="208"/>
      <c r="E6" s="208"/>
      <c r="F6" s="208"/>
      <c r="G6" s="13">
        <v>2</v>
      </c>
      <c r="H6" s="14">
        <v>3</v>
      </c>
      <c r="I6" s="14">
        <v>4</v>
      </c>
    </row>
    <row r="7" spans="1:9" x14ac:dyDescent="0.25">
      <c r="A7" s="211" t="s">
        <v>66</v>
      </c>
      <c r="B7" s="211"/>
      <c r="C7" s="211"/>
      <c r="D7" s="211"/>
      <c r="E7" s="211"/>
      <c r="F7" s="211"/>
      <c r="G7" s="6">
        <v>1</v>
      </c>
      <c r="H7" s="40">
        <v>812836280</v>
      </c>
      <c r="I7" s="40">
        <v>954641087</v>
      </c>
    </row>
    <row r="8" spans="1:9" x14ac:dyDescent="0.25">
      <c r="A8" s="211" t="s">
        <v>65</v>
      </c>
      <c r="B8" s="211"/>
      <c r="C8" s="211"/>
      <c r="D8" s="211"/>
      <c r="E8" s="211"/>
      <c r="F8" s="211"/>
      <c r="G8" s="6">
        <v>2</v>
      </c>
      <c r="H8" s="40">
        <v>124716665</v>
      </c>
      <c r="I8" s="40">
        <v>231184699</v>
      </c>
    </row>
    <row r="9" spans="1:9" x14ac:dyDescent="0.25">
      <c r="A9" s="211" t="s">
        <v>67</v>
      </c>
      <c r="B9" s="211"/>
      <c r="C9" s="211"/>
      <c r="D9" s="211"/>
      <c r="E9" s="211"/>
      <c r="F9" s="211"/>
      <c r="G9" s="6">
        <v>3</v>
      </c>
      <c r="H9" s="40">
        <v>0</v>
      </c>
      <c r="I9" s="40">
        <v>0</v>
      </c>
    </row>
    <row r="10" spans="1:9" x14ac:dyDescent="0.25">
      <c r="A10" s="211" t="s">
        <v>68</v>
      </c>
      <c r="B10" s="211"/>
      <c r="C10" s="211"/>
      <c r="D10" s="211"/>
      <c r="E10" s="211"/>
      <c r="F10" s="211"/>
      <c r="G10" s="6">
        <v>4</v>
      </c>
      <c r="H10" s="40">
        <v>899322</v>
      </c>
      <c r="I10" s="40">
        <v>1164395</v>
      </c>
    </row>
    <row r="11" spans="1:9" x14ac:dyDescent="0.25">
      <c r="A11" s="211" t="s">
        <v>69</v>
      </c>
      <c r="B11" s="211"/>
      <c r="C11" s="211"/>
      <c r="D11" s="211"/>
      <c r="E11" s="211"/>
      <c r="F11" s="211"/>
      <c r="G11" s="6">
        <v>5</v>
      </c>
      <c r="H11" s="40">
        <v>259387718</v>
      </c>
      <c r="I11" s="40">
        <v>284432520</v>
      </c>
    </row>
    <row r="12" spans="1:9" ht="12.65" customHeight="1" x14ac:dyDescent="0.25">
      <c r="A12" s="211" t="s">
        <v>70</v>
      </c>
      <c r="B12" s="211"/>
      <c r="C12" s="211"/>
      <c r="D12" s="211"/>
      <c r="E12" s="211"/>
      <c r="F12" s="211"/>
      <c r="G12" s="6">
        <v>6</v>
      </c>
      <c r="H12" s="40">
        <v>42272382</v>
      </c>
      <c r="I12" s="40">
        <v>50282669</v>
      </c>
    </row>
    <row r="13" spans="1:9" ht="35.5" customHeight="1" x14ac:dyDescent="0.25">
      <c r="A13" s="211" t="s">
        <v>71</v>
      </c>
      <c r="B13" s="211"/>
      <c r="C13" s="211"/>
      <c r="D13" s="211"/>
      <c r="E13" s="211"/>
      <c r="F13" s="211"/>
      <c r="G13" s="6">
        <v>7</v>
      </c>
      <c r="H13" s="40">
        <v>-7938089</v>
      </c>
      <c r="I13" s="40">
        <v>-3166938</v>
      </c>
    </row>
    <row r="14" spans="1:9" ht="28.9" customHeight="1" x14ac:dyDescent="0.25">
      <c r="A14" s="211" t="s">
        <v>72</v>
      </c>
      <c r="B14" s="211"/>
      <c r="C14" s="211"/>
      <c r="D14" s="211"/>
      <c r="E14" s="211"/>
      <c r="F14" s="211"/>
      <c r="G14" s="6">
        <v>8</v>
      </c>
      <c r="H14" s="40">
        <v>28084657</v>
      </c>
      <c r="I14" s="40">
        <v>18046236</v>
      </c>
    </row>
    <row r="15" spans="1:9" ht="28.9" customHeight="1" x14ac:dyDescent="0.25">
      <c r="A15" s="211" t="s">
        <v>73</v>
      </c>
      <c r="B15" s="211"/>
      <c r="C15" s="211"/>
      <c r="D15" s="211"/>
      <c r="E15" s="211"/>
      <c r="F15" s="211"/>
      <c r="G15" s="6">
        <v>9</v>
      </c>
      <c r="H15" s="40">
        <v>3017488</v>
      </c>
      <c r="I15" s="40">
        <v>-1870356</v>
      </c>
    </row>
    <row r="16" spans="1:9" ht="28.9" customHeight="1" x14ac:dyDescent="0.25">
      <c r="A16" s="211" t="s">
        <v>252</v>
      </c>
      <c r="B16" s="211"/>
      <c r="C16" s="211"/>
      <c r="D16" s="211"/>
      <c r="E16" s="211"/>
      <c r="F16" s="211"/>
      <c r="G16" s="6">
        <v>10</v>
      </c>
      <c r="H16" s="40">
        <v>0</v>
      </c>
      <c r="I16" s="40">
        <v>0</v>
      </c>
    </row>
    <row r="17" spans="1:9" x14ac:dyDescent="0.25">
      <c r="A17" s="211" t="s">
        <v>74</v>
      </c>
      <c r="B17" s="211"/>
      <c r="C17" s="211"/>
      <c r="D17" s="211"/>
      <c r="E17" s="211"/>
      <c r="F17" s="211"/>
      <c r="G17" s="6">
        <v>11</v>
      </c>
      <c r="H17" s="40">
        <v>-1047115</v>
      </c>
      <c r="I17" s="40">
        <v>-2542546</v>
      </c>
    </row>
    <row r="18" spans="1:9" x14ac:dyDescent="0.25">
      <c r="A18" s="211" t="s">
        <v>75</v>
      </c>
      <c r="B18" s="211"/>
      <c r="C18" s="211"/>
      <c r="D18" s="211"/>
      <c r="E18" s="211"/>
      <c r="F18" s="211"/>
      <c r="G18" s="6">
        <v>12</v>
      </c>
      <c r="H18" s="40">
        <v>-4781931</v>
      </c>
      <c r="I18" s="40">
        <v>4920307</v>
      </c>
    </row>
    <row r="19" spans="1:9" ht="25.5" customHeight="1" x14ac:dyDescent="0.25">
      <c r="A19" s="211" t="s">
        <v>238</v>
      </c>
      <c r="B19" s="211"/>
      <c r="C19" s="211"/>
      <c r="D19" s="211"/>
      <c r="E19" s="211"/>
      <c r="F19" s="211"/>
      <c r="G19" s="6">
        <v>13</v>
      </c>
      <c r="H19" s="40">
        <v>416822</v>
      </c>
      <c r="I19" s="40">
        <v>0</v>
      </c>
    </row>
    <row r="20" spans="1:9" ht="25.5" customHeight="1" x14ac:dyDescent="0.25">
      <c r="A20" s="211" t="s">
        <v>76</v>
      </c>
      <c r="B20" s="211"/>
      <c r="C20" s="211"/>
      <c r="D20" s="211"/>
      <c r="E20" s="211"/>
      <c r="F20" s="211"/>
      <c r="G20" s="6">
        <v>14</v>
      </c>
      <c r="H20" s="40">
        <v>1150125</v>
      </c>
      <c r="I20" s="40">
        <v>1495415</v>
      </c>
    </row>
    <row r="21" spans="1:9" x14ac:dyDescent="0.25">
      <c r="A21" s="211" t="s">
        <v>77</v>
      </c>
      <c r="B21" s="211"/>
      <c r="C21" s="211"/>
      <c r="D21" s="211"/>
      <c r="E21" s="211"/>
      <c r="F21" s="211"/>
      <c r="G21" s="6">
        <v>15</v>
      </c>
      <c r="H21" s="40">
        <v>39600239</v>
      </c>
      <c r="I21" s="40">
        <v>74175572</v>
      </c>
    </row>
    <row r="22" spans="1:9" x14ac:dyDescent="0.25">
      <c r="A22" s="211" t="s">
        <v>78</v>
      </c>
      <c r="B22" s="211"/>
      <c r="C22" s="211"/>
      <c r="D22" s="211"/>
      <c r="E22" s="211"/>
      <c r="F22" s="211"/>
      <c r="G22" s="6">
        <v>16</v>
      </c>
      <c r="H22" s="40">
        <v>6123200</v>
      </c>
      <c r="I22" s="40">
        <v>10695394</v>
      </c>
    </row>
    <row r="23" spans="1:9" ht="25.15" customHeight="1" x14ac:dyDescent="0.25">
      <c r="A23" s="171" t="s">
        <v>253</v>
      </c>
      <c r="B23" s="171"/>
      <c r="C23" s="171"/>
      <c r="D23" s="171"/>
      <c r="E23" s="171"/>
      <c r="F23" s="171"/>
      <c r="G23" s="7">
        <v>17</v>
      </c>
      <c r="H23" s="41">
        <f>H7-H8-H9+H10+H11-H12+H13+H14+H15+H16+H17+H18+H19+H21-H22+H20</f>
        <v>958513269</v>
      </c>
      <c r="I23" s="41">
        <f>I7-I8-I9+I10+I11-I12+I13+I14+I15+I16+I17+I18+I19+I21-I22+I20</f>
        <v>1039132930</v>
      </c>
    </row>
    <row r="24" spans="1:9" x14ac:dyDescent="0.25">
      <c r="A24" s="211" t="s">
        <v>79</v>
      </c>
      <c r="B24" s="211"/>
      <c r="C24" s="211"/>
      <c r="D24" s="211"/>
      <c r="E24" s="211"/>
      <c r="F24" s="211"/>
      <c r="G24" s="6">
        <v>18</v>
      </c>
      <c r="H24" s="40">
        <v>273244799</v>
      </c>
      <c r="I24" s="40">
        <v>290963962</v>
      </c>
    </row>
    <row r="25" spans="1:9" ht="24" customHeight="1" x14ac:dyDescent="0.25">
      <c r="A25" s="211" t="s">
        <v>237</v>
      </c>
      <c r="B25" s="211"/>
      <c r="C25" s="211"/>
      <c r="D25" s="211"/>
      <c r="E25" s="211"/>
      <c r="F25" s="211"/>
      <c r="G25" s="6">
        <v>19</v>
      </c>
      <c r="H25" s="40">
        <v>59501030</v>
      </c>
      <c r="I25" s="40">
        <v>12852876</v>
      </c>
    </row>
    <row r="26" spans="1:9" x14ac:dyDescent="0.25">
      <c r="A26" s="211" t="s">
        <v>80</v>
      </c>
      <c r="B26" s="211"/>
      <c r="C26" s="211"/>
      <c r="D26" s="211"/>
      <c r="E26" s="211"/>
      <c r="F26" s="211"/>
      <c r="G26" s="6">
        <v>20</v>
      </c>
      <c r="H26" s="40">
        <v>14829432</v>
      </c>
      <c r="I26" s="40">
        <v>60749706</v>
      </c>
    </row>
    <row r="27" spans="1:9" x14ac:dyDescent="0.25">
      <c r="A27" s="211" t="s">
        <v>81</v>
      </c>
      <c r="B27" s="211"/>
      <c r="C27" s="211"/>
      <c r="D27" s="211"/>
      <c r="E27" s="211"/>
      <c r="F27" s="211"/>
      <c r="G27" s="6">
        <v>21</v>
      </c>
      <c r="H27" s="40">
        <v>0</v>
      </c>
      <c r="I27" s="40">
        <v>0</v>
      </c>
    </row>
    <row r="28" spans="1:9" x14ac:dyDescent="0.25">
      <c r="A28" s="211" t="s">
        <v>254</v>
      </c>
      <c r="B28" s="211"/>
      <c r="C28" s="211"/>
      <c r="D28" s="211"/>
      <c r="E28" s="211"/>
      <c r="F28" s="211"/>
      <c r="G28" s="6">
        <v>22</v>
      </c>
      <c r="H28" s="40">
        <v>16426712</v>
      </c>
      <c r="I28" s="40">
        <v>29122979</v>
      </c>
    </row>
    <row r="29" spans="1:9" ht="35.25" customHeight="1" x14ac:dyDescent="0.25">
      <c r="A29" s="211" t="s">
        <v>255</v>
      </c>
      <c r="B29" s="211"/>
      <c r="C29" s="211"/>
      <c r="D29" s="211"/>
      <c r="E29" s="211"/>
      <c r="F29" s="211"/>
      <c r="G29" s="6">
        <v>23</v>
      </c>
      <c r="H29" s="40">
        <v>-16732519</v>
      </c>
      <c r="I29" s="40">
        <v>-15201628</v>
      </c>
    </row>
    <row r="30" spans="1:9" ht="26.5" customHeight="1" x14ac:dyDescent="0.25">
      <c r="A30" s="211" t="s">
        <v>82</v>
      </c>
      <c r="B30" s="211"/>
      <c r="C30" s="211"/>
      <c r="D30" s="211"/>
      <c r="E30" s="211"/>
      <c r="F30" s="211"/>
      <c r="G30" s="6">
        <v>24</v>
      </c>
      <c r="H30" s="40">
        <v>776806</v>
      </c>
      <c r="I30" s="40">
        <v>343021</v>
      </c>
    </row>
    <row r="31" spans="1:9" ht="26.5" customHeight="1" x14ac:dyDescent="0.25">
      <c r="A31" s="211" t="s">
        <v>83</v>
      </c>
      <c r="B31" s="211"/>
      <c r="C31" s="211"/>
      <c r="D31" s="211"/>
      <c r="E31" s="211"/>
      <c r="F31" s="211"/>
      <c r="G31" s="6">
        <v>25</v>
      </c>
      <c r="H31" s="40">
        <v>960860</v>
      </c>
      <c r="I31" s="40">
        <v>620082</v>
      </c>
    </row>
    <row r="32" spans="1:9" ht="14.5" customHeight="1" x14ac:dyDescent="0.25">
      <c r="A32" s="211" t="s">
        <v>84</v>
      </c>
      <c r="B32" s="211"/>
      <c r="C32" s="211"/>
      <c r="D32" s="211"/>
      <c r="E32" s="211"/>
      <c r="F32" s="211"/>
      <c r="G32" s="6">
        <v>26</v>
      </c>
      <c r="H32" s="40">
        <v>0</v>
      </c>
      <c r="I32" s="40">
        <v>0</v>
      </c>
    </row>
    <row r="33" spans="1:10" ht="25.5" customHeight="1" x14ac:dyDescent="0.25">
      <c r="A33" s="211" t="s">
        <v>256</v>
      </c>
      <c r="B33" s="211"/>
      <c r="C33" s="211"/>
      <c r="D33" s="211"/>
      <c r="E33" s="211"/>
      <c r="F33" s="211"/>
      <c r="G33" s="6">
        <v>27</v>
      </c>
      <c r="H33" s="40">
        <v>3913546</v>
      </c>
      <c r="I33" s="40">
        <v>6303631</v>
      </c>
    </row>
    <row r="34" spans="1:10" ht="37.5" customHeight="1" x14ac:dyDescent="0.25">
      <c r="A34" s="211" t="s">
        <v>85</v>
      </c>
      <c r="B34" s="211"/>
      <c r="C34" s="211"/>
      <c r="D34" s="211"/>
      <c r="E34" s="211"/>
      <c r="F34" s="211"/>
      <c r="G34" s="6">
        <v>28</v>
      </c>
      <c r="H34" s="40">
        <v>0</v>
      </c>
      <c r="I34" s="40">
        <v>0</v>
      </c>
    </row>
    <row r="35" spans="1:10" ht="27.75" customHeight="1" x14ac:dyDescent="0.25">
      <c r="A35" s="172" t="s">
        <v>257</v>
      </c>
      <c r="B35" s="172"/>
      <c r="C35" s="172"/>
      <c r="D35" s="172"/>
      <c r="E35" s="172"/>
      <c r="F35" s="172"/>
      <c r="G35" s="7">
        <v>29</v>
      </c>
      <c r="H35" s="41">
        <f>H23-H24-H25+H27-H26-H28-H29-H30-H31+H32+H33+H34</f>
        <v>613419695</v>
      </c>
      <c r="I35" s="41">
        <f>I23-I24-I25+I27-I26-I28-I29-I30-I31+I32+I33+I34</f>
        <v>665985563</v>
      </c>
    </row>
    <row r="36" spans="1:10" ht="25.5" customHeight="1" x14ac:dyDescent="0.25">
      <c r="A36" s="211" t="s">
        <v>258</v>
      </c>
      <c r="B36" s="211"/>
      <c r="C36" s="211"/>
      <c r="D36" s="211"/>
      <c r="E36" s="211"/>
      <c r="F36" s="211"/>
      <c r="G36" s="6">
        <v>30</v>
      </c>
      <c r="H36" s="40">
        <v>104773275</v>
      </c>
      <c r="I36" s="40">
        <v>110154422</v>
      </c>
    </row>
    <row r="37" spans="1:10" ht="26.25" customHeight="1" x14ac:dyDescent="0.25">
      <c r="A37" s="172" t="s">
        <v>259</v>
      </c>
      <c r="B37" s="172"/>
      <c r="C37" s="172"/>
      <c r="D37" s="172"/>
      <c r="E37" s="172"/>
      <c r="F37" s="172"/>
      <c r="G37" s="7">
        <v>31</v>
      </c>
      <c r="H37" s="41">
        <f>H35-H36</f>
        <v>508646420</v>
      </c>
      <c r="I37" s="41">
        <f>I35-I36</f>
        <v>555831141</v>
      </c>
    </row>
    <row r="38" spans="1:10" ht="29.25" customHeight="1" x14ac:dyDescent="0.25">
      <c r="A38" s="172" t="s">
        <v>260</v>
      </c>
      <c r="B38" s="172"/>
      <c r="C38" s="172"/>
      <c r="D38" s="172"/>
      <c r="E38" s="172"/>
      <c r="F38" s="172"/>
      <c r="G38" s="7">
        <v>32</v>
      </c>
      <c r="H38" s="41">
        <f>H39-H40</f>
        <v>0</v>
      </c>
      <c r="I38" s="41">
        <f>I39-I40</f>
        <v>0</v>
      </c>
    </row>
    <row r="39" spans="1:10" ht="27.75" customHeight="1" x14ac:dyDescent="0.25">
      <c r="A39" s="211" t="s">
        <v>86</v>
      </c>
      <c r="B39" s="211"/>
      <c r="C39" s="211"/>
      <c r="D39" s="211"/>
      <c r="E39" s="211"/>
      <c r="F39" s="211"/>
      <c r="G39" s="6">
        <v>33</v>
      </c>
      <c r="H39" s="40">
        <v>0</v>
      </c>
      <c r="I39" s="40">
        <v>0</v>
      </c>
    </row>
    <row r="40" spans="1:10" ht="22.9" customHeight="1" x14ac:dyDescent="0.25">
      <c r="A40" s="211" t="s">
        <v>87</v>
      </c>
      <c r="B40" s="211"/>
      <c r="C40" s="211"/>
      <c r="D40" s="211"/>
      <c r="E40" s="211"/>
      <c r="F40" s="211"/>
      <c r="G40" s="6">
        <v>34</v>
      </c>
      <c r="H40" s="40">
        <v>0</v>
      </c>
      <c r="I40" s="40">
        <v>0</v>
      </c>
    </row>
    <row r="41" spans="1:10" x14ac:dyDescent="0.25">
      <c r="A41" s="172" t="s">
        <v>261</v>
      </c>
      <c r="B41" s="172"/>
      <c r="C41" s="172"/>
      <c r="D41" s="172"/>
      <c r="E41" s="172"/>
      <c r="F41" s="172"/>
      <c r="G41" s="7">
        <v>35</v>
      </c>
      <c r="H41" s="41">
        <f>H37+H38</f>
        <v>508646420</v>
      </c>
      <c r="I41" s="41">
        <f>I37+I38</f>
        <v>555831141</v>
      </c>
    </row>
    <row r="42" spans="1:10" x14ac:dyDescent="0.25">
      <c r="A42" s="211" t="s">
        <v>88</v>
      </c>
      <c r="B42" s="211"/>
      <c r="C42" s="211"/>
      <c r="D42" s="211"/>
      <c r="E42" s="211"/>
      <c r="F42" s="211"/>
      <c r="G42" s="6">
        <v>36</v>
      </c>
      <c r="H42" s="40">
        <v>582533</v>
      </c>
      <c r="I42" s="40">
        <v>724842</v>
      </c>
    </row>
    <row r="43" spans="1:10" x14ac:dyDescent="0.25">
      <c r="A43" s="211" t="s">
        <v>89</v>
      </c>
      <c r="B43" s="211"/>
      <c r="C43" s="211"/>
      <c r="D43" s="211"/>
      <c r="E43" s="211"/>
      <c r="F43" s="211"/>
      <c r="G43" s="6">
        <v>37</v>
      </c>
      <c r="H43" s="40">
        <v>508063887</v>
      </c>
      <c r="I43" s="40">
        <v>555106299</v>
      </c>
    </row>
    <row r="44" spans="1:10" x14ac:dyDescent="0.25">
      <c r="A44" s="213" t="s">
        <v>14</v>
      </c>
      <c r="B44" s="214"/>
      <c r="C44" s="214"/>
      <c r="D44" s="214"/>
      <c r="E44" s="214"/>
      <c r="F44" s="214"/>
      <c r="G44" s="215"/>
      <c r="H44" s="215"/>
      <c r="I44" s="215"/>
      <c r="J44" s="4"/>
    </row>
    <row r="45" spans="1:10" x14ac:dyDescent="0.25">
      <c r="A45" s="212" t="s">
        <v>90</v>
      </c>
      <c r="B45" s="212"/>
      <c r="C45" s="212"/>
      <c r="D45" s="212"/>
      <c r="E45" s="212"/>
      <c r="F45" s="212"/>
      <c r="G45" s="6">
        <v>38</v>
      </c>
      <c r="H45" s="42">
        <f>H41</f>
        <v>508646420</v>
      </c>
      <c r="I45" s="42">
        <f>I41</f>
        <v>555831141</v>
      </c>
    </row>
    <row r="46" spans="1:10" x14ac:dyDescent="0.25">
      <c r="A46" s="171" t="s">
        <v>262</v>
      </c>
      <c r="B46" s="171"/>
      <c r="C46" s="171"/>
      <c r="D46" s="171"/>
      <c r="E46" s="171"/>
      <c r="F46" s="171"/>
      <c r="G46" s="7">
        <v>39</v>
      </c>
      <c r="H46" s="41">
        <f>H47+H59</f>
        <v>28389794</v>
      </c>
      <c r="I46" s="41">
        <f>I47+I59</f>
        <v>26815218</v>
      </c>
    </row>
    <row r="47" spans="1:10" ht="24.75" customHeight="1" x14ac:dyDescent="0.25">
      <c r="A47" s="176" t="s">
        <v>263</v>
      </c>
      <c r="B47" s="176"/>
      <c r="C47" s="176"/>
      <c r="D47" s="176"/>
      <c r="E47" s="176"/>
      <c r="F47" s="176"/>
      <c r="G47" s="7">
        <v>40</v>
      </c>
      <c r="H47" s="41">
        <f>SUM(H48:H54)+H57+H58</f>
        <v>1805336</v>
      </c>
      <c r="I47" s="41">
        <f>SUM(I48:I54)+I57+I58</f>
        <v>2386239</v>
      </c>
    </row>
    <row r="48" spans="1:10" x14ac:dyDescent="0.25">
      <c r="A48" s="209" t="s">
        <v>91</v>
      </c>
      <c r="B48" s="209"/>
      <c r="C48" s="209"/>
      <c r="D48" s="209"/>
      <c r="E48" s="209"/>
      <c r="F48" s="209"/>
      <c r="G48" s="6">
        <v>41</v>
      </c>
      <c r="H48" s="95">
        <v>2156083</v>
      </c>
      <c r="I48" s="95">
        <v>2902110</v>
      </c>
    </row>
    <row r="49" spans="1:9" x14ac:dyDescent="0.25">
      <c r="A49" s="209" t="s">
        <v>92</v>
      </c>
      <c r="B49" s="209"/>
      <c r="C49" s="209"/>
      <c r="D49" s="209"/>
      <c r="E49" s="209"/>
      <c r="F49" s="209"/>
      <c r="G49" s="6">
        <v>42</v>
      </c>
      <c r="H49" s="95">
        <v>0</v>
      </c>
      <c r="I49" s="95">
        <v>0</v>
      </c>
    </row>
    <row r="50" spans="1:9" ht="23.5" customHeight="1" x14ac:dyDescent="0.25">
      <c r="A50" s="209" t="s">
        <v>93</v>
      </c>
      <c r="B50" s="209"/>
      <c r="C50" s="209"/>
      <c r="D50" s="209"/>
      <c r="E50" s="209"/>
      <c r="F50" s="209"/>
      <c r="G50" s="6">
        <v>43</v>
      </c>
      <c r="H50" s="95">
        <v>-30112</v>
      </c>
      <c r="I50" s="95">
        <v>-68906</v>
      </c>
    </row>
    <row r="51" spans="1:9" ht="27" customHeight="1" x14ac:dyDescent="0.25">
      <c r="A51" s="209" t="s">
        <v>94</v>
      </c>
      <c r="B51" s="209"/>
      <c r="C51" s="209"/>
      <c r="D51" s="209"/>
      <c r="E51" s="209"/>
      <c r="F51" s="209"/>
      <c r="G51" s="6">
        <v>44</v>
      </c>
      <c r="H51" s="95">
        <v>0</v>
      </c>
      <c r="I51" s="95">
        <v>0</v>
      </c>
    </row>
    <row r="52" spans="1:9" ht="27" customHeight="1" x14ac:dyDescent="0.25">
      <c r="A52" s="209" t="s">
        <v>264</v>
      </c>
      <c r="B52" s="209"/>
      <c r="C52" s="209"/>
      <c r="D52" s="209"/>
      <c r="E52" s="209"/>
      <c r="F52" s="209"/>
      <c r="G52" s="6">
        <v>45</v>
      </c>
      <c r="H52" s="95">
        <v>0</v>
      </c>
      <c r="I52" s="95">
        <v>0</v>
      </c>
    </row>
    <row r="53" spans="1:9" ht="27.65" customHeight="1" x14ac:dyDescent="0.25">
      <c r="A53" s="209" t="s">
        <v>265</v>
      </c>
      <c r="B53" s="209"/>
      <c r="C53" s="209"/>
      <c r="D53" s="209"/>
      <c r="E53" s="209"/>
      <c r="F53" s="209"/>
      <c r="G53" s="6">
        <v>46</v>
      </c>
      <c r="H53" s="95">
        <v>-13907</v>
      </c>
      <c r="I53" s="95">
        <v>8120</v>
      </c>
    </row>
    <row r="54" spans="1:9" ht="44.25" customHeight="1" x14ac:dyDescent="0.25">
      <c r="A54" s="173" t="s">
        <v>239</v>
      </c>
      <c r="B54" s="173"/>
      <c r="C54" s="173"/>
      <c r="D54" s="173"/>
      <c r="E54" s="173"/>
      <c r="F54" s="173"/>
      <c r="G54" s="6">
        <v>47</v>
      </c>
      <c r="H54" s="95">
        <v>0</v>
      </c>
      <c r="I54" s="95">
        <v>0</v>
      </c>
    </row>
    <row r="55" spans="1:9" ht="33" customHeight="1" x14ac:dyDescent="0.25">
      <c r="A55" s="173" t="s">
        <v>266</v>
      </c>
      <c r="B55" s="173"/>
      <c r="C55" s="173"/>
      <c r="D55" s="173"/>
      <c r="E55" s="173"/>
      <c r="F55" s="173"/>
      <c r="G55" s="6">
        <v>48</v>
      </c>
      <c r="H55" s="95">
        <v>0</v>
      </c>
      <c r="I55" s="95">
        <v>0</v>
      </c>
    </row>
    <row r="56" spans="1:9" ht="28.5" customHeight="1" x14ac:dyDescent="0.25">
      <c r="A56" s="173" t="s">
        <v>267</v>
      </c>
      <c r="B56" s="173"/>
      <c r="C56" s="173"/>
      <c r="D56" s="173"/>
      <c r="E56" s="173"/>
      <c r="F56" s="173"/>
      <c r="G56" s="6">
        <v>49</v>
      </c>
      <c r="H56" s="95">
        <v>0</v>
      </c>
      <c r="I56" s="95">
        <v>0</v>
      </c>
    </row>
    <row r="57" spans="1:9" ht="39" customHeight="1" x14ac:dyDescent="0.25">
      <c r="A57" s="173" t="s">
        <v>268</v>
      </c>
      <c r="B57" s="173"/>
      <c r="C57" s="173"/>
      <c r="D57" s="173"/>
      <c r="E57" s="173"/>
      <c r="F57" s="173"/>
      <c r="G57" s="6">
        <v>50</v>
      </c>
      <c r="H57" s="95">
        <v>0</v>
      </c>
      <c r="I57" s="95">
        <v>0</v>
      </c>
    </row>
    <row r="58" spans="1:9" ht="24" customHeight="1" x14ac:dyDescent="0.25">
      <c r="A58" s="173" t="s">
        <v>197</v>
      </c>
      <c r="B58" s="173"/>
      <c r="C58" s="173"/>
      <c r="D58" s="173"/>
      <c r="E58" s="173"/>
      <c r="F58" s="173"/>
      <c r="G58" s="6">
        <v>51</v>
      </c>
      <c r="H58" s="95">
        <v>-306728</v>
      </c>
      <c r="I58" s="95">
        <v>-455085</v>
      </c>
    </row>
    <row r="59" spans="1:9" ht="25.15" customHeight="1" x14ac:dyDescent="0.25">
      <c r="A59" s="176" t="s">
        <v>269</v>
      </c>
      <c r="B59" s="176"/>
      <c r="C59" s="176"/>
      <c r="D59" s="176"/>
      <c r="E59" s="176"/>
      <c r="F59" s="176"/>
      <c r="G59" s="7">
        <v>52</v>
      </c>
      <c r="H59" s="41">
        <f>SUM(H60:H67)</f>
        <v>26584458</v>
      </c>
      <c r="I59" s="41">
        <f>SUM(I60:I67)</f>
        <v>24428979</v>
      </c>
    </row>
    <row r="60" spans="1:9" ht="12.75" customHeight="1" x14ac:dyDescent="0.25">
      <c r="A60" s="173" t="s">
        <v>95</v>
      </c>
      <c r="B60" s="173"/>
      <c r="C60" s="173"/>
      <c r="D60" s="173"/>
      <c r="E60" s="173"/>
      <c r="F60" s="173"/>
      <c r="G60" s="6">
        <v>53</v>
      </c>
      <c r="H60" s="95">
        <v>0</v>
      </c>
      <c r="I60" s="95">
        <v>0</v>
      </c>
    </row>
    <row r="61" spans="1:9" ht="12.75" customHeight="1" x14ac:dyDescent="0.25">
      <c r="A61" s="173" t="s">
        <v>240</v>
      </c>
      <c r="B61" s="173"/>
      <c r="C61" s="173"/>
      <c r="D61" s="173"/>
      <c r="E61" s="173"/>
      <c r="F61" s="173"/>
      <c r="G61" s="6">
        <v>54</v>
      </c>
      <c r="H61" s="95">
        <v>62364</v>
      </c>
      <c r="I61" s="95">
        <v>0</v>
      </c>
    </row>
    <row r="62" spans="1:9" ht="12.75" customHeight="1" x14ac:dyDescent="0.25">
      <c r="A62" s="173" t="s">
        <v>241</v>
      </c>
      <c r="B62" s="173"/>
      <c r="C62" s="173"/>
      <c r="D62" s="173"/>
      <c r="E62" s="173"/>
      <c r="F62" s="173"/>
      <c r="G62" s="6">
        <v>55</v>
      </c>
      <c r="H62" s="95">
        <v>0</v>
      </c>
      <c r="I62" s="95">
        <v>10337529</v>
      </c>
    </row>
    <row r="63" spans="1:9" ht="12.75" customHeight="1" x14ac:dyDescent="0.25">
      <c r="A63" s="173" t="s">
        <v>96</v>
      </c>
      <c r="B63" s="173"/>
      <c r="C63" s="173"/>
      <c r="D63" s="173"/>
      <c r="E63" s="173"/>
      <c r="F63" s="173"/>
      <c r="G63" s="6">
        <v>56</v>
      </c>
      <c r="H63" s="95">
        <v>31298558</v>
      </c>
      <c r="I63" s="95">
        <v>0</v>
      </c>
    </row>
    <row r="64" spans="1:9" ht="25.5" customHeight="1" x14ac:dyDescent="0.25">
      <c r="A64" s="173" t="s">
        <v>97</v>
      </c>
      <c r="B64" s="173"/>
      <c r="C64" s="173"/>
      <c r="D64" s="173"/>
      <c r="E64" s="173"/>
      <c r="F64" s="173"/>
      <c r="G64" s="6">
        <v>57</v>
      </c>
      <c r="H64" s="95">
        <v>1587812</v>
      </c>
      <c r="I64" s="95">
        <v>18383952</v>
      </c>
    </row>
    <row r="65" spans="1:9" ht="12.75" customHeight="1" x14ac:dyDescent="0.25">
      <c r="A65" s="173" t="s">
        <v>94</v>
      </c>
      <c r="B65" s="173"/>
      <c r="C65" s="173"/>
      <c r="D65" s="173"/>
      <c r="E65" s="173"/>
      <c r="F65" s="173"/>
      <c r="G65" s="6">
        <v>58</v>
      </c>
      <c r="H65" s="95">
        <v>0</v>
      </c>
      <c r="I65" s="95">
        <v>0</v>
      </c>
    </row>
    <row r="66" spans="1:9" ht="24.75" customHeight="1" x14ac:dyDescent="0.25">
      <c r="A66" s="173" t="s">
        <v>98</v>
      </c>
      <c r="B66" s="173"/>
      <c r="C66" s="173"/>
      <c r="D66" s="173"/>
      <c r="E66" s="173"/>
      <c r="F66" s="173"/>
      <c r="G66" s="6">
        <v>59</v>
      </c>
      <c r="H66" s="95">
        <v>0</v>
      </c>
      <c r="I66" s="95">
        <v>0</v>
      </c>
    </row>
    <row r="67" spans="1:9" ht="22.9" customHeight="1" x14ac:dyDescent="0.25">
      <c r="A67" s="173" t="s">
        <v>99</v>
      </c>
      <c r="B67" s="173"/>
      <c r="C67" s="173"/>
      <c r="D67" s="173"/>
      <c r="E67" s="173"/>
      <c r="F67" s="173"/>
      <c r="G67" s="6">
        <v>60</v>
      </c>
      <c r="H67" s="95">
        <v>-6364276</v>
      </c>
      <c r="I67" s="95">
        <v>-4292502</v>
      </c>
    </row>
    <row r="68" spans="1:9" ht="12.75" customHeight="1" x14ac:dyDescent="0.25">
      <c r="A68" s="176" t="s">
        <v>270</v>
      </c>
      <c r="B68" s="176"/>
      <c r="C68" s="176"/>
      <c r="D68" s="176"/>
      <c r="E68" s="176"/>
      <c r="F68" s="176"/>
      <c r="G68" s="7">
        <v>61</v>
      </c>
      <c r="H68" s="43">
        <f>H45+H46</f>
        <v>537036214</v>
      </c>
      <c r="I68" s="43">
        <f>I45+I46</f>
        <v>582646359</v>
      </c>
    </row>
    <row r="69" spans="1:9" ht="12.75" customHeight="1" x14ac:dyDescent="0.25">
      <c r="A69" s="178" t="s">
        <v>100</v>
      </c>
      <c r="B69" s="178"/>
      <c r="C69" s="178"/>
      <c r="D69" s="178"/>
      <c r="E69" s="178"/>
      <c r="F69" s="178"/>
      <c r="G69" s="6">
        <v>62</v>
      </c>
      <c r="H69" s="40">
        <v>521540</v>
      </c>
      <c r="I69" s="40">
        <v>805824</v>
      </c>
    </row>
    <row r="70" spans="1:9" x14ac:dyDescent="0.25">
      <c r="A70" s="212" t="s">
        <v>101</v>
      </c>
      <c r="B70" s="212"/>
      <c r="C70" s="212"/>
      <c r="D70" s="212"/>
      <c r="E70" s="212"/>
      <c r="F70" s="212"/>
      <c r="G70" s="6">
        <v>63</v>
      </c>
      <c r="H70" s="95">
        <v>536514674</v>
      </c>
      <c r="I70" s="96">
        <v>581840535</v>
      </c>
    </row>
  </sheetData>
  <sheetProtection algorithmName="SHA-512" hashValue="HXHYtyhBGDNtbSNzVJyYkZpMhWrhN9B0dxYrD2wceeLBYVvASfhOO1bD8ABp3srpt4LfyqFtag3xlU447Nmvhw==" saltValue="tHHXjjrrxiZVkdTsVEXY+g==" spinCount="100000" sheet="1" objects="1" scenarios="1"/>
  <mergeCells count="70">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 ref="A44:I44"/>
    <mergeCell ref="A43:F43"/>
    <mergeCell ref="A42:F42"/>
    <mergeCell ref="A41:F41"/>
    <mergeCell ref="A36:F36"/>
    <mergeCell ref="A48:F48"/>
    <mergeCell ref="A49:F49"/>
    <mergeCell ref="A50:F50"/>
    <mergeCell ref="A45:F45"/>
    <mergeCell ref="A46:F46"/>
    <mergeCell ref="A47:F47"/>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35:F35"/>
    <mergeCell ref="A13:F13"/>
    <mergeCell ref="A14:F14"/>
    <mergeCell ref="A15:F15"/>
    <mergeCell ref="A16:F16"/>
    <mergeCell ref="A17:F17"/>
    <mergeCell ref="A32:F32"/>
    <mergeCell ref="A24:F24"/>
    <mergeCell ref="A26:F26"/>
    <mergeCell ref="A33:F33"/>
    <mergeCell ref="A34:F34"/>
    <mergeCell ref="A25:F25"/>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0.75" right="0.17" top="1" bottom="1" header="0.5" footer="0.5"/>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topLeftCell="A48" zoomScaleNormal="100" zoomScaleSheetLayoutView="110" workbookViewId="0">
      <selection activeCell="I55" sqref="I55"/>
    </sheetView>
  </sheetViews>
  <sheetFormatPr defaultRowHeight="12.5" x14ac:dyDescent="0.25"/>
  <cols>
    <col min="1" max="7" width="9.1796875" style="11"/>
    <col min="8" max="8" width="9.81640625" style="38" customWidth="1"/>
    <col min="9" max="9" width="12" style="38" customWidth="1"/>
    <col min="10" max="10" width="10.26953125" style="11" bestFit="1" customWidth="1"/>
    <col min="11" max="11" width="12.26953125" style="11" bestFit="1" customWidth="1"/>
    <col min="12" max="262" width="9.1796875" style="11"/>
    <col min="263" max="264" width="9.81640625" style="11" bestFit="1" customWidth="1"/>
    <col min="265" max="265" width="12" style="11" bestFit="1" customWidth="1"/>
    <col min="266" max="266" width="10.26953125" style="11" bestFit="1" customWidth="1"/>
    <col min="267" max="267" width="12.26953125" style="11" bestFit="1" customWidth="1"/>
    <col min="268" max="518" width="9.1796875" style="11"/>
    <col min="519" max="520" width="9.81640625" style="11" bestFit="1" customWidth="1"/>
    <col min="521" max="521" width="12" style="11" bestFit="1" customWidth="1"/>
    <col min="522" max="522" width="10.26953125" style="11" bestFit="1" customWidth="1"/>
    <col min="523" max="523" width="12.26953125" style="11" bestFit="1" customWidth="1"/>
    <col min="524" max="774" width="9.1796875" style="11"/>
    <col min="775" max="776" width="9.81640625" style="11" bestFit="1" customWidth="1"/>
    <col min="777" max="777" width="12" style="11" bestFit="1" customWidth="1"/>
    <col min="778" max="778" width="10.26953125" style="11" bestFit="1" customWidth="1"/>
    <col min="779" max="779" width="12.26953125" style="11" bestFit="1" customWidth="1"/>
    <col min="780" max="1030" width="9.1796875" style="11"/>
    <col min="1031" max="1032" width="9.81640625" style="11" bestFit="1" customWidth="1"/>
    <col min="1033" max="1033" width="12" style="11" bestFit="1" customWidth="1"/>
    <col min="1034" max="1034" width="10.26953125" style="11" bestFit="1" customWidth="1"/>
    <col min="1035" max="1035" width="12.26953125" style="11" bestFit="1" customWidth="1"/>
    <col min="1036" max="1286" width="9.1796875" style="11"/>
    <col min="1287" max="1288" width="9.81640625" style="11" bestFit="1" customWidth="1"/>
    <col min="1289" max="1289" width="12" style="11" bestFit="1" customWidth="1"/>
    <col min="1290" max="1290" width="10.26953125" style="11" bestFit="1" customWidth="1"/>
    <col min="1291" max="1291" width="12.26953125" style="11" bestFit="1" customWidth="1"/>
    <col min="1292" max="1542" width="9.1796875" style="11"/>
    <col min="1543" max="1544" width="9.81640625" style="11" bestFit="1" customWidth="1"/>
    <col min="1545" max="1545" width="12" style="11" bestFit="1" customWidth="1"/>
    <col min="1546" max="1546" width="10.26953125" style="11" bestFit="1" customWidth="1"/>
    <col min="1547" max="1547" width="12.26953125" style="11" bestFit="1" customWidth="1"/>
    <col min="1548" max="1798" width="9.1796875" style="11"/>
    <col min="1799" max="1800" width="9.81640625" style="11" bestFit="1" customWidth="1"/>
    <col min="1801" max="1801" width="12" style="11" bestFit="1" customWidth="1"/>
    <col min="1802" max="1802" width="10.26953125" style="11" bestFit="1" customWidth="1"/>
    <col min="1803" max="1803" width="12.26953125" style="11" bestFit="1" customWidth="1"/>
    <col min="1804" max="2054" width="9.1796875" style="11"/>
    <col min="2055" max="2056" width="9.81640625" style="11" bestFit="1" customWidth="1"/>
    <col min="2057" max="2057" width="12" style="11" bestFit="1" customWidth="1"/>
    <col min="2058" max="2058" width="10.26953125" style="11" bestFit="1" customWidth="1"/>
    <col min="2059" max="2059" width="12.26953125" style="11" bestFit="1" customWidth="1"/>
    <col min="2060" max="2310" width="9.1796875" style="11"/>
    <col min="2311" max="2312" width="9.81640625" style="11" bestFit="1" customWidth="1"/>
    <col min="2313" max="2313" width="12" style="11" bestFit="1" customWidth="1"/>
    <col min="2314" max="2314" width="10.26953125" style="11" bestFit="1" customWidth="1"/>
    <col min="2315" max="2315" width="12.26953125" style="11" bestFit="1" customWidth="1"/>
    <col min="2316" max="2566" width="9.1796875" style="11"/>
    <col min="2567" max="2568" width="9.81640625" style="11" bestFit="1" customWidth="1"/>
    <col min="2569" max="2569" width="12" style="11" bestFit="1" customWidth="1"/>
    <col min="2570" max="2570" width="10.26953125" style="11" bestFit="1" customWidth="1"/>
    <col min="2571" max="2571" width="12.26953125" style="11" bestFit="1" customWidth="1"/>
    <col min="2572" max="2822" width="9.1796875" style="11"/>
    <col min="2823" max="2824" width="9.81640625" style="11" bestFit="1" customWidth="1"/>
    <col min="2825" max="2825" width="12" style="11" bestFit="1" customWidth="1"/>
    <col min="2826" max="2826" width="10.26953125" style="11" bestFit="1" customWidth="1"/>
    <col min="2827" max="2827" width="12.26953125" style="11" bestFit="1" customWidth="1"/>
    <col min="2828" max="3078" width="9.1796875" style="11"/>
    <col min="3079" max="3080" width="9.81640625" style="11" bestFit="1" customWidth="1"/>
    <col min="3081" max="3081" width="12" style="11" bestFit="1" customWidth="1"/>
    <col min="3082" max="3082" width="10.26953125" style="11" bestFit="1" customWidth="1"/>
    <col min="3083" max="3083" width="12.26953125" style="11" bestFit="1" customWidth="1"/>
    <col min="3084" max="3334" width="9.1796875" style="11"/>
    <col min="3335" max="3336" width="9.81640625" style="11" bestFit="1" customWidth="1"/>
    <col min="3337" max="3337" width="12" style="11" bestFit="1" customWidth="1"/>
    <col min="3338" max="3338" width="10.26953125" style="11" bestFit="1" customWidth="1"/>
    <col min="3339" max="3339" width="12.26953125" style="11" bestFit="1" customWidth="1"/>
    <col min="3340" max="3590" width="9.1796875" style="11"/>
    <col min="3591" max="3592" width="9.81640625" style="11" bestFit="1" customWidth="1"/>
    <col min="3593" max="3593" width="12" style="11" bestFit="1" customWidth="1"/>
    <col min="3594" max="3594" width="10.26953125" style="11" bestFit="1" customWidth="1"/>
    <col min="3595" max="3595" width="12.26953125" style="11" bestFit="1" customWidth="1"/>
    <col min="3596" max="3846" width="9.1796875" style="11"/>
    <col min="3847" max="3848" width="9.81640625" style="11" bestFit="1" customWidth="1"/>
    <col min="3849" max="3849" width="12" style="11" bestFit="1" customWidth="1"/>
    <col min="3850" max="3850" width="10.26953125" style="11" bestFit="1" customWidth="1"/>
    <col min="3851" max="3851" width="12.26953125" style="11" bestFit="1" customWidth="1"/>
    <col min="3852" max="4102" width="9.1796875" style="11"/>
    <col min="4103" max="4104" width="9.81640625" style="11" bestFit="1" customWidth="1"/>
    <col min="4105" max="4105" width="12" style="11" bestFit="1" customWidth="1"/>
    <col min="4106" max="4106" width="10.26953125" style="11" bestFit="1" customWidth="1"/>
    <col min="4107" max="4107" width="12.26953125" style="11" bestFit="1" customWidth="1"/>
    <col min="4108" max="4358" width="9.1796875" style="11"/>
    <col min="4359" max="4360" width="9.81640625" style="11" bestFit="1" customWidth="1"/>
    <col min="4361" max="4361" width="12" style="11" bestFit="1" customWidth="1"/>
    <col min="4362" max="4362" width="10.26953125" style="11" bestFit="1" customWidth="1"/>
    <col min="4363" max="4363" width="12.26953125" style="11" bestFit="1" customWidth="1"/>
    <col min="4364" max="4614" width="9.1796875" style="11"/>
    <col min="4615" max="4616" width="9.81640625" style="11" bestFit="1" customWidth="1"/>
    <col min="4617" max="4617" width="12" style="11" bestFit="1" customWidth="1"/>
    <col min="4618" max="4618" width="10.26953125" style="11" bestFit="1" customWidth="1"/>
    <col min="4619" max="4619" width="12.26953125" style="11" bestFit="1" customWidth="1"/>
    <col min="4620" max="4870" width="9.1796875" style="11"/>
    <col min="4871" max="4872" width="9.81640625" style="11" bestFit="1" customWidth="1"/>
    <col min="4873" max="4873" width="12" style="11" bestFit="1" customWidth="1"/>
    <col min="4874" max="4874" width="10.26953125" style="11" bestFit="1" customWidth="1"/>
    <col min="4875" max="4875" width="12.26953125" style="11" bestFit="1" customWidth="1"/>
    <col min="4876" max="5126" width="9.1796875" style="11"/>
    <col min="5127" max="5128" width="9.81640625" style="11" bestFit="1" customWidth="1"/>
    <col min="5129" max="5129" width="12" style="11" bestFit="1" customWidth="1"/>
    <col min="5130" max="5130" width="10.26953125" style="11" bestFit="1" customWidth="1"/>
    <col min="5131" max="5131" width="12.26953125" style="11" bestFit="1" customWidth="1"/>
    <col min="5132" max="5382" width="9.1796875" style="11"/>
    <col min="5383" max="5384" width="9.81640625" style="11" bestFit="1" customWidth="1"/>
    <col min="5385" max="5385" width="12" style="11" bestFit="1" customWidth="1"/>
    <col min="5386" max="5386" width="10.26953125" style="11" bestFit="1" customWidth="1"/>
    <col min="5387" max="5387" width="12.26953125" style="11" bestFit="1" customWidth="1"/>
    <col min="5388" max="5638" width="9.1796875" style="11"/>
    <col min="5639" max="5640" width="9.81640625" style="11" bestFit="1" customWidth="1"/>
    <col min="5641" max="5641" width="12" style="11" bestFit="1" customWidth="1"/>
    <col min="5642" max="5642" width="10.26953125" style="11" bestFit="1" customWidth="1"/>
    <col min="5643" max="5643" width="12.26953125" style="11" bestFit="1" customWidth="1"/>
    <col min="5644" max="5894" width="9.1796875" style="11"/>
    <col min="5895" max="5896" width="9.81640625" style="11" bestFit="1" customWidth="1"/>
    <col min="5897" max="5897" width="12" style="11" bestFit="1" customWidth="1"/>
    <col min="5898" max="5898" width="10.26953125" style="11" bestFit="1" customWidth="1"/>
    <col min="5899" max="5899" width="12.26953125" style="11" bestFit="1" customWidth="1"/>
    <col min="5900" max="6150" width="9.1796875" style="11"/>
    <col min="6151" max="6152" width="9.81640625" style="11" bestFit="1" customWidth="1"/>
    <col min="6153" max="6153" width="12" style="11" bestFit="1" customWidth="1"/>
    <col min="6154" max="6154" width="10.26953125" style="11" bestFit="1" customWidth="1"/>
    <col min="6155" max="6155" width="12.26953125" style="11" bestFit="1" customWidth="1"/>
    <col min="6156" max="6406" width="9.1796875" style="11"/>
    <col min="6407" max="6408" width="9.81640625" style="11" bestFit="1" customWidth="1"/>
    <col min="6409" max="6409" width="12" style="11" bestFit="1" customWidth="1"/>
    <col min="6410" max="6410" width="10.26953125" style="11" bestFit="1" customWidth="1"/>
    <col min="6411" max="6411" width="12.26953125" style="11" bestFit="1" customWidth="1"/>
    <col min="6412" max="6662" width="9.1796875" style="11"/>
    <col min="6663" max="6664" width="9.81640625" style="11" bestFit="1" customWidth="1"/>
    <col min="6665" max="6665" width="12" style="11" bestFit="1" customWidth="1"/>
    <col min="6666" max="6666" width="10.26953125" style="11" bestFit="1" customWidth="1"/>
    <col min="6667" max="6667" width="12.26953125" style="11" bestFit="1" customWidth="1"/>
    <col min="6668" max="6918" width="9.1796875" style="11"/>
    <col min="6919" max="6920" width="9.81640625" style="11" bestFit="1" customWidth="1"/>
    <col min="6921" max="6921" width="12" style="11" bestFit="1" customWidth="1"/>
    <col min="6922" max="6922" width="10.26953125" style="11" bestFit="1" customWidth="1"/>
    <col min="6923" max="6923" width="12.26953125" style="11" bestFit="1" customWidth="1"/>
    <col min="6924" max="7174" width="9.1796875" style="11"/>
    <col min="7175" max="7176" width="9.81640625" style="11" bestFit="1" customWidth="1"/>
    <col min="7177" max="7177" width="12" style="11" bestFit="1" customWidth="1"/>
    <col min="7178" max="7178" width="10.26953125" style="11" bestFit="1" customWidth="1"/>
    <col min="7179" max="7179" width="12.26953125" style="11" bestFit="1" customWidth="1"/>
    <col min="7180" max="7430" width="9.1796875" style="11"/>
    <col min="7431" max="7432" width="9.81640625" style="11" bestFit="1" customWidth="1"/>
    <col min="7433" max="7433" width="12" style="11" bestFit="1" customWidth="1"/>
    <col min="7434" max="7434" width="10.26953125" style="11" bestFit="1" customWidth="1"/>
    <col min="7435" max="7435" width="12.26953125" style="11" bestFit="1" customWidth="1"/>
    <col min="7436" max="7686" width="9.1796875" style="11"/>
    <col min="7687" max="7688" width="9.81640625" style="11" bestFit="1" customWidth="1"/>
    <col min="7689" max="7689" width="12" style="11" bestFit="1" customWidth="1"/>
    <col min="7690" max="7690" width="10.26953125" style="11" bestFit="1" customWidth="1"/>
    <col min="7691" max="7691" width="12.26953125" style="11" bestFit="1" customWidth="1"/>
    <col min="7692" max="7942" width="9.1796875" style="11"/>
    <col min="7943" max="7944" width="9.81640625" style="11" bestFit="1" customWidth="1"/>
    <col min="7945" max="7945" width="12" style="11" bestFit="1" customWidth="1"/>
    <col min="7946" max="7946" width="10.26953125" style="11" bestFit="1" customWidth="1"/>
    <col min="7947" max="7947" width="12.26953125" style="11" bestFit="1" customWidth="1"/>
    <col min="7948" max="8198" width="9.1796875" style="11"/>
    <col min="8199" max="8200" width="9.81640625" style="11" bestFit="1" customWidth="1"/>
    <col min="8201" max="8201" width="12" style="11" bestFit="1" customWidth="1"/>
    <col min="8202" max="8202" width="10.26953125" style="11" bestFit="1" customWidth="1"/>
    <col min="8203" max="8203" width="12.26953125" style="11" bestFit="1" customWidth="1"/>
    <col min="8204" max="8454" width="9.1796875" style="11"/>
    <col min="8455" max="8456" width="9.81640625" style="11" bestFit="1" customWidth="1"/>
    <col min="8457" max="8457" width="12" style="11" bestFit="1" customWidth="1"/>
    <col min="8458" max="8458" width="10.26953125" style="11" bestFit="1" customWidth="1"/>
    <col min="8459" max="8459" width="12.26953125" style="11" bestFit="1" customWidth="1"/>
    <col min="8460" max="8710" width="9.1796875" style="11"/>
    <col min="8711" max="8712" width="9.81640625" style="11" bestFit="1" customWidth="1"/>
    <col min="8713" max="8713" width="12" style="11" bestFit="1" customWidth="1"/>
    <col min="8714" max="8714" width="10.26953125" style="11" bestFit="1" customWidth="1"/>
    <col min="8715" max="8715" width="12.26953125" style="11" bestFit="1" customWidth="1"/>
    <col min="8716" max="8966" width="9.1796875" style="11"/>
    <col min="8967" max="8968" width="9.81640625" style="11" bestFit="1" customWidth="1"/>
    <col min="8969" max="8969" width="12" style="11" bestFit="1" customWidth="1"/>
    <col min="8970" max="8970" width="10.26953125" style="11" bestFit="1" customWidth="1"/>
    <col min="8971" max="8971" width="12.26953125" style="11" bestFit="1" customWidth="1"/>
    <col min="8972" max="9222" width="9.1796875" style="11"/>
    <col min="9223" max="9224" width="9.81640625" style="11" bestFit="1" customWidth="1"/>
    <col min="9225" max="9225" width="12" style="11" bestFit="1" customWidth="1"/>
    <col min="9226" max="9226" width="10.26953125" style="11" bestFit="1" customWidth="1"/>
    <col min="9227" max="9227" width="12.26953125" style="11" bestFit="1" customWidth="1"/>
    <col min="9228" max="9478" width="9.1796875" style="11"/>
    <col min="9479" max="9480" width="9.81640625" style="11" bestFit="1" customWidth="1"/>
    <col min="9481" max="9481" width="12" style="11" bestFit="1" customWidth="1"/>
    <col min="9482" max="9482" width="10.26953125" style="11" bestFit="1" customWidth="1"/>
    <col min="9483" max="9483" width="12.26953125" style="11" bestFit="1" customWidth="1"/>
    <col min="9484" max="9734" width="9.1796875" style="11"/>
    <col min="9735" max="9736" width="9.81640625" style="11" bestFit="1" customWidth="1"/>
    <col min="9737" max="9737" width="12" style="11" bestFit="1" customWidth="1"/>
    <col min="9738" max="9738" width="10.26953125" style="11" bestFit="1" customWidth="1"/>
    <col min="9739" max="9739" width="12.26953125" style="11" bestFit="1" customWidth="1"/>
    <col min="9740" max="9990" width="9.1796875" style="11"/>
    <col min="9991" max="9992" width="9.81640625" style="11" bestFit="1" customWidth="1"/>
    <col min="9993" max="9993" width="12" style="11" bestFit="1" customWidth="1"/>
    <col min="9994" max="9994" width="10.26953125" style="11" bestFit="1" customWidth="1"/>
    <col min="9995" max="9995" width="12.26953125" style="11" bestFit="1" customWidth="1"/>
    <col min="9996" max="10246" width="9.1796875" style="11"/>
    <col min="10247" max="10248" width="9.81640625" style="11" bestFit="1" customWidth="1"/>
    <col min="10249" max="10249" width="12" style="11" bestFit="1" customWidth="1"/>
    <col min="10250" max="10250" width="10.26953125" style="11" bestFit="1" customWidth="1"/>
    <col min="10251" max="10251" width="12.26953125" style="11" bestFit="1" customWidth="1"/>
    <col min="10252" max="10502" width="9.1796875" style="11"/>
    <col min="10503" max="10504" width="9.81640625" style="11" bestFit="1" customWidth="1"/>
    <col min="10505" max="10505" width="12" style="11" bestFit="1" customWidth="1"/>
    <col min="10506" max="10506" width="10.26953125" style="11" bestFit="1" customWidth="1"/>
    <col min="10507" max="10507" width="12.26953125" style="11" bestFit="1" customWidth="1"/>
    <col min="10508" max="10758" width="9.1796875" style="11"/>
    <col min="10759" max="10760" width="9.81640625" style="11" bestFit="1" customWidth="1"/>
    <col min="10761" max="10761" width="12" style="11" bestFit="1" customWidth="1"/>
    <col min="10762" max="10762" width="10.26953125" style="11" bestFit="1" customWidth="1"/>
    <col min="10763" max="10763" width="12.26953125" style="11" bestFit="1" customWidth="1"/>
    <col min="10764" max="11014" width="9.1796875" style="11"/>
    <col min="11015" max="11016" width="9.81640625" style="11" bestFit="1" customWidth="1"/>
    <col min="11017" max="11017" width="12" style="11" bestFit="1" customWidth="1"/>
    <col min="11018" max="11018" width="10.26953125" style="11" bestFit="1" customWidth="1"/>
    <col min="11019" max="11019" width="12.26953125" style="11" bestFit="1" customWidth="1"/>
    <col min="11020" max="11270" width="9.1796875" style="11"/>
    <col min="11271" max="11272" width="9.81640625" style="11" bestFit="1" customWidth="1"/>
    <col min="11273" max="11273" width="12" style="11" bestFit="1" customWidth="1"/>
    <col min="11274" max="11274" width="10.26953125" style="11" bestFit="1" customWidth="1"/>
    <col min="11275" max="11275" width="12.26953125" style="11" bestFit="1" customWidth="1"/>
    <col min="11276" max="11526" width="9.1796875" style="11"/>
    <col min="11527" max="11528" width="9.81640625" style="11" bestFit="1" customWidth="1"/>
    <col min="11529" max="11529" width="12" style="11" bestFit="1" customWidth="1"/>
    <col min="11530" max="11530" width="10.26953125" style="11" bestFit="1" customWidth="1"/>
    <col min="11531" max="11531" width="12.26953125" style="11" bestFit="1" customWidth="1"/>
    <col min="11532" max="11782" width="9.1796875" style="11"/>
    <col min="11783" max="11784" width="9.81640625" style="11" bestFit="1" customWidth="1"/>
    <col min="11785" max="11785" width="12" style="11" bestFit="1" customWidth="1"/>
    <col min="11786" max="11786" width="10.26953125" style="11" bestFit="1" customWidth="1"/>
    <col min="11787" max="11787" width="12.26953125" style="11" bestFit="1" customWidth="1"/>
    <col min="11788" max="12038" width="9.1796875" style="11"/>
    <col min="12039" max="12040" width="9.81640625" style="11" bestFit="1" customWidth="1"/>
    <col min="12041" max="12041" width="12" style="11" bestFit="1" customWidth="1"/>
    <col min="12042" max="12042" width="10.26953125" style="11" bestFit="1" customWidth="1"/>
    <col min="12043" max="12043" width="12.26953125" style="11" bestFit="1" customWidth="1"/>
    <col min="12044" max="12294" width="9.1796875" style="11"/>
    <col min="12295" max="12296" width="9.81640625" style="11" bestFit="1" customWidth="1"/>
    <col min="12297" max="12297" width="12" style="11" bestFit="1" customWidth="1"/>
    <col min="12298" max="12298" width="10.26953125" style="11" bestFit="1" customWidth="1"/>
    <col min="12299" max="12299" width="12.26953125" style="11" bestFit="1" customWidth="1"/>
    <col min="12300" max="12550" width="9.1796875" style="11"/>
    <col min="12551" max="12552" width="9.81640625" style="11" bestFit="1" customWidth="1"/>
    <col min="12553" max="12553" width="12" style="11" bestFit="1" customWidth="1"/>
    <col min="12554" max="12554" width="10.26953125" style="11" bestFit="1" customWidth="1"/>
    <col min="12555" max="12555" width="12.26953125" style="11" bestFit="1" customWidth="1"/>
    <col min="12556" max="12806" width="9.1796875" style="11"/>
    <col min="12807" max="12808" width="9.81640625" style="11" bestFit="1" customWidth="1"/>
    <col min="12809" max="12809" width="12" style="11" bestFit="1" customWidth="1"/>
    <col min="12810" max="12810" width="10.26953125" style="11" bestFit="1" customWidth="1"/>
    <col min="12811" max="12811" width="12.26953125" style="11" bestFit="1" customWidth="1"/>
    <col min="12812" max="13062" width="9.1796875" style="11"/>
    <col min="13063" max="13064" width="9.81640625" style="11" bestFit="1" customWidth="1"/>
    <col min="13065" max="13065" width="12" style="11" bestFit="1" customWidth="1"/>
    <col min="13066" max="13066" width="10.26953125" style="11" bestFit="1" customWidth="1"/>
    <col min="13067" max="13067" width="12.26953125" style="11" bestFit="1" customWidth="1"/>
    <col min="13068" max="13318" width="9.1796875" style="11"/>
    <col min="13319" max="13320" width="9.81640625" style="11" bestFit="1" customWidth="1"/>
    <col min="13321" max="13321" width="12" style="11" bestFit="1" customWidth="1"/>
    <col min="13322" max="13322" width="10.26953125" style="11" bestFit="1" customWidth="1"/>
    <col min="13323" max="13323" width="12.26953125" style="11" bestFit="1" customWidth="1"/>
    <col min="13324" max="13574" width="9.1796875" style="11"/>
    <col min="13575" max="13576" width="9.81640625" style="11" bestFit="1" customWidth="1"/>
    <col min="13577" max="13577" width="12" style="11" bestFit="1" customWidth="1"/>
    <col min="13578" max="13578" width="10.26953125" style="11" bestFit="1" customWidth="1"/>
    <col min="13579" max="13579" width="12.26953125" style="11" bestFit="1" customWidth="1"/>
    <col min="13580" max="13830" width="9.1796875" style="11"/>
    <col min="13831" max="13832" width="9.81640625" style="11" bestFit="1" customWidth="1"/>
    <col min="13833" max="13833" width="12" style="11" bestFit="1" customWidth="1"/>
    <col min="13834" max="13834" width="10.26953125" style="11" bestFit="1" customWidth="1"/>
    <col min="13835" max="13835" width="12.26953125" style="11" bestFit="1" customWidth="1"/>
    <col min="13836" max="14086" width="9.1796875" style="11"/>
    <col min="14087" max="14088" width="9.81640625" style="11" bestFit="1" customWidth="1"/>
    <col min="14089" max="14089" width="12" style="11" bestFit="1" customWidth="1"/>
    <col min="14090" max="14090" width="10.26953125" style="11" bestFit="1" customWidth="1"/>
    <col min="14091" max="14091" width="12.26953125" style="11" bestFit="1" customWidth="1"/>
    <col min="14092" max="14342" width="9.1796875" style="11"/>
    <col min="14343" max="14344" width="9.81640625" style="11" bestFit="1" customWidth="1"/>
    <col min="14345" max="14345" width="12" style="11" bestFit="1" customWidth="1"/>
    <col min="14346" max="14346" width="10.26953125" style="11" bestFit="1" customWidth="1"/>
    <col min="14347" max="14347" width="12.26953125" style="11" bestFit="1" customWidth="1"/>
    <col min="14348" max="14598" width="9.1796875" style="11"/>
    <col min="14599" max="14600" width="9.81640625" style="11" bestFit="1" customWidth="1"/>
    <col min="14601" max="14601" width="12" style="11" bestFit="1" customWidth="1"/>
    <col min="14602" max="14602" width="10.26953125" style="11" bestFit="1" customWidth="1"/>
    <col min="14603" max="14603" width="12.26953125" style="11" bestFit="1" customWidth="1"/>
    <col min="14604" max="14854" width="9.1796875" style="11"/>
    <col min="14855" max="14856" width="9.81640625" style="11" bestFit="1" customWidth="1"/>
    <col min="14857" max="14857" width="12" style="11" bestFit="1" customWidth="1"/>
    <col min="14858" max="14858" width="10.26953125" style="11" bestFit="1" customWidth="1"/>
    <col min="14859" max="14859" width="12.26953125" style="11" bestFit="1" customWidth="1"/>
    <col min="14860" max="15110" width="9.1796875" style="11"/>
    <col min="15111" max="15112" width="9.81640625" style="11" bestFit="1" customWidth="1"/>
    <col min="15113" max="15113" width="12" style="11" bestFit="1" customWidth="1"/>
    <col min="15114" max="15114" width="10.26953125" style="11" bestFit="1" customWidth="1"/>
    <col min="15115" max="15115" width="12.26953125" style="11" bestFit="1" customWidth="1"/>
    <col min="15116" max="15366" width="9.1796875" style="11"/>
    <col min="15367" max="15368" width="9.81640625" style="11" bestFit="1" customWidth="1"/>
    <col min="15369" max="15369" width="12" style="11" bestFit="1" customWidth="1"/>
    <col min="15370" max="15370" width="10.26953125" style="11" bestFit="1" customWidth="1"/>
    <col min="15371" max="15371" width="12.26953125" style="11" bestFit="1" customWidth="1"/>
    <col min="15372" max="15622" width="9.1796875" style="11"/>
    <col min="15623" max="15624" width="9.81640625" style="11" bestFit="1" customWidth="1"/>
    <col min="15625" max="15625" width="12" style="11" bestFit="1" customWidth="1"/>
    <col min="15626" max="15626" width="10.26953125" style="11" bestFit="1" customWidth="1"/>
    <col min="15627" max="15627" width="12.26953125" style="11" bestFit="1" customWidth="1"/>
    <col min="15628" max="15878" width="9.1796875" style="11"/>
    <col min="15879" max="15880" width="9.81640625" style="11" bestFit="1" customWidth="1"/>
    <col min="15881" max="15881" width="12" style="11" bestFit="1" customWidth="1"/>
    <col min="15882" max="15882" width="10.26953125" style="11" bestFit="1" customWidth="1"/>
    <col min="15883" max="15883" width="12.26953125" style="11" bestFit="1" customWidth="1"/>
    <col min="15884" max="16134" width="9.1796875" style="11"/>
    <col min="16135" max="16136" width="9.81640625" style="11" bestFit="1" customWidth="1"/>
    <col min="16137" max="16137" width="12" style="11" bestFit="1" customWidth="1"/>
    <col min="16138" max="16138" width="10.26953125" style="11" bestFit="1" customWidth="1"/>
    <col min="16139" max="16139" width="12.26953125" style="11" bestFit="1" customWidth="1"/>
    <col min="16140" max="16384" width="9.1796875" style="11"/>
  </cols>
  <sheetData>
    <row r="1" spans="1:9" ht="12.75" customHeight="1" x14ac:dyDescent="0.25">
      <c r="A1" s="202" t="s">
        <v>155</v>
      </c>
      <c r="B1" s="219"/>
      <c r="C1" s="219"/>
      <c r="D1" s="219"/>
      <c r="E1" s="219"/>
      <c r="F1" s="219"/>
      <c r="G1" s="219"/>
      <c r="H1" s="219"/>
    </row>
    <row r="2" spans="1:9" ht="12.75" customHeight="1" x14ac:dyDescent="0.25">
      <c r="A2" s="201" t="s">
        <v>340</v>
      </c>
      <c r="B2" s="183"/>
      <c r="C2" s="183"/>
      <c r="D2" s="183"/>
      <c r="E2" s="183"/>
      <c r="F2" s="183"/>
      <c r="G2" s="183"/>
      <c r="H2" s="183"/>
    </row>
    <row r="3" spans="1:9" x14ac:dyDescent="0.25">
      <c r="A3" s="222" t="s">
        <v>277</v>
      </c>
      <c r="B3" s="223"/>
      <c r="C3" s="223"/>
      <c r="D3" s="223"/>
      <c r="E3" s="223"/>
      <c r="F3" s="223"/>
      <c r="G3" s="223"/>
      <c r="H3" s="223"/>
      <c r="I3" s="195"/>
    </row>
    <row r="4" spans="1:9" x14ac:dyDescent="0.25">
      <c r="A4" s="227" t="s">
        <v>298</v>
      </c>
      <c r="B4" s="191"/>
      <c r="C4" s="191"/>
      <c r="D4" s="191"/>
      <c r="E4" s="191"/>
      <c r="F4" s="191"/>
      <c r="G4" s="191"/>
      <c r="H4" s="191"/>
      <c r="I4" s="192"/>
    </row>
    <row r="5" spans="1:9" ht="42" x14ac:dyDescent="0.25">
      <c r="A5" s="220" t="s">
        <v>2</v>
      </c>
      <c r="B5" s="221"/>
      <c r="C5" s="221"/>
      <c r="D5" s="221"/>
      <c r="E5" s="221"/>
      <c r="F5" s="221"/>
      <c r="G5" s="59" t="s">
        <v>5</v>
      </c>
      <c r="H5" s="14" t="s">
        <v>193</v>
      </c>
      <c r="I5" s="60" t="s">
        <v>196</v>
      </c>
    </row>
    <row r="6" spans="1:9" x14ac:dyDescent="0.25">
      <c r="A6" s="224">
        <v>1</v>
      </c>
      <c r="B6" s="221"/>
      <c r="C6" s="221"/>
      <c r="D6" s="221"/>
      <c r="E6" s="221"/>
      <c r="F6" s="221"/>
      <c r="G6" s="56">
        <v>2</v>
      </c>
      <c r="H6" s="14" t="s">
        <v>6</v>
      </c>
      <c r="I6" s="14" t="s">
        <v>7</v>
      </c>
    </row>
    <row r="7" spans="1:9" x14ac:dyDescent="0.25">
      <c r="A7" s="217" t="s">
        <v>109</v>
      </c>
      <c r="B7" s="218"/>
      <c r="C7" s="218"/>
      <c r="D7" s="218"/>
      <c r="E7" s="218"/>
      <c r="F7" s="218"/>
      <c r="G7" s="218"/>
      <c r="H7" s="218"/>
      <c r="I7" s="218"/>
    </row>
    <row r="8" spans="1:9" x14ac:dyDescent="0.25">
      <c r="A8" s="216" t="s">
        <v>102</v>
      </c>
      <c r="B8" s="216"/>
      <c r="C8" s="216"/>
      <c r="D8" s="216"/>
      <c r="E8" s="216"/>
      <c r="F8" s="216"/>
      <c r="G8" s="6">
        <v>1</v>
      </c>
      <c r="H8" s="61">
        <v>0</v>
      </c>
      <c r="I8" s="61">
        <v>0</v>
      </c>
    </row>
    <row r="9" spans="1:9" x14ac:dyDescent="0.25">
      <c r="A9" s="216" t="s">
        <v>103</v>
      </c>
      <c r="B9" s="216"/>
      <c r="C9" s="216"/>
      <c r="D9" s="216"/>
      <c r="E9" s="216"/>
      <c r="F9" s="216"/>
      <c r="G9" s="6">
        <v>2</v>
      </c>
      <c r="H9" s="61">
        <v>0</v>
      </c>
      <c r="I9" s="61">
        <v>0</v>
      </c>
    </row>
    <row r="10" spans="1:9" x14ac:dyDescent="0.25">
      <c r="A10" s="216" t="s">
        <v>104</v>
      </c>
      <c r="B10" s="216"/>
      <c r="C10" s="216"/>
      <c r="D10" s="216"/>
      <c r="E10" s="216"/>
      <c r="F10" s="216"/>
      <c r="G10" s="6">
        <v>3</v>
      </c>
      <c r="H10" s="61">
        <v>0</v>
      </c>
      <c r="I10" s="61">
        <v>0</v>
      </c>
    </row>
    <row r="11" spans="1:9" x14ac:dyDescent="0.25">
      <c r="A11" s="216" t="s">
        <v>105</v>
      </c>
      <c r="B11" s="216"/>
      <c r="C11" s="216"/>
      <c r="D11" s="216"/>
      <c r="E11" s="216"/>
      <c r="F11" s="216"/>
      <c r="G11" s="6">
        <v>4</v>
      </c>
      <c r="H11" s="61">
        <v>0</v>
      </c>
      <c r="I11" s="61">
        <v>0</v>
      </c>
    </row>
    <row r="12" spans="1:9" x14ac:dyDescent="0.25">
      <c r="A12" s="216" t="s">
        <v>106</v>
      </c>
      <c r="B12" s="216"/>
      <c r="C12" s="216"/>
      <c r="D12" s="216"/>
      <c r="E12" s="216"/>
      <c r="F12" s="216"/>
      <c r="G12" s="6">
        <v>5</v>
      </c>
      <c r="H12" s="61">
        <v>0</v>
      </c>
      <c r="I12" s="61">
        <v>0</v>
      </c>
    </row>
    <row r="13" spans="1:9" ht="22.5" customHeight="1" x14ac:dyDescent="0.25">
      <c r="A13" s="216" t="s">
        <v>126</v>
      </c>
      <c r="B13" s="216"/>
      <c r="C13" s="216"/>
      <c r="D13" s="216"/>
      <c r="E13" s="216"/>
      <c r="F13" s="216"/>
      <c r="G13" s="6">
        <v>6</v>
      </c>
      <c r="H13" s="61">
        <v>0</v>
      </c>
      <c r="I13" s="61">
        <v>0</v>
      </c>
    </row>
    <row r="14" spans="1:9" x14ac:dyDescent="0.25">
      <c r="A14" s="216" t="s">
        <v>107</v>
      </c>
      <c r="B14" s="216"/>
      <c r="C14" s="216"/>
      <c r="D14" s="216"/>
      <c r="E14" s="216"/>
      <c r="F14" s="216"/>
      <c r="G14" s="6">
        <v>7</v>
      </c>
      <c r="H14" s="61">
        <v>0</v>
      </c>
      <c r="I14" s="61">
        <v>0</v>
      </c>
    </row>
    <row r="15" spans="1:9" x14ac:dyDescent="0.25">
      <c r="A15" s="216" t="s">
        <v>108</v>
      </c>
      <c r="B15" s="216"/>
      <c r="C15" s="216"/>
      <c r="D15" s="216"/>
      <c r="E15" s="216"/>
      <c r="F15" s="216"/>
      <c r="G15" s="6">
        <v>8</v>
      </c>
      <c r="H15" s="61">
        <v>0</v>
      </c>
      <c r="I15" s="61">
        <v>0</v>
      </c>
    </row>
    <row r="16" spans="1:9" x14ac:dyDescent="0.25">
      <c r="A16" s="217" t="s">
        <v>110</v>
      </c>
      <c r="B16" s="218"/>
      <c r="C16" s="218"/>
      <c r="D16" s="218"/>
      <c r="E16" s="218"/>
      <c r="F16" s="218"/>
      <c r="G16" s="218"/>
      <c r="H16" s="218"/>
      <c r="I16" s="218"/>
    </row>
    <row r="17" spans="1:9" x14ac:dyDescent="0.25">
      <c r="A17" s="216" t="s">
        <v>111</v>
      </c>
      <c r="B17" s="216"/>
      <c r="C17" s="216"/>
      <c r="D17" s="216"/>
      <c r="E17" s="216"/>
      <c r="F17" s="216"/>
      <c r="G17" s="6">
        <v>9</v>
      </c>
      <c r="H17" s="61">
        <v>613411229</v>
      </c>
      <c r="I17" s="61">
        <v>665985563</v>
      </c>
    </row>
    <row r="18" spans="1:9" x14ac:dyDescent="0.25">
      <c r="A18" s="216" t="s">
        <v>112</v>
      </c>
      <c r="B18" s="216"/>
      <c r="C18" s="216"/>
      <c r="D18" s="216"/>
      <c r="E18" s="216"/>
      <c r="F18" s="216"/>
      <c r="G18" s="6"/>
      <c r="H18" s="61">
        <v>0</v>
      </c>
      <c r="I18" s="61">
        <v>0</v>
      </c>
    </row>
    <row r="19" spans="1:9" x14ac:dyDescent="0.25">
      <c r="A19" s="216" t="s">
        <v>113</v>
      </c>
      <c r="B19" s="216"/>
      <c r="C19" s="216"/>
      <c r="D19" s="216"/>
      <c r="E19" s="216"/>
      <c r="F19" s="216"/>
      <c r="G19" s="6">
        <v>10</v>
      </c>
      <c r="H19" s="61">
        <v>-655053</v>
      </c>
      <c r="I19" s="61">
        <v>-14541433</v>
      </c>
    </row>
    <row r="20" spans="1:9" x14ac:dyDescent="0.25">
      <c r="A20" s="216" t="s">
        <v>114</v>
      </c>
      <c r="B20" s="216"/>
      <c r="C20" s="216"/>
      <c r="D20" s="216"/>
      <c r="E20" s="216"/>
      <c r="F20" s="216"/>
      <c r="G20" s="6">
        <v>11</v>
      </c>
      <c r="H20" s="61">
        <v>59501030</v>
      </c>
      <c r="I20" s="61">
        <v>60749706</v>
      </c>
    </row>
    <row r="21" spans="1:9" ht="23.25" customHeight="1" x14ac:dyDescent="0.25">
      <c r="A21" s="216" t="s">
        <v>115</v>
      </c>
      <c r="B21" s="216"/>
      <c r="C21" s="216"/>
      <c r="D21" s="216"/>
      <c r="E21" s="216"/>
      <c r="F21" s="216"/>
      <c r="G21" s="6">
        <v>12</v>
      </c>
      <c r="H21" s="61">
        <v>1625375</v>
      </c>
      <c r="I21" s="61">
        <v>5913003</v>
      </c>
    </row>
    <row r="22" spans="1:9" x14ac:dyDescent="0.25">
      <c r="A22" s="216" t="s">
        <v>116</v>
      </c>
      <c r="B22" s="216"/>
      <c r="C22" s="216"/>
      <c r="D22" s="216"/>
      <c r="E22" s="216"/>
      <c r="F22" s="216"/>
      <c r="G22" s="6">
        <v>13</v>
      </c>
      <c r="H22" s="61">
        <v>37269665</v>
      </c>
      <c r="I22" s="61">
        <v>-1495415</v>
      </c>
    </row>
    <row r="23" spans="1:9" x14ac:dyDescent="0.25">
      <c r="A23" s="216" t="s">
        <v>117</v>
      </c>
      <c r="B23" s="216"/>
      <c r="C23" s="216"/>
      <c r="D23" s="216"/>
      <c r="E23" s="216"/>
      <c r="F23" s="216"/>
      <c r="G23" s="6">
        <v>14</v>
      </c>
      <c r="H23" s="61">
        <v>-688119615</v>
      </c>
      <c r="I23" s="61">
        <v>-692450491</v>
      </c>
    </row>
    <row r="24" spans="1:9" x14ac:dyDescent="0.25">
      <c r="A24" s="217" t="s">
        <v>118</v>
      </c>
      <c r="B24" s="218"/>
      <c r="C24" s="218"/>
      <c r="D24" s="218"/>
      <c r="E24" s="218"/>
      <c r="F24" s="218"/>
      <c r="G24" s="218"/>
      <c r="H24" s="218"/>
      <c r="I24" s="218"/>
    </row>
    <row r="25" spans="1:9" x14ac:dyDescent="0.25">
      <c r="A25" s="216" t="s">
        <v>119</v>
      </c>
      <c r="B25" s="216"/>
      <c r="C25" s="216"/>
      <c r="D25" s="216"/>
      <c r="E25" s="216"/>
      <c r="F25" s="216"/>
      <c r="G25" s="6">
        <v>15</v>
      </c>
      <c r="H25" s="61">
        <v>198852281</v>
      </c>
      <c r="I25" s="61">
        <v>-1163418957</v>
      </c>
    </row>
    <row r="26" spans="1:9" x14ac:dyDescent="0.25">
      <c r="A26" s="216" t="s">
        <v>120</v>
      </c>
      <c r="B26" s="216"/>
      <c r="C26" s="216"/>
      <c r="D26" s="216"/>
      <c r="E26" s="216"/>
      <c r="F26" s="216"/>
      <c r="G26" s="6">
        <v>16</v>
      </c>
      <c r="H26" s="61">
        <v>-658909239</v>
      </c>
      <c r="I26" s="61">
        <v>-234785207</v>
      </c>
    </row>
    <row r="27" spans="1:9" x14ac:dyDescent="0.25">
      <c r="A27" s="216" t="s">
        <v>121</v>
      </c>
      <c r="B27" s="216"/>
      <c r="C27" s="216"/>
      <c r="D27" s="216"/>
      <c r="E27" s="216"/>
      <c r="F27" s="216"/>
      <c r="G27" s="6">
        <v>17</v>
      </c>
      <c r="H27" s="61">
        <v>-802115937</v>
      </c>
      <c r="I27" s="61">
        <v>-928954656</v>
      </c>
    </row>
    <row r="28" spans="1:9" ht="25.5" customHeight="1" x14ac:dyDescent="0.25">
      <c r="A28" s="216" t="s">
        <v>122</v>
      </c>
      <c r="B28" s="216"/>
      <c r="C28" s="216"/>
      <c r="D28" s="216"/>
      <c r="E28" s="216"/>
      <c r="F28" s="216"/>
      <c r="G28" s="6">
        <v>18</v>
      </c>
      <c r="H28" s="61">
        <v>7168456</v>
      </c>
      <c r="I28" s="61">
        <v>-31753390</v>
      </c>
    </row>
    <row r="29" spans="1:9" ht="23.25" customHeight="1" x14ac:dyDescent="0.25">
      <c r="A29" s="216" t="s">
        <v>123</v>
      </c>
      <c r="B29" s="216"/>
      <c r="C29" s="216"/>
      <c r="D29" s="216"/>
      <c r="E29" s="216"/>
      <c r="F29" s="216"/>
      <c r="G29" s="6">
        <v>19</v>
      </c>
      <c r="H29" s="61">
        <v>297822</v>
      </c>
      <c r="I29" s="61">
        <v>1806823</v>
      </c>
    </row>
    <row r="30" spans="1:9" ht="27.75" customHeight="1" x14ac:dyDescent="0.25">
      <c r="A30" s="216" t="s">
        <v>124</v>
      </c>
      <c r="B30" s="216"/>
      <c r="C30" s="216"/>
      <c r="D30" s="216"/>
      <c r="E30" s="216"/>
      <c r="F30" s="216"/>
      <c r="G30" s="6">
        <v>20</v>
      </c>
      <c r="H30" s="61">
        <v>-76487104</v>
      </c>
      <c r="I30" s="61">
        <v>-1455086</v>
      </c>
    </row>
    <row r="31" spans="1:9" ht="27.75" customHeight="1" x14ac:dyDescent="0.25">
      <c r="A31" s="216" t="s">
        <v>125</v>
      </c>
      <c r="B31" s="216"/>
      <c r="C31" s="216"/>
      <c r="D31" s="216"/>
      <c r="E31" s="216"/>
      <c r="F31" s="216"/>
      <c r="G31" s="6">
        <v>21</v>
      </c>
      <c r="H31" s="61">
        <v>0</v>
      </c>
      <c r="I31" s="61">
        <v>-30667416</v>
      </c>
    </row>
    <row r="32" spans="1:9" ht="29.25" customHeight="1" x14ac:dyDescent="0.25">
      <c r="A32" s="216" t="s">
        <v>127</v>
      </c>
      <c r="B32" s="216"/>
      <c r="C32" s="216"/>
      <c r="D32" s="216"/>
      <c r="E32" s="216"/>
      <c r="F32" s="216"/>
      <c r="G32" s="6">
        <v>22</v>
      </c>
      <c r="H32" s="61">
        <v>-512409114</v>
      </c>
      <c r="I32" s="61">
        <v>-175533148</v>
      </c>
    </row>
    <row r="33" spans="1:9" x14ac:dyDescent="0.25">
      <c r="A33" s="216" t="s">
        <v>128</v>
      </c>
      <c r="B33" s="216"/>
      <c r="C33" s="216"/>
      <c r="D33" s="216"/>
      <c r="E33" s="216"/>
      <c r="F33" s="216"/>
      <c r="G33" s="6">
        <v>23</v>
      </c>
      <c r="H33" s="61">
        <v>-13093146</v>
      </c>
      <c r="I33" s="61">
        <v>-21992992</v>
      </c>
    </row>
    <row r="34" spans="1:9" x14ac:dyDescent="0.25">
      <c r="A34" s="216" t="s">
        <v>129</v>
      </c>
      <c r="B34" s="216"/>
      <c r="C34" s="216"/>
      <c r="D34" s="216"/>
      <c r="E34" s="216"/>
      <c r="F34" s="216"/>
      <c r="G34" s="6">
        <v>24</v>
      </c>
      <c r="H34" s="61">
        <v>-282884680</v>
      </c>
      <c r="I34" s="61">
        <v>-56618587</v>
      </c>
    </row>
    <row r="35" spans="1:9" x14ac:dyDescent="0.25">
      <c r="A35" s="216" t="s">
        <v>130</v>
      </c>
      <c r="B35" s="216"/>
      <c r="C35" s="216"/>
      <c r="D35" s="216"/>
      <c r="E35" s="216"/>
      <c r="F35" s="216"/>
      <c r="G35" s="6">
        <v>25</v>
      </c>
      <c r="H35" s="61">
        <v>-259693976</v>
      </c>
      <c r="I35" s="61">
        <v>461120804</v>
      </c>
    </row>
    <row r="36" spans="1:9" x14ac:dyDescent="0.25">
      <c r="A36" s="216" t="s">
        <v>131</v>
      </c>
      <c r="B36" s="216"/>
      <c r="C36" s="216"/>
      <c r="D36" s="216"/>
      <c r="E36" s="216"/>
      <c r="F36" s="216"/>
      <c r="G36" s="6">
        <v>26</v>
      </c>
      <c r="H36" s="61">
        <v>56040599</v>
      </c>
      <c r="I36" s="61">
        <v>42937320</v>
      </c>
    </row>
    <row r="37" spans="1:9" x14ac:dyDescent="0.25">
      <c r="A37" s="216" t="s">
        <v>132</v>
      </c>
      <c r="B37" s="216"/>
      <c r="C37" s="216"/>
      <c r="D37" s="216"/>
      <c r="E37" s="216"/>
      <c r="F37" s="216"/>
      <c r="G37" s="6">
        <v>27</v>
      </c>
      <c r="H37" s="61">
        <v>1137818654</v>
      </c>
      <c r="I37" s="61">
        <v>213694018</v>
      </c>
    </row>
    <row r="38" spans="1:9" x14ac:dyDescent="0.25">
      <c r="A38" s="216" t="s">
        <v>133</v>
      </c>
      <c r="B38" s="216"/>
      <c r="C38" s="216"/>
      <c r="D38" s="216"/>
      <c r="E38" s="216"/>
      <c r="F38" s="216"/>
      <c r="G38" s="6">
        <v>28</v>
      </c>
      <c r="H38" s="61">
        <v>0</v>
      </c>
      <c r="I38" s="61">
        <v>0</v>
      </c>
    </row>
    <row r="39" spans="1:9" x14ac:dyDescent="0.25">
      <c r="A39" s="216" t="s">
        <v>134</v>
      </c>
      <c r="B39" s="216"/>
      <c r="C39" s="216"/>
      <c r="D39" s="216"/>
      <c r="E39" s="216"/>
      <c r="F39" s="216"/>
      <c r="G39" s="6">
        <v>29</v>
      </c>
      <c r="H39" s="61">
        <v>185825818</v>
      </c>
      <c r="I39" s="61">
        <v>-45921862</v>
      </c>
    </row>
    <row r="40" spans="1:9" x14ac:dyDescent="0.25">
      <c r="A40" s="216" t="s">
        <v>135</v>
      </c>
      <c r="B40" s="216"/>
      <c r="C40" s="216"/>
      <c r="D40" s="216"/>
      <c r="E40" s="216"/>
      <c r="F40" s="216"/>
      <c r="G40" s="6">
        <v>30</v>
      </c>
      <c r="H40" s="61">
        <v>795844755</v>
      </c>
      <c r="I40" s="61">
        <v>922021935</v>
      </c>
    </row>
    <row r="41" spans="1:9" x14ac:dyDescent="0.25">
      <c r="A41" s="216" t="s">
        <v>136</v>
      </c>
      <c r="B41" s="216"/>
      <c r="C41" s="216"/>
      <c r="D41" s="216"/>
      <c r="E41" s="216"/>
      <c r="F41" s="216"/>
      <c r="G41" s="6">
        <v>31</v>
      </c>
      <c r="H41" s="61">
        <v>0</v>
      </c>
      <c r="I41" s="61">
        <v>0</v>
      </c>
    </row>
    <row r="42" spans="1:9" x14ac:dyDescent="0.25">
      <c r="A42" s="216" t="s">
        <v>137</v>
      </c>
      <c r="B42" s="216"/>
      <c r="C42" s="216"/>
      <c r="D42" s="216"/>
      <c r="E42" s="216"/>
      <c r="F42" s="216"/>
      <c r="G42" s="6">
        <v>32</v>
      </c>
      <c r="H42" s="61">
        <v>-114938156</v>
      </c>
      <c r="I42" s="61">
        <v>-226539431</v>
      </c>
    </row>
    <row r="43" spans="1:9" x14ac:dyDescent="0.25">
      <c r="A43" s="216" t="s">
        <v>138</v>
      </c>
      <c r="B43" s="216"/>
      <c r="C43" s="216"/>
      <c r="D43" s="216"/>
      <c r="E43" s="216"/>
      <c r="F43" s="216"/>
      <c r="G43" s="6">
        <v>33</v>
      </c>
      <c r="H43" s="61">
        <v>-87113643</v>
      </c>
      <c r="I43" s="61">
        <v>-116994174</v>
      </c>
    </row>
    <row r="44" spans="1:9" ht="13.5" customHeight="1" x14ac:dyDescent="0.25">
      <c r="A44" s="228" t="s">
        <v>139</v>
      </c>
      <c r="B44" s="228"/>
      <c r="C44" s="228"/>
      <c r="D44" s="228"/>
      <c r="E44" s="228"/>
      <c r="F44" s="228"/>
      <c r="G44" s="6">
        <v>34</v>
      </c>
      <c r="H44" s="62">
        <f>SUM(H25:H43)+SUM(H17:H23)+SUM(H8:H15)</f>
        <v>-402763979</v>
      </c>
      <c r="I44" s="62">
        <f>SUM(I25:I43)+SUM(I17:I23)+SUM(I8:I15)</f>
        <v>-1368893073</v>
      </c>
    </row>
    <row r="45" spans="1:9" x14ac:dyDescent="0.25">
      <c r="A45" s="217" t="s">
        <v>15</v>
      </c>
      <c r="B45" s="218"/>
      <c r="C45" s="218"/>
      <c r="D45" s="218"/>
      <c r="E45" s="218"/>
      <c r="F45" s="218"/>
      <c r="G45" s="218"/>
      <c r="H45" s="218"/>
      <c r="I45" s="218"/>
    </row>
    <row r="46" spans="1:9" ht="24.75" customHeight="1" x14ac:dyDescent="0.25">
      <c r="A46" s="216" t="s">
        <v>140</v>
      </c>
      <c r="B46" s="216"/>
      <c r="C46" s="216"/>
      <c r="D46" s="216"/>
      <c r="E46" s="216"/>
      <c r="F46" s="216"/>
      <c r="G46" s="6">
        <v>35</v>
      </c>
      <c r="H46" s="61">
        <v>-93070304</v>
      </c>
      <c r="I46" s="61">
        <v>-104446856</v>
      </c>
    </row>
    <row r="47" spans="1:9" ht="26.25" customHeight="1" x14ac:dyDescent="0.25">
      <c r="A47" s="216" t="s">
        <v>141</v>
      </c>
      <c r="B47" s="216"/>
      <c r="C47" s="216"/>
      <c r="D47" s="216"/>
      <c r="E47" s="216"/>
      <c r="F47" s="216"/>
      <c r="G47" s="6">
        <v>36</v>
      </c>
      <c r="H47" s="61">
        <v>-8958404</v>
      </c>
      <c r="I47" s="61">
        <v>1117015</v>
      </c>
    </row>
    <row r="48" spans="1:9" ht="24" customHeight="1" x14ac:dyDescent="0.25">
      <c r="A48" s="216" t="s">
        <v>142</v>
      </c>
      <c r="B48" s="216"/>
      <c r="C48" s="216"/>
      <c r="D48" s="216"/>
      <c r="E48" s="216"/>
      <c r="F48" s="216"/>
      <c r="G48" s="6">
        <v>37</v>
      </c>
      <c r="H48" s="61">
        <v>0</v>
      </c>
      <c r="I48" s="61">
        <v>0</v>
      </c>
    </row>
    <row r="49" spans="1:9" x14ac:dyDescent="0.25">
      <c r="A49" s="216" t="s">
        <v>143</v>
      </c>
      <c r="B49" s="216"/>
      <c r="C49" s="216"/>
      <c r="D49" s="216"/>
      <c r="E49" s="216"/>
      <c r="F49" s="216"/>
      <c r="G49" s="6">
        <v>38</v>
      </c>
      <c r="H49" s="61">
        <v>899322</v>
      </c>
      <c r="I49" s="61">
        <v>18313</v>
      </c>
    </row>
    <row r="50" spans="1:9" x14ac:dyDescent="0.25">
      <c r="A50" s="216" t="s">
        <v>144</v>
      </c>
      <c r="B50" s="216"/>
      <c r="C50" s="216"/>
      <c r="D50" s="216"/>
      <c r="E50" s="216"/>
      <c r="F50" s="216"/>
      <c r="G50" s="6">
        <v>39</v>
      </c>
      <c r="H50" s="61">
        <v>0</v>
      </c>
      <c r="I50" s="61">
        <v>0</v>
      </c>
    </row>
    <row r="51" spans="1:9" x14ac:dyDescent="0.25">
      <c r="A51" s="228" t="s">
        <v>145</v>
      </c>
      <c r="B51" s="228"/>
      <c r="C51" s="228"/>
      <c r="D51" s="228"/>
      <c r="E51" s="228"/>
      <c r="F51" s="228"/>
      <c r="G51" s="6">
        <v>40</v>
      </c>
      <c r="H51" s="62">
        <f>SUM(H46:H50)</f>
        <v>-101129386</v>
      </c>
      <c r="I51" s="62">
        <f>SUM(I46:I50)</f>
        <v>-103311528</v>
      </c>
    </row>
    <row r="52" spans="1:9" x14ac:dyDescent="0.25">
      <c r="A52" s="217" t="s">
        <v>16</v>
      </c>
      <c r="B52" s="218"/>
      <c r="C52" s="218"/>
      <c r="D52" s="218"/>
      <c r="E52" s="218"/>
      <c r="F52" s="218"/>
      <c r="G52" s="218"/>
      <c r="H52" s="218"/>
      <c r="I52" s="218"/>
    </row>
    <row r="53" spans="1:9" ht="23.25" customHeight="1" x14ac:dyDescent="0.25">
      <c r="A53" s="216" t="s">
        <v>146</v>
      </c>
      <c r="B53" s="216"/>
      <c r="C53" s="216"/>
      <c r="D53" s="216"/>
      <c r="E53" s="216"/>
      <c r="F53" s="216"/>
      <c r="G53" s="6">
        <v>41</v>
      </c>
      <c r="H53" s="61">
        <v>89733611</v>
      </c>
      <c r="I53" s="61">
        <v>157843573</v>
      </c>
    </row>
    <row r="54" spans="1:9" x14ac:dyDescent="0.25">
      <c r="A54" s="216" t="s">
        <v>147</v>
      </c>
      <c r="B54" s="216"/>
      <c r="C54" s="216"/>
      <c r="D54" s="216"/>
      <c r="E54" s="216"/>
      <c r="F54" s="216"/>
      <c r="G54" s="6">
        <v>42</v>
      </c>
      <c r="H54" s="61">
        <v>412313</v>
      </c>
      <c r="I54" s="61">
        <v>443193932</v>
      </c>
    </row>
    <row r="55" spans="1:9" x14ac:dyDescent="0.25">
      <c r="A55" s="226" t="s">
        <v>148</v>
      </c>
      <c r="B55" s="226"/>
      <c r="C55" s="226"/>
      <c r="D55" s="226"/>
      <c r="E55" s="226"/>
      <c r="F55" s="226"/>
      <c r="G55" s="6">
        <v>43</v>
      </c>
      <c r="H55" s="61">
        <v>0</v>
      </c>
      <c r="I55" s="61">
        <v>0</v>
      </c>
    </row>
    <row r="56" spans="1:9" x14ac:dyDescent="0.25">
      <c r="A56" s="226" t="s">
        <v>149</v>
      </c>
      <c r="B56" s="226"/>
      <c r="C56" s="226"/>
      <c r="D56" s="226"/>
      <c r="E56" s="226"/>
      <c r="F56" s="226"/>
      <c r="G56" s="6">
        <v>44</v>
      </c>
      <c r="H56" s="61">
        <v>0</v>
      </c>
      <c r="I56" s="61">
        <v>0</v>
      </c>
    </row>
    <row r="57" spans="1:9" x14ac:dyDescent="0.25">
      <c r="A57" s="216" t="s">
        <v>150</v>
      </c>
      <c r="B57" s="216"/>
      <c r="C57" s="216"/>
      <c r="D57" s="216"/>
      <c r="E57" s="216"/>
      <c r="F57" s="216"/>
      <c r="G57" s="6">
        <v>45</v>
      </c>
      <c r="H57" s="61">
        <v>-540519450</v>
      </c>
      <c r="I57" s="61">
        <v>-448298972</v>
      </c>
    </row>
    <row r="58" spans="1:9" x14ac:dyDescent="0.25">
      <c r="A58" s="216" t="s">
        <v>151</v>
      </c>
      <c r="B58" s="216"/>
      <c r="C58" s="216"/>
      <c r="D58" s="216"/>
      <c r="E58" s="216"/>
      <c r="F58" s="216"/>
      <c r="G58" s="6">
        <v>46</v>
      </c>
      <c r="H58" s="61">
        <v>0</v>
      </c>
      <c r="I58" s="61">
        <v>0</v>
      </c>
    </row>
    <row r="59" spans="1:9" x14ac:dyDescent="0.25">
      <c r="A59" s="228" t="s">
        <v>153</v>
      </c>
      <c r="B59" s="216"/>
      <c r="C59" s="216"/>
      <c r="D59" s="216"/>
      <c r="E59" s="216"/>
      <c r="F59" s="216"/>
      <c r="G59" s="6">
        <v>47</v>
      </c>
      <c r="H59" s="62">
        <f>H53+H54+H55+H56+H57+H58</f>
        <v>-450373526</v>
      </c>
      <c r="I59" s="62">
        <f>I53+I54+I55+I56+I57+I58</f>
        <v>152738533</v>
      </c>
    </row>
    <row r="60" spans="1:9" ht="25.5" customHeight="1" x14ac:dyDescent="0.25">
      <c r="A60" s="228" t="s">
        <v>152</v>
      </c>
      <c r="B60" s="228"/>
      <c r="C60" s="228"/>
      <c r="D60" s="228"/>
      <c r="E60" s="228"/>
      <c r="F60" s="228"/>
      <c r="G60" s="6">
        <v>48</v>
      </c>
      <c r="H60" s="62">
        <f>H44+H51+H59</f>
        <v>-954266891</v>
      </c>
      <c r="I60" s="62">
        <f>I44+I51+I59</f>
        <v>-1319466068</v>
      </c>
    </row>
    <row r="61" spans="1:9" x14ac:dyDescent="0.25">
      <c r="A61" s="228" t="s">
        <v>194</v>
      </c>
      <c r="B61" s="216"/>
      <c r="C61" s="216"/>
      <c r="D61" s="216"/>
      <c r="E61" s="216"/>
      <c r="F61" s="216"/>
      <c r="G61" s="6">
        <v>49</v>
      </c>
      <c r="H61" s="63">
        <v>7151565757</v>
      </c>
      <c r="I61" s="63">
        <v>6202080797</v>
      </c>
    </row>
    <row r="62" spans="1:9" x14ac:dyDescent="0.25">
      <c r="A62" s="216" t="s">
        <v>154</v>
      </c>
      <c r="B62" s="216"/>
      <c r="C62" s="216"/>
      <c r="D62" s="216"/>
      <c r="E62" s="216"/>
      <c r="F62" s="216"/>
      <c r="G62" s="6">
        <v>50</v>
      </c>
      <c r="H62" s="63">
        <v>4781931</v>
      </c>
      <c r="I62" s="63">
        <v>-4920301</v>
      </c>
    </row>
    <row r="63" spans="1:9" x14ac:dyDescent="0.25">
      <c r="A63" s="225" t="s">
        <v>195</v>
      </c>
      <c r="B63" s="226"/>
      <c r="C63" s="226"/>
      <c r="D63" s="226"/>
      <c r="E63" s="226"/>
      <c r="F63" s="226"/>
      <c r="G63" s="6">
        <v>51</v>
      </c>
      <c r="H63" s="62">
        <f>H60+H61+H62</f>
        <v>6202080797</v>
      </c>
      <c r="I63" s="62">
        <f>I60+I61+I62</f>
        <v>4877694428</v>
      </c>
    </row>
  </sheetData>
  <sheetProtection algorithmName="SHA-512" hashValue="+GA60tastEHa2L3VjzCi4gV83A7rqxY2rrowkWtYP3SJW9c3MoNZgH56950x0neOLuUjiucgSmRcKxuk6JUC7Q==" saltValue="bPKKbjJf8ZYPRcOaclG7FA=="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7"/>
  <sheetViews>
    <sheetView zoomScale="70" zoomScaleNormal="70" zoomScaleSheetLayoutView="85" workbookViewId="0">
      <selection activeCell="U9" sqref="U9"/>
    </sheetView>
  </sheetViews>
  <sheetFormatPr defaultRowHeight="12.5" x14ac:dyDescent="0.25"/>
  <cols>
    <col min="1" max="2" width="9.1796875" style="1"/>
    <col min="3" max="3" width="20.81640625" style="1" customWidth="1"/>
    <col min="4" max="4" width="9.1796875" style="1"/>
    <col min="5" max="5" width="9.1796875" style="45" customWidth="1"/>
    <col min="6" max="6" width="10.1796875" style="45" customWidth="1"/>
    <col min="7" max="7" width="9.1796875" style="45" customWidth="1"/>
    <col min="8" max="9" width="9.81640625" style="45" customWidth="1"/>
    <col min="10" max="15" width="9.1796875" style="45" customWidth="1"/>
    <col min="16" max="16" width="10" style="45" customWidth="1"/>
    <col min="17" max="18" width="9.1796875" style="45" customWidth="1"/>
    <col min="19" max="264" width="9.1796875" style="1"/>
    <col min="265" max="265" width="10.1796875" style="1" bestFit="1" customWidth="1"/>
    <col min="266" max="269" width="9.1796875" style="1"/>
    <col min="270" max="271" width="9.81640625" style="1" bestFit="1" customWidth="1"/>
    <col min="272" max="520" width="9.1796875" style="1"/>
    <col min="521" max="521" width="10.1796875" style="1" bestFit="1" customWidth="1"/>
    <col min="522" max="525" width="9.1796875" style="1"/>
    <col min="526" max="527" width="9.81640625" style="1" bestFit="1" customWidth="1"/>
    <col min="528" max="776" width="9.1796875" style="1"/>
    <col min="777" max="777" width="10.1796875" style="1" bestFit="1" customWidth="1"/>
    <col min="778" max="781" width="9.1796875" style="1"/>
    <col min="782" max="783" width="9.81640625" style="1" bestFit="1" customWidth="1"/>
    <col min="784" max="1032" width="9.1796875" style="1"/>
    <col min="1033" max="1033" width="10.1796875" style="1" bestFit="1" customWidth="1"/>
    <col min="1034" max="1037" width="9.1796875" style="1"/>
    <col min="1038" max="1039" width="9.81640625" style="1" bestFit="1" customWidth="1"/>
    <col min="1040" max="1288" width="9.1796875" style="1"/>
    <col min="1289" max="1289" width="10.1796875" style="1" bestFit="1" customWidth="1"/>
    <col min="1290" max="1293" width="9.1796875" style="1"/>
    <col min="1294" max="1295" width="9.81640625" style="1" bestFit="1" customWidth="1"/>
    <col min="1296" max="1544" width="9.1796875" style="1"/>
    <col min="1545" max="1545" width="10.1796875" style="1" bestFit="1" customWidth="1"/>
    <col min="1546" max="1549" width="9.1796875" style="1"/>
    <col min="1550" max="1551" width="9.81640625" style="1" bestFit="1" customWidth="1"/>
    <col min="1552" max="1800" width="9.1796875" style="1"/>
    <col min="1801" max="1801" width="10.1796875" style="1" bestFit="1" customWidth="1"/>
    <col min="1802" max="1805" width="9.1796875" style="1"/>
    <col min="1806" max="1807" width="9.81640625" style="1" bestFit="1" customWidth="1"/>
    <col min="1808" max="2056" width="9.1796875" style="1"/>
    <col min="2057" max="2057" width="10.1796875" style="1" bestFit="1" customWidth="1"/>
    <col min="2058" max="2061" width="9.1796875" style="1"/>
    <col min="2062" max="2063" width="9.81640625" style="1" bestFit="1" customWidth="1"/>
    <col min="2064" max="2312" width="9.1796875" style="1"/>
    <col min="2313" max="2313" width="10.1796875" style="1" bestFit="1" customWidth="1"/>
    <col min="2314" max="2317" width="9.1796875" style="1"/>
    <col min="2318" max="2319" width="9.81640625" style="1" bestFit="1" customWidth="1"/>
    <col min="2320" max="2568" width="9.1796875" style="1"/>
    <col min="2569" max="2569" width="10.1796875" style="1" bestFit="1" customWidth="1"/>
    <col min="2570" max="2573" width="9.1796875" style="1"/>
    <col min="2574" max="2575" width="9.81640625" style="1" bestFit="1" customWidth="1"/>
    <col min="2576" max="2824" width="9.1796875" style="1"/>
    <col min="2825" max="2825" width="10.1796875" style="1" bestFit="1" customWidth="1"/>
    <col min="2826" max="2829" width="9.1796875" style="1"/>
    <col min="2830" max="2831" width="9.81640625" style="1" bestFit="1" customWidth="1"/>
    <col min="2832" max="3080" width="9.1796875" style="1"/>
    <col min="3081" max="3081" width="10.1796875" style="1" bestFit="1" customWidth="1"/>
    <col min="3082" max="3085" width="9.1796875" style="1"/>
    <col min="3086" max="3087" width="9.81640625" style="1" bestFit="1" customWidth="1"/>
    <col min="3088" max="3336" width="9.1796875" style="1"/>
    <col min="3337" max="3337" width="10.1796875" style="1" bestFit="1" customWidth="1"/>
    <col min="3338" max="3341" width="9.1796875" style="1"/>
    <col min="3342" max="3343" width="9.81640625" style="1" bestFit="1" customWidth="1"/>
    <col min="3344" max="3592" width="9.1796875" style="1"/>
    <col min="3593" max="3593" width="10.1796875" style="1" bestFit="1" customWidth="1"/>
    <col min="3594" max="3597" width="9.1796875" style="1"/>
    <col min="3598" max="3599" width="9.81640625" style="1" bestFit="1" customWidth="1"/>
    <col min="3600" max="3848" width="9.1796875" style="1"/>
    <col min="3849" max="3849" width="10.1796875" style="1" bestFit="1" customWidth="1"/>
    <col min="3850" max="3853" width="9.1796875" style="1"/>
    <col min="3854" max="3855" width="9.81640625" style="1" bestFit="1" customWidth="1"/>
    <col min="3856" max="4104" width="9.1796875" style="1"/>
    <col min="4105" max="4105" width="10.1796875" style="1" bestFit="1" customWidth="1"/>
    <col min="4106" max="4109" width="9.1796875" style="1"/>
    <col min="4110" max="4111" width="9.81640625" style="1" bestFit="1" customWidth="1"/>
    <col min="4112" max="4360" width="9.1796875" style="1"/>
    <col min="4361" max="4361" width="10.1796875" style="1" bestFit="1" customWidth="1"/>
    <col min="4362" max="4365" width="9.1796875" style="1"/>
    <col min="4366" max="4367" width="9.81640625" style="1" bestFit="1" customWidth="1"/>
    <col min="4368" max="4616" width="9.1796875" style="1"/>
    <col min="4617" max="4617" width="10.1796875" style="1" bestFit="1" customWidth="1"/>
    <col min="4618" max="4621" width="9.1796875" style="1"/>
    <col min="4622" max="4623" width="9.81640625" style="1" bestFit="1" customWidth="1"/>
    <col min="4624" max="4872" width="9.1796875" style="1"/>
    <col min="4873" max="4873" width="10.1796875" style="1" bestFit="1" customWidth="1"/>
    <col min="4874" max="4877" width="9.1796875" style="1"/>
    <col min="4878" max="4879" width="9.81640625" style="1" bestFit="1" customWidth="1"/>
    <col min="4880" max="5128" width="9.1796875" style="1"/>
    <col min="5129" max="5129" width="10.1796875" style="1" bestFit="1" customWidth="1"/>
    <col min="5130" max="5133" width="9.1796875" style="1"/>
    <col min="5134" max="5135" width="9.81640625" style="1" bestFit="1" customWidth="1"/>
    <col min="5136" max="5384" width="9.1796875" style="1"/>
    <col min="5385" max="5385" width="10.1796875" style="1" bestFit="1" customWidth="1"/>
    <col min="5386" max="5389" width="9.1796875" style="1"/>
    <col min="5390" max="5391" width="9.81640625" style="1" bestFit="1" customWidth="1"/>
    <col min="5392" max="5640" width="9.1796875" style="1"/>
    <col min="5641" max="5641" width="10.1796875" style="1" bestFit="1" customWidth="1"/>
    <col min="5642" max="5645" width="9.1796875" style="1"/>
    <col min="5646" max="5647" width="9.81640625" style="1" bestFit="1" customWidth="1"/>
    <col min="5648" max="5896" width="9.1796875" style="1"/>
    <col min="5897" max="5897" width="10.1796875" style="1" bestFit="1" customWidth="1"/>
    <col min="5898" max="5901" width="9.1796875" style="1"/>
    <col min="5902" max="5903" width="9.81640625" style="1" bestFit="1" customWidth="1"/>
    <col min="5904" max="6152" width="9.1796875" style="1"/>
    <col min="6153" max="6153" width="10.1796875" style="1" bestFit="1" customWidth="1"/>
    <col min="6154" max="6157" width="9.1796875" style="1"/>
    <col min="6158" max="6159" width="9.81640625" style="1" bestFit="1" customWidth="1"/>
    <col min="6160" max="6408" width="9.1796875" style="1"/>
    <col min="6409" max="6409" width="10.1796875" style="1" bestFit="1" customWidth="1"/>
    <col min="6410" max="6413" width="9.1796875" style="1"/>
    <col min="6414" max="6415" width="9.81640625" style="1" bestFit="1" customWidth="1"/>
    <col min="6416" max="6664" width="9.1796875" style="1"/>
    <col min="6665" max="6665" width="10.1796875" style="1" bestFit="1" customWidth="1"/>
    <col min="6666" max="6669" width="9.1796875" style="1"/>
    <col min="6670" max="6671" width="9.81640625" style="1" bestFit="1" customWidth="1"/>
    <col min="6672" max="6920" width="9.1796875" style="1"/>
    <col min="6921" max="6921" width="10.1796875" style="1" bestFit="1" customWidth="1"/>
    <col min="6922" max="6925" width="9.1796875" style="1"/>
    <col min="6926" max="6927" width="9.81640625" style="1" bestFit="1" customWidth="1"/>
    <col min="6928" max="7176" width="9.1796875" style="1"/>
    <col min="7177" max="7177" width="10.1796875" style="1" bestFit="1" customWidth="1"/>
    <col min="7178" max="7181" width="9.1796875" style="1"/>
    <col min="7182" max="7183" width="9.81640625" style="1" bestFit="1" customWidth="1"/>
    <col min="7184" max="7432" width="9.1796875" style="1"/>
    <col min="7433" max="7433" width="10.1796875" style="1" bestFit="1" customWidth="1"/>
    <col min="7434" max="7437" width="9.1796875" style="1"/>
    <col min="7438" max="7439" width="9.81640625" style="1" bestFit="1" customWidth="1"/>
    <col min="7440" max="7688" width="9.1796875" style="1"/>
    <col min="7689" max="7689" width="10.1796875" style="1" bestFit="1" customWidth="1"/>
    <col min="7690" max="7693" width="9.1796875" style="1"/>
    <col min="7694" max="7695" width="9.81640625" style="1" bestFit="1" customWidth="1"/>
    <col min="7696" max="7944" width="9.1796875" style="1"/>
    <col min="7945" max="7945" width="10.1796875" style="1" bestFit="1" customWidth="1"/>
    <col min="7946" max="7949" width="9.1796875" style="1"/>
    <col min="7950" max="7951" width="9.81640625" style="1" bestFit="1" customWidth="1"/>
    <col min="7952" max="8200" width="9.1796875" style="1"/>
    <col min="8201" max="8201" width="10.1796875" style="1" bestFit="1" customWidth="1"/>
    <col min="8202" max="8205" width="9.1796875" style="1"/>
    <col min="8206" max="8207" width="9.81640625" style="1" bestFit="1" customWidth="1"/>
    <col min="8208" max="8456" width="9.1796875" style="1"/>
    <col min="8457" max="8457" width="10.1796875" style="1" bestFit="1" customWidth="1"/>
    <col min="8458" max="8461" width="9.1796875" style="1"/>
    <col min="8462" max="8463" width="9.81640625" style="1" bestFit="1" customWidth="1"/>
    <col min="8464" max="8712" width="9.1796875" style="1"/>
    <col min="8713" max="8713" width="10.1796875" style="1" bestFit="1" customWidth="1"/>
    <col min="8714" max="8717" width="9.1796875" style="1"/>
    <col min="8718" max="8719" width="9.81640625" style="1" bestFit="1" customWidth="1"/>
    <col min="8720" max="8968" width="9.1796875" style="1"/>
    <col min="8969" max="8969" width="10.1796875" style="1" bestFit="1" customWidth="1"/>
    <col min="8970" max="8973" width="9.1796875" style="1"/>
    <col min="8974" max="8975" width="9.81640625" style="1" bestFit="1" customWidth="1"/>
    <col min="8976" max="9224" width="9.1796875" style="1"/>
    <col min="9225" max="9225" width="10.1796875" style="1" bestFit="1" customWidth="1"/>
    <col min="9226" max="9229" width="9.1796875" style="1"/>
    <col min="9230" max="9231" width="9.81640625" style="1" bestFit="1" customWidth="1"/>
    <col min="9232" max="9480" width="9.1796875" style="1"/>
    <col min="9481" max="9481" width="10.1796875" style="1" bestFit="1" customWidth="1"/>
    <col min="9482" max="9485" width="9.1796875" style="1"/>
    <col min="9486" max="9487" width="9.81640625" style="1" bestFit="1" customWidth="1"/>
    <col min="9488" max="9736" width="9.1796875" style="1"/>
    <col min="9737" max="9737" width="10.1796875" style="1" bestFit="1" customWidth="1"/>
    <col min="9738" max="9741" width="9.1796875" style="1"/>
    <col min="9742" max="9743" width="9.81640625" style="1" bestFit="1" customWidth="1"/>
    <col min="9744" max="9992" width="9.1796875" style="1"/>
    <col min="9993" max="9993" width="10.1796875" style="1" bestFit="1" customWidth="1"/>
    <col min="9994" max="9997" width="9.1796875" style="1"/>
    <col min="9998" max="9999" width="9.81640625" style="1" bestFit="1" customWidth="1"/>
    <col min="10000" max="10248" width="9.1796875" style="1"/>
    <col min="10249" max="10249" width="10.1796875" style="1" bestFit="1" customWidth="1"/>
    <col min="10250" max="10253" width="9.1796875" style="1"/>
    <col min="10254" max="10255" width="9.81640625" style="1" bestFit="1" customWidth="1"/>
    <col min="10256" max="10504" width="9.1796875" style="1"/>
    <col min="10505" max="10505" width="10.1796875" style="1" bestFit="1" customWidth="1"/>
    <col min="10506" max="10509" width="9.1796875" style="1"/>
    <col min="10510" max="10511" width="9.81640625" style="1" bestFit="1" customWidth="1"/>
    <col min="10512" max="10760" width="9.1796875" style="1"/>
    <col min="10761" max="10761" width="10.1796875" style="1" bestFit="1" customWidth="1"/>
    <col min="10762" max="10765" width="9.1796875" style="1"/>
    <col min="10766" max="10767" width="9.81640625" style="1" bestFit="1" customWidth="1"/>
    <col min="10768" max="11016" width="9.1796875" style="1"/>
    <col min="11017" max="11017" width="10.1796875" style="1" bestFit="1" customWidth="1"/>
    <col min="11018" max="11021" width="9.1796875" style="1"/>
    <col min="11022" max="11023" width="9.81640625" style="1" bestFit="1" customWidth="1"/>
    <col min="11024" max="11272" width="9.1796875" style="1"/>
    <col min="11273" max="11273" width="10.1796875" style="1" bestFit="1" customWidth="1"/>
    <col min="11274" max="11277" width="9.1796875" style="1"/>
    <col min="11278" max="11279" width="9.81640625" style="1" bestFit="1" customWidth="1"/>
    <col min="11280" max="11528" width="9.1796875" style="1"/>
    <col min="11529" max="11529" width="10.1796875" style="1" bestFit="1" customWidth="1"/>
    <col min="11530" max="11533" width="9.1796875" style="1"/>
    <col min="11534" max="11535" width="9.81640625" style="1" bestFit="1" customWidth="1"/>
    <col min="11536" max="11784" width="9.1796875" style="1"/>
    <col min="11785" max="11785" width="10.1796875" style="1" bestFit="1" customWidth="1"/>
    <col min="11786" max="11789" width="9.1796875" style="1"/>
    <col min="11790" max="11791" width="9.81640625" style="1" bestFit="1" customWidth="1"/>
    <col min="11792" max="12040" width="9.1796875" style="1"/>
    <col min="12041" max="12041" width="10.1796875" style="1" bestFit="1" customWidth="1"/>
    <col min="12042" max="12045" width="9.1796875" style="1"/>
    <col min="12046" max="12047" width="9.81640625" style="1" bestFit="1" customWidth="1"/>
    <col min="12048" max="12296" width="9.1796875" style="1"/>
    <col min="12297" max="12297" width="10.1796875" style="1" bestFit="1" customWidth="1"/>
    <col min="12298" max="12301" width="9.1796875" style="1"/>
    <col min="12302" max="12303" width="9.81640625" style="1" bestFit="1" customWidth="1"/>
    <col min="12304" max="12552" width="9.1796875" style="1"/>
    <col min="12553" max="12553" width="10.1796875" style="1" bestFit="1" customWidth="1"/>
    <col min="12554" max="12557" width="9.1796875" style="1"/>
    <col min="12558" max="12559" width="9.81640625" style="1" bestFit="1" customWidth="1"/>
    <col min="12560" max="12808" width="9.1796875" style="1"/>
    <col min="12809" max="12809" width="10.1796875" style="1" bestFit="1" customWidth="1"/>
    <col min="12810" max="12813" width="9.1796875" style="1"/>
    <col min="12814" max="12815" width="9.81640625" style="1" bestFit="1" customWidth="1"/>
    <col min="12816" max="13064" width="9.1796875" style="1"/>
    <col min="13065" max="13065" width="10.1796875" style="1" bestFit="1" customWidth="1"/>
    <col min="13066" max="13069" width="9.1796875" style="1"/>
    <col min="13070" max="13071" width="9.81640625" style="1" bestFit="1" customWidth="1"/>
    <col min="13072" max="13320" width="9.1796875" style="1"/>
    <col min="13321" max="13321" width="10.1796875" style="1" bestFit="1" customWidth="1"/>
    <col min="13322" max="13325" width="9.1796875" style="1"/>
    <col min="13326" max="13327" width="9.81640625" style="1" bestFit="1" customWidth="1"/>
    <col min="13328" max="13576" width="9.1796875" style="1"/>
    <col min="13577" max="13577" width="10.1796875" style="1" bestFit="1" customWidth="1"/>
    <col min="13578" max="13581" width="9.1796875" style="1"/>
    <col min="13582" max="13583" width="9.81640625" style="1" bestFit="1" customWidth="1"/>
    <col min="13584" max="13832" width="9.1796875" style="1"/>
    <col min="13833" max="13833" width="10.1796875" style="1" bestFit="1" customWidth="1"/>
    <col min="13834" max="13837" width="9.1796875" style="1"/>
    <col min="13838" max="13839" width="9.81640625" style="1" bestFit="1" customWidth="1"/>
    <col min="13840" max="14088" width="9.1796875" style="1"/>
    <col min="14089" max="14089" width="10.1796875" style="1" bestFit="1" customWidth="1"/>
    <col min="14090" max="14093" width="9.1796875" style="1"/>
    <col min="14094" max="14095" width="9.81640625" style="1" bestFit="1" customWidth="1"/>
    <col min="14096" max="14344" width="9.1796875" style="1"/>
    <col min="14345" max="14345" width="10.1796875" style="1" bestFit="1" customWidth="1"/>
    <col min="14346" max="14349" width="9.1796875" style="1"/>
    <col min="14350" max="14351" width="9.81640625" style="1" bestFit="1" customWidth="1"/>
    <col min="14352" max="14600" width="9.1796875" style="1"/>
    <col min="14601" max="14601" width="10.1796875" style="1" bestFit="1" customWidth="1"/>
    <col min="14602" max="14605" width="9.1796875" style="1"/>
    <col min="14606" max="14607" width="9.81640625" style="1" bestFit="1" customWidth="1"/>
    <col min="14608" max="14856" width="9.1796875" style="1"/>
    <col min="14857" max="14857" width="10.1796875" style="1" bestFit="1" customWidth="1"/>
    <col min="14858" max="14861" width="9.1796875" style="1"/>
    <col min="14862" max="14863" width="9.81640625" style="1" bestFit="1" customWidth="1"/>
    <col min="14864" max="15112" width="9.1796875" style="1"/>
    <col min="15113" max="15113" width="10.1796875" style="1" bestFit="1" customWidth="1"/>
    <col min="15114" max="15117" width="9.1796875" style="1"/>
    <col min="15118" max="15119" width="9.81640625" style="1" bestFit="1" customWidth="1"/>
    <col min="15120" max="15368" width="9.1796875" style="1"/>
    <col min="15369" max="15369" width="10.1796875" style="1" bestFit="1" customWidth="1"/>
    <col min="15370" max="15373" width="9.1796875" style="1"/>
    <col min="15374" max="15375" width="9.81640625" style="1" bestFit="1" customWidth="1"/>
    <col min="15376" max="15624" width="9.1796875" style="1"/>
    <col min="15625" max="15625" width="10.1796875" style="1" bestFit="1" customWidth="1"/>
    <col min="15626" max="15629" width="9.1796875" style="1"/>
    <col min="15630" max="15631" width="9.81640625" style="1" bestFit="1" customWidth="1"/>
    <col min="15632" max="15880" width="9.1796875" style="1"/>
    <col min="15881" max="15881" width="10.1796875" style="1" bestFit="1" customWidth="1"/>
    <col min="15882" max="15885" width="9.1796875" style="1"/>
    <col min="15886" max="15887" width="9.81640625" style="1" bestFit="1" customWidth="1"/>
    <col min="15888" max="16136" width="9.1796875" style="1"/>
    <col min="16137" max="16137" width="10.1796875" style="1" bestFit="1" customWidth="1"/>
    <col min="16138" max="16141" width="9.1796875" style="1"/>
    <col min="16142" max="16143" width="9.81640625" style="1" bestFit="1" customWidth="1"/>
    <col min="16144" max="16384" width="9.1796875" style="1"/>
  </cols>
  <sheetData>
    <row r="1" spans="1:27" x14ac:dyDescent="0.25">
      <c r="A1" s="230" t="s">
        <v>8</v>
      </c>
      <c r="B1" s="231"/>
      <c r="C1" s="231"/>
      <c r="D1" s="231"/>
      <c r="E1" s="231"/>
      <c r="F1" s="231"/>
      <c r="G1" s="231"/>
      <c r="H1" s="231"/>
      <c r="I1" s="231"/>
      <c r="J1" s="44"/>
      <c r="K1" s="44"/>
      <c r="L1" s="44"/>
      <c r="M1" s="44"/>
      <c r="N1" s="44"/>
      <c r="O1" s="44"/>
    </row>
    <row r="2" spans="1:27" ht="15.5" x14ac:dyDescent="0.25">
      <c r="A2" s="2"/>
      <c r="B2" s="3"/>
      <c r="C2" s="232" t="s">
        <v>349</v>
      </c>
      <c r="D2" s="232"/>
      <c r="E2" s="46" t="s">
        <v>0</v>
      </c>
      <c r="F2" s="57">
        <v>45657</v>
      </c>
      <c r="G2" s="47"/>
      <c r="H2" s="47"/>
      <c r="I2" s="47"/>
      <c r="J2" s="48"/>
      <c r="K2" s="48"/>
      <c r="L2" s="48"/>
      <c r="M2" s="48"/>
      <c r="N2" s="48"/>
      <c r="O2" s="48"/>
      <c r="R2" s="49" t="s">
        <v>277</v>
      </c>
      <c r="AA2" s="4"/>
    </row>
    <row r="3" spans="1:27" ht="13.5" customHeight="1" x14ac:dyDescent="0.25">
      <c r="A3" s="233" t="s">
        <v>243</v>
      </c>
      <c r="B3" s="242"/>
      <c r="C3" s="242"/>
      <c r="D3" s="233" t="s">
        <v>271</v>
      </c>
      <c r="E3" s="239" t="s">
        <v>9</v>
      </c>
      <c r="F3" s="240"/>
      <c r="G3" s="240"/>
      <c r="H3" s="240"/>
      <c r="I3" s="240"/>
      <c r="J3" s="240"/>
      <c r="K3" s="240"/>
      <c r="L3" s="240"/>
      <c r="M3" s="240"/>
      <c r="N3" s="240"/>
      <c r="O3" s="240"/>
      <c r="P3" s="241" t="s">
        <v>17</v>
      </c>
      <c r="Q3" s="245"/>
      <c r="R3" s="241" t="s">
        <v>166</v>
      </c>
    </row>
    <row r="4" spans="1:27" ht="54" x14ac:dyDescent="0.25">
      <c r="A4" s="242"/>
      <c r="B4" s="242"/>
      <c r="C4" s="242"/>
      <c r="D4" s="234"/>
      <c r="E4" s="98" t="s">
        <v>13</v>
      </c>
      <c r="F4" s="98" t="s">
        <v>156</v>
      </c>
      <c r="G4" s="98" t="s">
        <v>157</v>
      </c>
      <c r="H4" s="98" t="s">
        <v>242</v>
      </c>
      <c r="I4" s="98" t="s">
        <v>158</v>
      </c>
      <c r="J4" s="99" t="s">
        <v>159</v>
      </c>
      <c r="K4" s="99" t="s">
        <v>160</v>
      </c>
      <c r="L4" s="99" t="s">
        <v>161</v>
      </c>
      <c r="M4" s="99" t="s">
        <v>162</v>
      </c>
      <c r="N4" s="99" t="s">
        <v>163</v>
      </c>
      <c r="O4" s="99" t="s">
        <v>164</v>
      </c>
      <c r="P4" s="50" t="s">
        <v>158</v>
      </c>
      <c r="Q4" s="50" t="s">
        <v>165</v>
      </c>
      <c r="R4" s="241"/>
    </row>
    <row r="5" spans="1:27" x14ac:dyDescent="0.25">
      <c r="A5" s="243">
        <v>1</v>
      </c>
      <c r="B5" s="243"/>
      <c r="C5" s="243"/>
      <c r="D5" s="5">
        <v>2</v>
      </c>
      <c r="E5" s="50" t="s">
        <v>6</v>
      </c>
      <c r="F5" s="51" t="s">
        <v>7</v>
      </c>
      <c r="G5" s="50" t="s">
        <v>180</v>
      </c>
      <c r="H5" s="51" t="s">
        <v>181</v>
      </c>
      <c r="I5" s="50" t="s">
        <v>182</v>
      </c>
      <c r="J5" s="51" t="s">
        <v>183</v>
      </c>
      <c r="K5" s="51" t="s">
        <v>184</v>
      </c>
      <c r="L5" s="51" t="s">
        <v>10</v>
      </c>
      <c r="M5" s="51" t="s">
        <v>185</v>
      </c>
      <c r="N5" s="51" t="s">
        <v>186</v>
      </c>
      <c r="O5" s="51" t="s">
        <v>187</v>
      </c>
      <c r="P5" s="50" t="s">
        <v>188</v>
      </c>
      <c r="Q5" s="50" t="s">
        <v>189</v>
      </c>
      <c r="R5" s="51" t="s">
        <v>190</v>
      </c>
    </row>
    <row r="6" spans="1:27" ht="12.75" customHeight="1" x14ac:dyDescent="0.25">
      <c r="A6" s="237" t="s">
        <v>167</v>
      </c>
      <c r="B6" s="238"/>
      <c r="C6" s="238"/>
      <c r="D6" s="6">
        <v>1</v>
      </c>
      <c r="E6" s="52">
        <v>850068233</v>
      </c>
      <c r="F6" s="52">
        <v>464975040</v>
      </c>
      <c r="G6" s="52">
        <v>0</v>
      </c>
      <c r="H6" s="52">
        <v>1284521</v>
      </c>
      <c r="I6" s="52">
        <v>-36487890</v>
      </c>
      <c r="J6" s="52">
        <v>829394077</v>
      </c>
      <c r="K6" s="52">
        <v>0</v>
      </c>
      <c r="L6" s="52">
        <v>61175022</v>
      </c>
      <c r="M6" s="52">
        <v>-853349</v>
      </c>
      <c r="N6" s="52">
        <v>508063887</v>
      </c>
      <c r="O6" s="52">
        <v>0</v>
      </c>
      <c r="P6" s="52">
        <v>280593</v>
      </c>
      <c r="Q6" s="52">
        <v>2913802</v>
      </c>
      <c r="R6" s="53">
        <f>SUM(E6:Q6)</f>
        <v>2680813936</v>
      </c>
    </row>
    <row r="7" spans="1:27" ht="30" customHeight="1" x14ac:dyDescent="0.25">
      <c r="A7" s="235" t="s">
        <v>168</v>
      </c>
      <c r="B7" s="236"/>
      <c r="C7" s="236"/>
      <c r="D7" s="6">
        <v>2</v>
      </c>
      <c r="E7" s="52">
        <v>0</v>
      </c>
      <c r="F7" s="52">
        <v>0</v>
      </c>
      <c r="G7" s="52">
        <v>0</v>
      </c>
      <c r="H7" s="52">
        <v>0</v>
      </c>
      <c r="I7" s="52">
        <v>0</v>
      </c>
      <c r="J7" s="52">
        <v>0</v>
      </c>
      <c r="K7" s="52">
        <v>0</v>
      </c>
      <c r="L7" s="52">
        <v>0</v>
      </c>
      <c r="M7" s="52">
        <v>0</v>
      </c>
      <c r="N7" s="52">
        <v>0</v>
      </c>
      <c r="O7" s="52">
        <v>0</v>
      </c>
      <c r="P7" s="52">
        <v>0</v>
      </c>
      <c r="Q7" s="52">
        <v>0</v>
      </c>
      <c r="R7" s="53">
        <f t="shared" ref="R7:R26" si="0">SUM(E7:Q7)</f>
        <v>0</v>
      </c>
    </row>
    <row r="8" spans="1:27" ht="27" customHeight="1" x14ac:dyDescent="0.25">
      <c r="A8" s="237" t="s">
        <v>169</v>
      </c>
      <c r="B8" s="238"/>
      <c r="C8" s="238"/>
      <c r="D8" s="6">
        <v>3</v>
      </c>
      <c r="E8" s="52">
        <v>0</v>
      </c>
      <c r="F8" s="52">
        <v>0</v>
      </c>
      <c r="G8" s="52">
        <v>0</v>
      </c>
      <c r="H8" s="52">
        <v>0</v>
      </c>
      <c r="I8" s="52">
        <v>0</v>
      </c>
      <c r="J8" s="52">
        <v>2458779</v>
      </c>
      <c r="K8" s="52">
        <v>0</v>
      </c>
      <c r="L8" s="52">
        <v>0</v>
      </c>
      <c r="M8" s="52">
        <v>0</v>
      </c>
      <c r="N8" s="52">
        <v>0</v>
      </c>
      <c r="O8" s="52">
        <v>0</v>
      </c>
      <c r="P8" s="52">
        <v>0</v>
      </c>
      <c r="Q8" s="52">
        <v>0</v>
      </c>
      <c r="R8" s="53">
        <f t="shared" si="0"/>
        <v>2458779</v>
      </c>
    </row>
    <row r="9" spans="1:27" ht="18" customHeight="1" x14ac:dyDescent="0.25">
      <c r="A9" s="244" t="s">
        <v>170</v>
      </c>
      <c r="B9" s="244"/>
      <c r="C9" s="244"/>
      <c r="D9" s="7">
        <v>4</v>
      </c>
      <c r="E9" s="54">
        <f>E6+E7+E8</f>
        <v>850068233</v>
      </c>
      <c r="F9" s="54">
        <f t="shared" ref="F9:Q9" si="1">F6+F7+F8</f>
        <v>464975040</v>
      </c>
      <c r="G9" s="54">
        <f t="shared" si="1"/>
        <v>0</v>
      </c>
      <c r="H9" s="54">
        <f t="shared" si="1"/>
        <v>1284521</v>
      </c>
      <c r="I9" s="54">
        <f t="shared" si="1"/>
        <v>-36487890</v>
      </c>
      <c r="J9" s="54">
        <f t="shared" si="1"/>
        <v>831852856</v>
      </c>
      <c r="K9" s="54">
        <f t="shared" si="1"/>
        <v>0</v>
      </c>
      <c r="L9" s="54">
        <f t="shared" si="1"/>
        <v>61175022</v>
      </c>
      <c r="M9" s="54">
        <f t="shared" si="1"/>
        <v>-853349</v>
      </c>
      <c r="N9" s="54">
        <f t="shared" si="1"/>
        <v>508063887</v>
      </c>
      <c r="O9" s="54">
        <f t="shared" si="1"/>
        <v>0</v>
      </c>
      <c r="P9" s="54">
        <f t="shared" si="1"/>
        <v>280593</v>
      </c>
      <c r="Q9" s="54">
        <f t="shared" si="1"/>
        <v>2913802</v>
      </c>
      <c r="R9" s="53">
        <f t="shared" si="0"/>
        <v>2683272715</v>
      </c>
    </row>
    <row r="10" spans="1:27" ht="33" customHeight="1" x14ac:dyDescent="0.25">
      <c r="A10" s="235" t="s">
        <v>171</v>
      </c>
      <c r="B10" s="236"/>
      <c r="C10" s="236"/>
      <c r="D10" s="6">
        <v>5</v>
      </c>
      <c r="E10" s="52">
        <v>0</v>
      </c>
      <c r="F10" s="52">
        <v>278708</v>
      </c>
      <c r="G10" s="52">
        <v>0</v>
      </c>
      <c r="H10" s="52">
        <v>0</v>
      </c>
      <c r="I10" s="52">
        <v>0</v>
      </c>
      <c r="J10" s="52">
        <v>0</v>
      </c>
      <c r="K10" s="52">
        <v>0</v>
      </c>
      <c r="L10" s="52">
        <v>0</v>
      </c>
      <c r="M10" s="52">
        <v>0</v>
      </c>
      <c r="N10" s="52">
        <v>0</v>
      </c>
      <c r="O10" s="52">
        <v>0</v>
      </c>
      <c r="P10" s="52">
        <v>0</v>
      </c>
      <c r="Q10" s="52">
        <v>0</v>
      </c>
      <c r="R10" s="53">
        <f t="shared" si="0"/>
        <v>278708</v>
      </c>
    </row>
    <row r="11" spans="1:27" ht="23.25" customHeight="1" x14ac:dyDescent="0.25">
      <c r="A11" s="235" t="s">
        <v>172</v>
      </c>
      <c r="B11" s="236"/>
      <c r="C11" s="236"/>
      <c r="D11" s="6">
        <v>6</v>
      </c>
      <c r="E11" s="52">
        <v>0</v>
      </c>
      <c r="F11" s="52">
        <v>0</v>
      </c>
      <c r="G11" s="52">
        <v>0</v>
      </c>
      <c r="H11" s="52">
        <v>0</v>
      </c>
      <c r="I11" s="52">
        <v>0</v>
      </c>
      <c r="J11" s="52">
        <v>0</v>
      </c>
      <c r="K11" s="52">
        <v>0</v>
      </c>
      <c r="L11" s="52">
        <v>0</v>
      </c>
      <c r="M11" s="52">
        <v>0</v>
      </c>
      <c r="N11" s="52">
        <v>0</v>
      </c>
      <c r="O11" s="52">
        <v>0</v>
      </c>
      <c r="P11" s="52">
        <v>0</v>
      </c>
      <c r="Q11" s="52">
        <v>0</v>
      </c>
      <c r="R11" s="53">
        <f t="shared" si="0"/>
        <v>0</v>
      </c>
    </row>
    <row r="12" spans="1:27" ht="27" customHeight="1" x14ac:dyDescent="0.25">
      <c r="A12" s="235" t="s">
        <v>272</v>
      </c>
      <c r="B12" s="236"/>
      <c r="C12" s="236"/>
      <c r="D12" s="6">
        <v>7</v>
      </c>
      <c r="E12" s="52">
        <v>0</v>
      </c>
      <c r="F12" s="52">
        <v>0</v>
      </c>
      <c r="G12" s="52">
        <v>0</v>
      </c>
      <c r="H12" s="52">
        <v>0</v>
      </c>
      <c r="I12" s="52">
        <v>0</v>
      </c>
      <c r="J12" s="52">
        <v>0</v>
      </c>
      <c r="K12" s="52">
        <v>0</v>
      </c>
      <c r="L12" s="52">
        <v>0</v>
      </c>
      <c r="M12" s="52">
        <v>0</v>
      </c>
      <c r="N12" s="52">
        <v>0</v>
      </c>
      <c r="O12" s="52">
        <v>0</v>
      </c>
      <c r="P12" s="52">
        <v>0</v>
      </c>
      <c r="Q12" s="52">
        <v>0</v>
      </c>
      <c r="R12" s="53">
        <f t="shared" si="0"/>
        <v>0</v>
      </c>
    </row>
    <row r="13" spans="1:27" ht="24.75" customHeight="1" x14ac:dyDescent="0.25">
      <c r="A13" s="235" t="s">
        <v>173</v>
      </c>
      <c r="B13" s="236"/>
      <c r="C13" s="236"/>
      <c r="D13" s="6">
        <v>8</v>
      </c>
      <c r="E13" s="52">
        <v>0</v>
      </c>
      <c r="F13" s="52">
        <v>0</v>
      </c>
      <c r="G13" s="52">
        <v>0</v>
      </c>
      <c r="H13" s="52">
        <v>0</v>
      </c>
      <c r="I13" s="52">
        <v>0</v>
      </c>
      <c r="J13" s="52">
        <v>0</v>
      </c>
      <c r="K13" s="52">
        <v>0</v>
      </c>
      <c r="L13" s="52">
        <v>0</v>
      </c>
      <c r="M13" s="52">
        <v>0</v>
      </c>
      <c r="N13" s="52">
        <v>0</v>
      </c>
      <c r="O13" s="52">
        <v>0</v>
      </c>
      <c r="P13" s="52">
        <v>0</v>
      </c>
      <c r="Q13" s="52">
        <v>0</v>
      </c>
      <c r="R13" s="53">
        <f t="shared" si="0"/>
        <v>0</v>
      </c>
    </row>
    <row r="14" spans="1:27" ht="12.75" customHeight="1" x14ac:dyDescent="0.25">
      <c r="A14" s="235" t="s">
        <v>273</v>
      </c>
      <c r="B14" s="236"/>
      <c r="C14" s="236"/>
      <c r="D14" s="6">
        <v>9</v>
      </c>
      <c r="E14" s="52">
        <v>0</v>
      </c>
      <c r="F14" s="52">
        <v>0</v>
      </c>
      <c r="G14" s="52">
        <v>0</v>
      </c>
      <c r="H14" s="52">
        <v>0</v>
      </c>
      <c r="I14" s="52">
        <v>0</v>
      </c>
      <c r="J14" s="52">
        <v>0</v>
      </c>
      <c r="K14" s="52">
        <v>0</v>
      </c>
      <c r="L14" s="52">
        <v>0</v>
      </c>
      <c r="M14" s="52">
        <v>0</v>
      </c>
      <c r="N14" s="52">
        <v>0</v>
      </c>
      <c r="O14" s="52">
        <v>0</v>
      </c>
      <c r="P14" s="52">
        <v>0</v>
      </c>
      <c r="Q14" s="52">
        <v>0</v>
      </c>
      <c r="R14" s="53">
        <f t="shared" si="0"/>
        <v>0</v>
      </c>
    </row>
    <row r="15" spans="1:27" ht="24" customHeight="1" x14ac:dyDescent="0.25">
      <c r="A15" s="235" t="s">
        <v>174</v>
      </c>
      <c r="B15" s="236"/>
      <c r="C15" s="236"/>
      <c r="D15" s="6">
        <v>10</v>
      </c>
      <c r="E15" s="52">
        <v>0</v>
      </c>
      <c r="F15" s="52">
        <v>0</v>
      </c>
      <c r="G15" s="52">
        <v>0</v>
      </c>
      <c r="H15" s="52">
        <v>0</v>
      </c>
      <c r="I15" s="52">
        <v>0</v>
      </c>
      <c r="J15" s="52">
        <v>0</v>
      </c>
      <c r="K15" s="52">
        <v>0</v>
      </c>
      <c r="L15" s="52">
        <v>0</v>
      </c>
      <c r="M15" s="52">
        <v>0</v>
      </c>
      <c r="N15" s="52">
        <v>0</v>
      </c>
      <c r="O15" s="52">
        <v>0</v>
      </c>
      <c r="P15" s="52">
        <v>0</v>
      </c>
      <c r="Q15" s="52">
        <v>0</v>
      </c>
      <c r="R15" s="53">
        <f t="shared" si="0"/>
        <v>0</v>
      </c>
    </row>
    <row r="16" spans="1:27" ht="12.75" customHeight="1" x14ac:dyDescent="0.25">
      <c r="A16" s="235" t="s">
        <v>175</v>
      </c>
      <c r="B16" s="236"/>
      <c r="C16" s="236"/>
      <c r="D16" s="6">
        <v>11</v>
      </c>
      <c r="E16" s="52">
        <v>0</v>
      </c>
      <c r="F16" s="52">
        <v>0</v>
      </c>
      <c r="G16" s="52">
        <v>0</v>
      </c>
      <c r="H16" s="52">
        <v>0</v>
      </c>
      <c r="I16" s="52">
        <v>0</v>
      </c>
      <c r="J16" s="52">
        <v>-448298971</v>
      </c>
      <c r="K16" s="52">
        <v>0</v>
      </c>
      <c r="L16" s="52">
        <v>0</v>
      </c>
      <c r="M16" s="52">
        <v>0</v>
      </c>
      <c r="N16" s="52">
        <v>0</v>
      </c>
      <c r="O16" s="52">
        <v>0</v>
      </c>
      <c r="P16" s="52">
        <v>0</v>
      </c>
      <c r="Q16" s="52">
        <v>0</v>
      </c>
      <c r="R16" s="53">
        <f t="shared" si="0"/>
        <v>-448298971</v>
      </c>
    </row>
    <row r="17" spans="1:18" ht="12.75" customHeight="1" x14ac:dyDescent="0.25">
      <c r="A17" s="235" t="s">
        <v>244</v>
      </c>
      <c r="B17" s="236"/>
      <c r="C17" s="236"/>
      <c r="D17" s="6">
        <v>12</v>
      </c>
      <c r="E17" s="52">
        <v>0</v>
      </c>
      <c r="F17" s="52">
        <v>0</v>
      </c>
      <c r="G17" s="52">
        <v>0</v>
      </c>
      <c r="H17" s="52">
        <v>0</v>
      </c>
      <c r="I17" s="52">
        <v>0</v>
      </c>
      <c r="J17" s="52">
        <v>0</v>
      </c>
      <c r="K17" s="52">
        <v>0</v>
      </c>
      <c r="L17" s="52">
        <v>0</v>
      </c>
      <c r="M17" s="52">
        <v>584906</v>
      </c>
      <c r="N17" s="52">
        <v>0</v>
      </c>
      <c r="O17" s="52">
        <v>0</v>
      </c>
      <c r="P17" s="52">
        <v>0</v>
      </c>
      <c r="Q17" s="52">
        <v>0</v>
      </c>
      <c r="R17" s="53">
        <f t="shared" si="0"/>
        <v>584906</v>
      </c>
    </row>
    <row r="18" spans="1:18" ht="12.75" customHeight="1" x14ac:dyDescent="0.25">
      <c r="A18" s="235" t="s">
        <v>176</v>
      </c>
      <c r="B18" s="236"/>
      <c r="C18" s="236"/>
      <c r="D18" s="6">
        <v>13</v>
      </c>
      <c r="E18" s="52">
        <v>0</v>
      </c>
      <c r="F18" s="52">
        <v>0</v>
      </c>
      <c r="G18" s="52">
        <v>0</v>
      </c>
      <c r="H18" s="52">
        <v>0</v>
      </c>
      <c r="I18" s="52">
        <v>0</v>
      </c>
      <c r="J18" s="52">
        <v>0</v>
      </c>
      <c r="K18" s="52">
        <v>0</v>
      </c>
      <c r="L18" s="52">
        <v>0</v>
      </c>
      <c r="M18" s="52">
        <v>0</v>
      </c>
      <c r="N18" s="52">
        <v>0</v>
      </c>
      <c r="O18" s="52">
        <v>0</v>
      </c>
      <c r="P18" s="52">
        <v>0</v>
      </c>
      <c r="Q18" s="52">
        <v>0</v>
      </c>
      <c r="R18" s="53">
        <f t="shared" si="0"/>
        <v>0</v>
      </c>
    </row>
    <row r="19" spans="1:18" ht="24" customHeight="1" x14ac:dyDescent="0.25">
      <c r="A19" s="235" t="s">
        <v>274</v>
      </c>
      <c r="B19" s="236"/>
      <c r="C19" s="236"/>
      <c r="D19" s="6">
        <v>14</v>
      </c>
      <c r="E19" s="52">
        <v>0</v>
      </c>
      <c r="F19" s="52">
        <v>0</v>
      </c>
      <c r="G19" s="52">
        <v>0</v>
      </c>
      <c r="H19" s="52">
        <v>0</v>
      </c>
      <c r="I19" s="52">
        <v>0</v>
      </c>
      <c r="J19" s="52">
        <v>0</v>
      </c>
      <c r="K19" s="52">
        <v>0</v>
      </c>
      <c r="L19" s="52">
        <v>0</v>
      </c>
      <c r="M19" s="52">
        <v>0</v>
      </c>
      <c r="N19" s="52">
        <v>0</v>
      </c>
      <c r="O19" s="52">
        <v>0</v>
      </c>
      <c r="P19" s="52">
        <v>0</v>
      </c>
      <c r="Q19" s="52">
        <v>0</v>
      </c>
      <c r="R19" s="53">
        <f t="shared" si="0"/>
        <v>0</v>
      </c>
    </row>
    <row r="20" spans="1:18" ht="24" customHeight="1" x14ac:dyDescent="0.25">
      <c r="A20" s="235" t="s">
        <v>275</v>
      </c>
      <c r="B20" s="236"/>
      <c r="C20" s="236"/>
      <c r="D20" s="6">
        <v>15</v>
      </c>
      <c r="E20" s="52">
        <v>0</v>
      </c>
      <c r="F20" s="52">
        <v>0</v>
      </c>
      <c r="G20" s="52">
        <v>0</v>
      </c>
      <c r="H20" s="52">
        <v>0</v>
      </c>
      <c r="I20" s="52">
        <v>0</v>
      </c>
      <c r="J20" s="52">
        <v>0</v>
      </c>
      <c r="K20" s="52">
        <v>0</v>
      </c>
      <c r="L20" s="52">
        <v>0</v>
      </c>
      <c r="M20" s="52">
        <v>0</v>
      </c>
      <c r="N20" s="52">
        <v>0</v>
      </c>
      <c r="O20" s="52">
        <v>0</v>
      </c>
      <c r="P20" s="52">
        <v>0</v>
      </c>
      <c r="Q20" s="52">
        <v>0</v>
      </c>
      <c r="R20" s="53">
        <f t="shared" si="0"/>
        <v>0</v>
      </c>
    </row>
    <row r="21" spans="1:18" ht="20.25" customHeight="1" x14ac:dyDescent="0.25">
      <c r="A21" s="237" t="s">
        <v>276</v>
      </c>
      <c r="B21" s="238"/>
      <c r="C21" s="238"/>
      <c r="D21" s="6">
        <v>16</v>
      </c>
      <c r="E21" s="52">
        <v>0</v>
      </c>
      <c r="F21" s="52">
        <v>0</v>
      </c>
      <c r="G21" s="52">
        <v>0</v>
      </c>
      <c r="H21" s="52">
        <v>0</v>
      </c>
      <c r="I21" s="52">
        <v>0</v>
      </c>
      <c r="J21" s="52">
        <v>508063887</v>
      </c>
      <c r="K21" s="52">
        <v>0</v>
      </c>
      <c r="L21" s="52">
        <v>0</v>
      </c>
      <c r="M21" s="52">
        <v>0</v>
      </c>
      <c r="N21" s="52">
        <v>-508063887</v>
      </c>
      <c r="O21" s="52">
        <v>0</v>
      </c>
      <c r="P21" s="52">
        <v>0</v>
      </c>
      <c r="Q21" s="52">
        <v>0</v>
      </c>
      <c r="R21" s="53">
        <f t="shared" si="0"/>
        <v>0</v>
      </c>
    </row>
    <row r="22" spans="1:18" ht="20.25" customHeight="1" x14ac:dyDescent="0.25">
      <c r="A22" s="237" t="s">
        <v>245</v>
      </c>
      <c r="B22" s="238"/>
      <c r="C22" s="238"/>
      <c r="D22" s="6">
        <v>17</v>
      </c>
      <c r="E22" s="52">
        <v>0</v>
      </c>
      <c r="F22" s="52">
        <v>0</v>
      </c>
      <c r="G22" s="52">
        <v>0</v>
      </c>
      <c r="H22" s="52">
        <v>0</v>
      </c>
      <c r="I22" s="52">
        <v>0</v>
      </c>
      <c r="J22" s="52">
        <v>333069</v>
      </c>
      <c r="K22" s="52">
        <v>0</v>
      </c>
      <c r="L22" s="52">
        <v>0</v>
      </c>
      <c r="M22" s="52">
        <v>0</v>
      </c>
      <c r="N22" s="52">
        <v>0</v>
      </c>
      <c r="O22" s="52">
        <v>0</v>
      </c>
      <c r="P22" s="52">
        <v>0</v>
      </c>
      <c r="Q22" s="52">
        <v>0</v>
      </c>
      <c r="R22" s="53">
        <f t="shared" si="0"/>
        <v>333069</v>
      </c>
    </row>
    <row r="23" spans="1:18" ht="20.25" customHeight="1" x14ac:dyDescent="0.25">
      <c r="A23" s="237" t="s">
        <v>177</v>
      </c>
      <c r="B23" s="238"/>
      <c r="C23" s="238"/>
      <c r="D23" s="6">
        <v>18</v>
      </c>
      <c r="E23" s="52">
        <v>0</v>
      </c>
      <c r="F23" s="52">
        <v>0</v>
      </c>
      <c r="G23" s="52">
        <v>0</v>
      </c>
      <c r="H23" s="52">
        <v>711784</v>
      </c>
      <c r="I23" s="52">
        <v>0</v>
      </c>
      <c r="J23" s="52">
        <v>0</v>
      </c>
      <c r="K23" s="52">
        <v>0</v>
      </c>
      <c r="L23" s="52">
        <v>0</v>
      </c>
      <c r="M23" s="52">
        <v>0</v>
      </c>
      <c r="N23" s="52">
        <v>0</v>
      </c>
      <c r="O23" s="52">
        <v>0</v>
      </c>
      <c r="P23" s="52">
        <v>0</v>
      </c>
      <c r="Q23" s="52">
        <v>0</v>
      </c>
      <c r="R23" s="53">
        <f t="shared" si="0"/>
        <v>711784</v>
      </c>
    </row>
    <row r="24" spans="1:18" ht="20.25" customHeight="1" x14ac:dyDescent="0.25">
      <c r="A24" s="237" t="s">
        <v>246</v>
      </c>
      <c r="B24" s="238"/>
      <c r="C24" s="238"/>
      <c r="D24" s="6">
        <v>19</v>
      </c>
      <c r="E24" s="52">
        <v>0</v>
      </c>
      <c r="F24" s="52">
        <v>0</v>
      </c>
      <c r="G24" s="52">
        <v>0</v>
      </c>
      <c r="H24" s="52">
        <v>0</v>
      </c>
      <c r="I24" s="52">
        <v>68345</v>
      </c>
      <c r="J24" s="52">
        <f>-201024+697538</f>
        <v>496514</v>
      </c>
      <c r="K24" s="52">
        <v>0</v>
      </c>
      <c r="L24" s="52">
        <v>0</v>
      </c>
      <c r="M24" s="52">
        <v>0</v>
      </c>
      <c r="N24" s="52">
        <v>0</v>
      </c>
      <c r="O24" s="52">
        <v>0</v>
      </c>
      <c r="P24" s="52">
        <v>0</v>
      </c>
      <c r="Q24" s="52">
        <v>-3559</v>
      </c>
      <c r="R24" s="53">
        <f t="shared" si="0"/>
        <v>561300</v>
      </c>
    </row>
    <row r="25" spans="1:18" ht="20.25" customHeight="1" x14ac:dyDescent="0.25">
      <c r="A25" s="237" t="s">
        <v>178</v>
      </c>
      <c r="B25" s="238"/>
      <c r="C25" s="238"/>
      <c r="D25" s="6">
        <v>20</v>
      </c>
      <c r="E25" s="52">
        <v>0</v>
      </c>
      <c r="F25" s="52">
        <v>0</v>
      </c>
      <c r="G25" s="52">
        <v>0</v>
      </c>
      <c r="H25" s="52">
        <v>0</v>
      </c>
      <c r="I25" s="52">
        <v>26734235</v>
      </c>
      <c r="J25" s="52">
        <v>0</v>
      </c>
      <c r="K25" s="52">
        <v>0</v>
      </c>
      <c r="L25" s="52">
        <v>0</v>
      </c>
      <c r="M25" s="52">
        <v>0</v>
      </c>
      <c r="N25" s="52">
        <v>555106299</v>
      </c>
      <c r="O25" s="52">
        <v>0</v>
      </c>
      <c r="P25" s="52">
        <v>80983</v>
      </c>
      <c r="Q25" s="52">
        <v>724841</v>
      </c>
      <c r="R25" s="53">
        <f t="shared" si="0"/>
        <v>582646358</v>
      </c>
    </row>
    <row r="26" spans="1:18" ht="21" customHeight="1" x14ac:dyDescent="0.25">
      <c r="A26" s="229" t="s">
        <v>179</v>
      </c>
      <c r="B26" s="229"/>
      <c r="C26" s="229"/>
      <c r="D26" s="7">
        <v>21</v>
      </c>
      <c r="E26" s="53">
        <f>SUM(E9:E25)</f>
        <v>850068233</v>
      </c>
      <c r="F26" s="53">
        <f t="shared" ref="F26:Q26" si="2">SUM(F9:F25)</f>
        <v>465253748</v>
      </c>
      <c r="G26" s="53">
        <f t="shared" si="2"/>
        <v>0</v>
      </c>
      <c r="H26" s="53">
        <f t="shared" si="2"/>
        <v>1996305</v>
      </c>
      <c r="I26" s="53">
        <f t="shared" si="2"/>
        <v>-9685310</v>
      </c>
      <c r="J26" s="53">
        <f t="shared" si="2"/>
        <v>892447355</v>
      </c>
      <c r="K26" s="53">
        <f t="shared" si="2"/>
        <v>0</v>
      </c>
      <c r="L26" s="53">
        <f t="shared" si="2"/>
        <v>61175022</v>
      </c>
      <c r="M26" s="53">
        <f t="shared" si="2"/>
        <v>-268443</v>
      </c>
      <c r="N26" s="53">
        <f t="shared" si="2"/>
        <v>555106299</v>
      </c>
      <c r="O26" s="53">
        <f t="shared" si="2"/>
        <v>0</v>
      </c>
      <c r="P26" s="53">
        <f t="shared" si="2"/>
        <v>361576</v>
      </c>
      <c r="Q26" s="53">
        <f t="shared" si="2"/>
        <v>3635084</v>
      </c>
      <c r="R26" s="53">
        <f t="shared" si="0"/>
        <v>2820089869</v>
      </c>
    </row>
    <row r="27" spans="1:18" ht="21" customHeight="1" x14ac:dyDescent="0.25">
      <c r="A27" s="8"/>
      <c r="B27" s="9"/>
      <c r="C27" s="9"/>
      <c r="D27" s="10"/>
      <c r="E27" s="55"/>
      <c r="F27" s="55"/>
      <c r="G27" s="55"/>
      <c r="H27" s="55"/>
      <c r="I27" s="55"/>
      <c r="J27" s="55"/>
      <c r="K27" s="55"/>
      <c r="L27" s="55"/>
      <c r="M27" s="55"/>
      <c r="N27" s="55"/>
      <c r="O27" s="55"/>
      <c r="P27" s="55"/>
      <c r="Q27" s="55"/>
      <c r="R27" s="55"/>
    </row>
  </sheetData>
  <sheetProtection algorithmName="SHA-512" hashValue="bXzD+PVKXcGLcIsa+AIqoTFH5rLOVVP18nqiT+2Xx6DOSzA3JaSlSl7+e8C5V08LQ91gOaeBO/f3J6zwUKTbLQ==" saltValue="Wf1oL9l76/ADL64AKQmfjg=="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2377-2975-4790-8C43-07FD35683344}">
  <dimension ref="A1:J52"/>
  <sheetViews>
    <sheetView topLeftCell="A38" zoomScale="85" zoomScaleNormal="85" workbookViewId="0">
      <selection activeCell="C28" sqref="C28"/>
    </sheetView>
  </sheetViews>
  <sheetFormatPr defaultRowHeight="12.5" x14ac:dyDescent="0.25"/>
  <cols>
    <col min="1" max="1" width="81.81640625" style="102" customWidth="1"/>
    <col min="2" max="9" width="8.7265625" style="102"/>
    <col min="10" max="10" width="89.26953125" style="102" customWidth="1"/>
  </cols>
  <sheetData>
    <row r="1" spans="1:10" ht="265.5" customHeight="1" x14ac:dyDescent="0.25">
      <c r="A1" s="100"/>
      <c r="B1" s="100"/>
      <c r="C1" s="100"/>
      <c r="D1" s="100"/>
      <c r="E1" s="100"/>
      <c r="F1" s="100"/>
      <c r="G1" s="100"/>
      <c r="H1" s="100"/>
      <c r="I1" s="100"/>
      <c r="J1" s="100"/>
    </row>
    <row r="2" spans="1:10" ht="26.15" customHeight="1" x14ac:dyDescent="0.25">
      <c r="A2" s="100" t="s">
        <v>299</v>
      </c>
      <c r="B2" s="100"/>
      <c r="C2" s="100"/>
      <c r="D2" s="100"/>
      <c r="E2" s="100"/>
      <c r="F2" s="100"/>
      <c r="G2" s="100"/>
      <c r="H2" s="100"/>
      <c r="I2" s="100"/>
      <c r="J2" s="100"/>
    </row>
    <row r="3" spans="1:10" ht="30.65" customHeight="1" x14ac:dyDescent="0.25">
      <c r="A3" s="101" t="s">
        <v>300</v>
      </c>
      <c r="B3" s="100"/>
      <c r="C3" s="100"/>
      <c r="D3" s="100"/>
      <c r="E3" s="100"/>
      <c r="F3" s="100"/>
      <c r="G3" s="100"/>
      <c r="H3" s="100"/>
      <c r="I3" s="100"/>
      <c r="J3" s="100"/>
    </row>
    <row r="4" spans="1:10" ht="17.5" customHeight="1" x14ac:dyDescent="0.25">
      <c r="A4" s="100" t="s">
        <v>301</v>
      </c>
      <c r="B4" s="100"/>
      <c r="C4" s="100"/>
      <c r="D4" s="100"/>
      <c r="E4" s="100"/>
      <c r="F4" s="100"/>
      <c r="G4" s="100"/>
      <c r="H4" s="100"/>
      <c r="I4" s="100"/>
      <c r="J4" s="100"/>
    </row>
    <row r="5" spans="1:10" ht="17.5" customHeight="1" x14ac:dyDescent="0.25">
      <c r="A5" s="101" t="s">
        <v>302</v>
      </c>
      <c r="B5" s="100"/>
      <c r="C5" s="100"/>
      <c r="D5" s="100"/>
      <c r="E5" s="100"/>
      <c r="F5" s="100"/>
      <c r="G5" s="100"/>
      <c r="H5" s="100"/>
      <c r="I5" s="100"/>
      <c r="J5" s="100"/>
    </row>
    <row r="6" spans="1:10" ht="42.65" customHeight="1" x14ac:dyDescent="0.25">
      <c r="A6" s="100" t="s">
        <v>303</v>
      </c>
      <c r="B6" s="100"/>
      <c r="C6" s="100"/>
      <c r="D6" s="100"/>
      <c r="E6" s="100"/>
      <c r="F6" s="100"/>
      <c r="G6" s="100"/>
      <c r="H6" s="100"/>
      <c r="I6" s="100"/>
      <c r="J6" s="100"/>
    </row>
    <row r="7" spans="1:10" ht="17.5" customHeight="1" x14ac:dyDescent="0.25">
      <c r="A7" s="101" t="s">
        <v>304</v>
      </c>
      <c r="B7" s="100"/>
      <c r="C7" s="100"/>
      <c r="D7" s="100"/>
      <c r="E7" s="100"/>
      <c r="F7" s="100"/>
      <c r="G7" s="100"/>
      <c r="H7" s="100"/>
      <c r="I7" s="100"/>
      <c r="J7" s="100"/>
    </row>
    <row r="8" spans="1:10" ht="35.5" customHeight="1" x14ac:dyDescent="0.25">
      <c r="A8" s="100" t="s">
        <v>305</v>
      </c>
      <c r="B8" s="100"/>
      <c r="C8" s="100"/>
      <c r="D8" s="100"/>
      <c r="E8" s="100"/>
      <c r="F8" s="100"/>
      <c r="G8" s="100"/>
      <c r="H8" s="100"/>
      <c r="I8" s="100"/>
      <c r="J8" s="100"/>
    </row>
    <row r="9" spans="1:10" ht="25.5" customHeight="1" x14ac:dyDescent="0.25">
      <c r="A9" s="101" t="s">
        <v>350</v>
      </c>
      <c r="B9" s="100"/>
      <c r="C9" s="100"/>
      <c r="D9" s="100"/>
      <c r="E9" s="100"/>
      <c r="F9" s="100"/>
      <c r="G9" s="100"/>
      <c r="H9" s="100"/>
      <c r="I9" s="100"/>
      <c r="J9" s="100"/>
    </row>
    <row r="10" spans="1:10" x14ac:dyDescent="0.25">
      <c r="A10" s="100" t="s">
        <v>306</v>
      </c>
      <c r="B10" s="100"/>
      <c r="C10" s="100"/>
      <c r="D10" s="100"/>
      <c r="E10" s="100"/>
      <c r="F10" s="100"/>
      <c r="G10" s="100"/>
      <c r="H10" s="100"/>
      <c r="I10" s="100"/>
      <c r="J10" s="100"/>
    </row>
    <row r="11" spans="1:10" ht="309" customHeight="1" x14ac:dyDescent="0.25">
      <c r="A11" s="101" t="s">
        <v>307</v>
      </c>
      <c r="B11" s="100"/>
      <c r="C11" s="100"/>
      <c r="D11" s="100"/>
      <c r="E11" s="100"/>
      <c r="F11" s="100"/>
      <c r="G11" s="100"/>
      <c r="H11" s="100"/>
      <c r="I11" s="100"/>
      <c r="J11" s="100"/>
    </row>
    <row r="12" spans="1:10" ht="206.15" customHeight="1" x14ac:dyDescent="0.25">
      <c r="A12" s="101"/>
      <c r="B12" s="100"/>
      <c r="C12" s="100"/>
      <c r="D12" s="100"/>
      <c r="E12" s="100"/>
      <c r="F12" s="100"/>
      <c r="G12" s="100"/>
      <c r="H12" s="100"/>
      <c r="I12" s="100"/>
      <c r="J12" s="100"/>
    </row>
    <row r="13" spans="1:10" ht="26.5" customHeight="1" x14ac:dyDescent="0.25">
      <c r="A13" s="100" t="s">
        <v>308</v>
      </c>
      <c r="B13" s="100"/>
      <c r="C13" s="100"/>
      <c r="D13" s="100"/>
      <c r="E13" s="100"/>
      <c r="F13" s="100"/>
      <c r="G13" s="100"/>
      <c r="H13" s="100"/>
      <c r="I13" s="100"/>
      <c r="J13" s="100"/>
    </row>
    <row r="14" spans="1:10" ht="27.65" customHeight="1" x14ac:dyDescent="0.25">
      <c r="A14" s="101" t="s">
        <v>332</v>
      </c>
      <c r="B14" s="100"/>
      <c r="C14" s="100"/>
      <c r="D14" s="100"/>
      <c r="E14" s="100"/>
      <c r="F14" s="100"/>
      <c r="G14" s="100"/>
      <c r="H14" s="100"/>
      <c r="I14" s="100"/>
      <c r="J14" s="100"/>
    </row>
    <row r="15" spans="1:10" ht="18" customHeight="1" x14ac:dyDescent="0.25">
      <c r="A15" s="100" t="s">
        <v>309</v>
      </c>
      <c r="B15" s="100"/>
      <c r="C15" s="100"/>
      <c r="D15" s="100"/>
      <c r="E15" s="100"/>
      <c r="F15" s="100"/>
      <c r="G15" s="100"/>
      <c r="H15" s="100"/>
      <c r="I15" s="100"/>
      <c r="J15" s="100"/>
    </row>
    <row r="16" spans="1:10" ht="17.5" customHeight="1" x14ac:dyDescent="0.25">
      <c r="A16" s="101" t="s">
        <v>351</v>
      </c>
      <c r="B16" s="100"/>
      <c r="C16" s="100"/>
      <c r="D16" s="100"/>
      <c r="E16" s="100"/>
      <c r="F16" s="100"/>
      <c r="G16" s="100"/>
      <c r="H16" s="100"/>
      <c r="I16" s="100"/>
      <c r="J16" s="100"/>
    </row>
    <row r="17" spans="1:10" ht="47.5" customHeight="1" x14ac:dyDescent="0.25">
      <c r="A17" s="100" t="s">
        <v>310</v>
      </c>
      <c r="B17" s="100"/>
      <c r="C17" s="100"/>
      <c r="D17" s="100"/>
      <c r="E17" s="100"/>
      <c r="F17" s="100"/>
      <c r="G17" s="100"/>
      <c r="H17" s="100"/>
      <c r="I17" s="100"/>
      <c r="J17" s="100"/>
    </row>
    <row r="18" spans="1:10" ht="17.5" customHeight="1" x14ac:dyDescent="0.25">
      <c r="A18" s="101" t="s">
        <v>333</v>
      </c>
      <c r="B18" s="100"/>
      <c r="C18" s="100"/>
      <c r="D18" s="100"/>
      <c r="E18" s="100"/>
      <c r="F18" s="100"/>
      <c r="G18" s="100"/>
      <c r="H18" s="100"/>
      <c r="I18" s="100"/>
      <c r="J18" s="100"/>
    </row>
    <row r="19" spans="1:10" ht="37" customHeight="1" x14ac:dyDescent="0.25">
      <c r="A19" s="100" t="s">
        <v>311</v>
      </c>
      <c r="B19" s="100"/>
      <c r="C19" s="100"/>
      <c r="D19" s="100"/>
      <c r="E19" s="100"/>
      <c r="F19" s="100"/>
      <c r="G19" s="100"/>
      <c r="H19" s="100"/>
      <c r="I19" s="100"/>
      <c r="J19" s="100"/>
    </row>
    <row r="20" spans="1:10" ht="29.5" customHeight="1" x14ac:dyDescent="0.25">
      <c r="A20" s="101" t="s">
        <v>350</v>
      </c>
      <c r="B20" s="100"/>
      <c r="C20" s="100"/>
      <c r="D20" s="100"/>
      <c r="E20" s="100"/>
      <c r="F20" s="100"/>
      <c r="G20" s="100"/>
      <c r="H20" s="100"/>
      <c r="I20" s="100"/>
      <c r="J20" s="100"/>
    </row>
    <row r="21" spans="1:10" ht="37" customHeight="1" x14ac:dyDescent="0.25">
      <c r="A21" s="100" t="s">
        <v>312</v>
      </c>
      <c r="B21" s="100"/>
      <c r="C21" s="100"/>
      <c r="D21" s="100"/>
      <c r="E21" s="100"/>
      <c r="F21" s="100"/>
      <c r="G21" s="100"/>
      <c r="H21" s="100"/>
      <c r="I21" s="100"/>
      <c r="J21" s="100"/>
    </row>
    <row r="22" spans="1:10" ht="24" customHeight="1" x14ac:dyDescent="0.25">
      <c r="A22" s="101" t="s">
        <v>352</v>
      </c>
      <c r="B22" s="100"/>
      <c r="C22" s="100"/>
      <c r="D22" s="100"/>
      <c r="E22" s="100"/>
      <c r="F22" s="100"/>
      <c r="G22" s="100"/>
      <c r="H22" s="100"/>
      <c r="I22" s="100"/>
      <c r="J22" s="100"/>
    </row>
    <row r="23" spans="1:10" ht="29.5" customHeight="1" x14ac:dyDescent="0.25">
      <c r="A23" s="100" t="s">
        <v>313</v>
      </c>
      <c r="B23" s="100"/>
      <c r="C23" s="100"/>
      <c r="D23" s="100"/>
      <c r="E23" s="100"/>
      <c r="F23" s="100"/>
      <c r="G23" s="100"/>
      <c r="H23" s="100"/>
      <c r="I23" s="100"/>
      <c r="J23" s="100"/>
    </row>
    <row r="24" spans="1:10" ht="35.15" customHeight="1" x14ac:dyDescent="0.25">
      <c r="A24" s="101" t="s">
        <v>314</v>
      </c>
      <c r="B24" s="100"/>
      <c r="C24" s="100"/>
      <c r="D24" s="100"/>
      <c r="E24" s="100"/>
      <c r="F24" s="100"/>
      <c r="G24" s="100"/>
      <c r="H24" s="100"/>
      <c r="I24" s="100"/>
      <c r="J24" s="100"/>
    </row>
    <row r="25" spans="1:10" ht="64" customHeight="1" x14ac:dyDescent="0.25">
      <c r="A25" s="100" t="s">
        <v>315</v>
      </c>
      <c r="B25" s="100"/>
      <c r="C25" s="100"/>
      <c r="D25" s="100"/>
      <c r="E25" s="100"/>
      <c r="F25" s="100"/>
      <c r="G25" s="100"/>
      <c r="H25" s="100"/>
      <c r="I25" s="100"/>
      <c r="J25" s="100"/>
    </row>
    <row r="26" spans="1:10" ht="33.65" customHeight="1" x14ac:dyDescent="0.25">
      <c r="A26" s="101" t="s">
        <v>316</v>
      </c>
      <c r="B26" s="100"/>
      <c r="C26" s="100"/>
      <c r="D26" s="100"/>
      <c r="E26" s="100"/>
      <c r="F26" s="100"/>
      <c r="G26" s="100"/>
      <c r="H26" s="100"/>
      <c r="I26" s="100"/>
      <c r="J26" s="100"/>
    </row>
    <row r="27" spans="1:10" ht="36" customHeight="1" x14ac:dyDescent="0.25">
      <c r="A27" s="100" t="s">
        <v>317</v>
      </c>
      <c r="B27" s="100"/>
      <c r="C27" s="100"/>
      <c r="D27" s="100"/>
      <c r="E27" s="100"/>
      <c r="F27" s="100"/>
      <c r="G27" s="100"/>
      <c r="H27" s="100"/>
      <c r="I27" s="100"/>
      <c r="J27" s="100"/>
    </row>
    <row r="28" spans="1:10" ht="139.5" customHeight="1" x14ac:dyDescent="0.25">
      <c r="A28" s="101" t="s">
        <v>334</v>
      </c>
      <c r="B28" s="100"/>
      <c r="C28" s="100"/>
      <c r="D28" s="100"/>
      <c r="E28" s="100"/>
      <c r="F28" s="100"/>
      <c r="G28" s="100"/>
      <c r="H28" s="100"/>
      <c r="I28" s="100"/>
      <c r="J28" s="100"/>
    </row>
    <row r="29" spans="1:10" ht="30" customHeight="1" x14ac:dyDescent="0.25">
      <c r="A29" s="100" t="s">
        <v>318</v>
      </c>
      <c r="B29" s="100"/>
      <c r="C29" s="100"/>
      <c r="D29" s="100"/>
      <c r="E29" s="100"/>
      <c r="F29" s="100"/>
      <c r="G29" s="100"/>
      <c r="H29" s="100"/>
      <c r="I29" s="100"/>
      <c r="J29" s="100"/>
    </row>
    <row r="30" spans="1:10" ht="34" customHeight="1" x14ac:dyDescent="0.25">
      <c r="A30" s="101" t="s">
        <v>335</v>
      </c>
      <c r="B30" s="100"/>
      <c r="C30" s="100"/>
      <c r="D30" s="100"/>
      <c r="E30" s="100"/>
      <c r="F30" s="100"/>
      <c r="G30" s="100"/>
      <c r="H30" s="100"/>
      <c r="I30" s="100"/>
      <c r="J30" s="100"/>
    </row>
    <row r="31" spans="1:10" ht="28" customHeight="1" x14ac:dyDescent="0.25">
      <c r="A31" s="100" t="s">
        <v>319</v>
      </c>
      <c r="B31" s="100"/>
      <c r="C31" s="100"/>
      <c r="D31" s="100"/>
      <c r="E31" s="100"/>
      <c r="F31" s="100"/>
      <c r="G31" s="100"/>
      <c r="H31" s="100"/>
      <c r="I31" s="100"/>
      <c r="J31" s="100"/>
    </row>
    <row r="32" spans="1:10" s="100" customFormat="1" ht="21" customHeight="1" x14ac:dyDescent="0.25">
      <c r="A32" s="101" t="s">
        <v>336</v>
      </c>
    </row>
    <row r="33" spans="1:1" s="100" customFormat="1" ht="18.649999999999999" customHeight="1" x14ac:dyDescent="0.25">
      <c r="A33" s="100" t="s">
        <v>320</v>
      </c>
    </row>
    <row r="34" spans="1:1" s="100" customFormat="1" ht="21.65" customHeight="1" x14ac:dyDescent="0.25">
      <c r="A34" s="101" t="s">
        <v>337</v>
      </c>
    </row>
    <row r="35" spans="1:1" s="100" customFormat="1" ht="27" customHeight="1" x14ac:dyDescent="0.25">
      <c r="A35" s="100" t="s">
        <v>321</v>
      </c>
    </row>
    <row r="36" spans="1:1" s="100" customFormat="1" ht="29.5" customHeight="1" x14ac:dyDescent="0.25">
      <c r="A36" s="101" t="s">
        <v>338</v>
      </c>
    </row>
    <row r="37" spans="1:1" s="100" customFormat="1" ht="30.65" customHeight="1" x14ac:dyDescent="0.25">
      <c r="A37" s="100" t="s">
        <v>322</v>
      </c>
    </row>
    <row r="38" spans="1:1" s="100" customFormat="1" ht="26.5" customHeight="1" x14ac:dyDescent="0.25">
      <c r="A38" s="101" t="s">
        <v>339</v>
      </c>
    </row>
    <row r="39" spans="1:1" s="100" customFormat="1" ht="32.15" customHeight="1" x14ac:dyDescent="0.25">
      <c r="A39" s="100" t="s">
        <v>323</v>
      </c>
    </row>
    <row r="40" spans="1:1" s="100" customFormat="1" ht="30" customHeight="1" x14ac:dyDescent="0.25">
      <c r="A40" s="101" t="s">
        <v>324</v>
      </c>
    </row>
    <row r="41" spans="1:1" s="100" customFormat="1" ht="28.5" customHeight="1" x14ac:dyDescent="0.25">
      <c r="A41" s="100" t="s">
        <v>325</v>
      </c>
    </row>
    <row r="42" spans="1:1" s="100" customFormat="1" ht="22" customHeight="1" x14ac:dyDescent="0.25">
      <c r="A42" s="101" t="s">
        <v>346</v>
      </c>
    </row>
    <row r="43" spans="1:1" s="100" customFormat="1" ht="43.5" customHeight="1" x14ac:dyDescent="0.25">
      <c r="A43" s="100" t="s">
        <v>326</v>
      </c>
    </row>
    <row r="44" spans="1:1" s="100" customFormat="1" ht="30.65" customHeight="1" x14ac:dyDescent="0.25">
      <c r="A44" s="101" t="s">
        <v>327</v>
      </c>
    </row>
    <row r="45" spans="1:1" s="100" customFormat="1" ht="25.5" customHeight="1" x14ac:dyDescent="0.25">
      <c r="A45" s="100" t="s">
        <v>328</v>
      </c>
    </row>
    <row r="46" spans="1:1" s="100" customFormat="1" ht="22" customHeight="1" x14ac:dyDescent="0.25">
      <c r="A46" s="101" t="s">
        <v>329</v>
      </c>
    </row>
    <row r="47" spans="1:1" s="100" customFormat="1" ht="27" customHeight="1" x14ac:dyDescent="0.25">
      <c r="A47" s="100" t="s">
        <v>330</v>
      </c>
    </row>
    <row r="48" spans="1:1" s="100" customFormat="1" ht="29.15" customHeight="1" x14ac:dyDescent="0.25">
      <c r="A48" s="101" t="s">
        <v>347</v>
      </c>
    </row>
    <row r="49" spans="1:1" s="100" customFormat="1" ht="50.5" customHeight="1" x14ac:dyDescent="0.25">
      <c r="A49" s="100" t="s">
        <v>331</v>
      </c>
    </row>
    <row r="50" spans="1:1" s="100" customFormat="1" ht="12.65" customHeight="1" x14ac:dyDescent="0.25">
      <c r="A50" s="101" t="s">
        <v>348</v>
      </c>
    </row>
    <row r="51" spans="1:1" s="100" customFormat="1" ht="10" x14ac:dyDescent="0.25"/>
    <row r="52" spans="1:1" s="100" customFormat="1" ht="10" x14ac:dyDescent="0.25"/>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purl.org/dc/terms/"/>
    <ds:schemaRef ds:uri="http://www.w3.org/XML/1998/namespace"/>
    <ds:schemaRef ds:uri="2090b57c-2e4d-4ed9-b313-510fc704fe7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Ferizović Antica (Zagrebačka banka - UniCredit)</cp:lastModifiedBy>
  <cp:lastPrinted>2018-11-30T08:29:05Z</cp:lastPrinted>
  <dcterms:created xsi:type="dcterms:W3CDTF">2008-10-17T11:51:54Z</dcterms:created>
  <dcterms:modified xsi:type="dcterms:W3CDTF">2025-02-13T15:30:50Z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29db9e61-aac5-4f6e-805d-ceb8cb9983a1_Enabled">
    <vt:lpwstr>true</vt:lpwstr>
  </property>
  <property fmtid="{D5CDD505-2E9C-101B-9397-08002B2CF9AE}" pid="4" name="MSIP_Label_29db9e61-aac5-4f6e-805d-ceb8cb9983a1_SetDate">
    <vt:lpwstr>2025-02-11T07:57:56Z</vt:lpwstr>
  </property>
  <property fmtid="{D5CDD505-2E9C-101B-9397-08002B2CF9AE}" pid="5" name="MSIP_Label_29db9e61-aac5-4f6e-805d-ceb8cb9983a1_Method">
    <vt:lpwstr>Standard</vt:lpwstr>
  </property>
  <property fmtid="{D5CDD505-2E9C-101B-9397-08002B2CF9AE}" pid="6" name="MSIP_Label_29db9e61-aac5-4f6e-805d-ceb8cb9983a1_Name">
    <vt:lpwstr>UniCredit - Internal Use Only - no visual markings</vt:lpwstr>
  </property>
  <property fmtid="{D5CDD505-2E9C-101B-9397-08002B2CF9AE}" pid="7" name="MSIP_Label_29db9e61-aac5-4f6e-805d-ceb8cb9983a1_SiteId">
    <vt:lpwstr>2cc49ce9-66a1-41ac-a96b-bdc54247696a</vt:lpwstr>
  </property>
  <property fmtid="{D5CDD505-2E9C-101B-9397-08002B2CF9AE}" pid="8" name="MSIP_Label_29db9e61-aac5-4f6e-805d-ceb8cb9983a1_ActionId">
    <vt:lpwstr>f071af34-49d2-43bd-a0e8-16ee8314a6ff</vt:lpwstr>
  </property>
  <property fmtid="{D5CDD505-2E9C-101B-9397-08002B2CF9AE}" pid="9" name="MSIP_Label_29db9e61-aac5-4f6e-805d-ceb8cb9983a1_ContentBits">
    <vt:lpwstr>0</vt:lpwstr>
  </property>
</Properties>
</file>