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72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'Bilanca'!$A$1:$I$134</definedName>
    <definedName name="_xlnm.Print_Area" localSheetId="4">'NT_D'!$A$1:$I$53</definedName>
    <definedName name="_xlnm.Print_Area" localSheetId="3">'NT_I'!$A$1:$I$59</definedName>
    <definedName name="_xlnm.Print_Area" localSheetId="0">'Opći podaci'!$A$1:$J$61</definedName>
    <definedName name="_xlnm.Print_Area" localSheetId="5">'PK'!$A$1:$Y$63</definedName>
  </definedNames>
  <calcPr fullCalcOnLoad="1"/>
</workbook>
</file>

<file path=xl/sharedStrings.xml><?xml version="1.0" encoding="utf-8"?>
<sst xmlns="http://schemas.openxmlformats.org/spreadsheetml/2006/main" count="594" uniqueCount="519">
  <si>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</si>
  <si>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</si>
  <si>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</si>
  <si>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</si>
  <si>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</si>
  <si>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</si>
  <si>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</si>
  <si>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</si>
  <si>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</si>
  <si>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</si>
  <si>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</si>
  <si>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</si>
  <si>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</si>
  <si>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</si>
  <si>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</si>
  <si>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</si>
  <si>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</si>
  <si>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</si>
  <si>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</si>
  <si>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</si>
  <si>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</si>
  <si>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</si>
  <si>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</si>
  <si>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</si>
  <si>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</si>
  <si>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</si>
  <si>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</si>
  <si>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</si>
  <si>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</si>
  <si>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</si>
  <si>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</si>
  <si>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</si>
  <si>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</si>
  <si>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</si>
  <si>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</si>
  <si>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</si>
  <si>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</si>
  <si>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</si>
  <si>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</si>
  <si>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</si>
  <si>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</si>
  <si>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</si>
  <si>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</si>
  <si>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</si>
  <si>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</si>
  <si>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</si>
  <si>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</si>
  <si>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</si>
  <si>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</si>
  <si>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</si>
  <si>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</si>
  <si>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</si>
  <si>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</si>
  <si>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</si>
  <si>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</si>
  <si>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</si>
  <si>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</si>
  <si>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</si>
  <si>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</si>
  <si>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</si>
  <si>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</si>
  <si>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</si>
  <si>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</si>
  <si>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</si>
  <si>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</si>
  <si>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</si>
  <si>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</si>
  <si>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</si>
  <si>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</si>
  <si>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</si>
  <si>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 xml:space="preserve">     2. Učinkoviti dio zaštite novčanih tokova</t>
  </si>
  <si>
    <t xml:space="preserve">     3. Učinkoviti dio zaštite neto ulaganja u inozemstvu</t>
  </si>
  <si>
    <t xml:space="preserve">     1. Zadržana dobit</t>
  </si>
  <si>
    <t xml:space="preserve">     2. Preneseni gubitak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</si>
  <si>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</si>
  <si>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</si>
  <si>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</si>
  <si>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</si>
  <si>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</si>
  <si>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</si>
  <si>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</si>
  <si>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</si>
  <si>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</si>
  <si>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</si>
  <si>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</si>
  <si>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</si>
  <si>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</si>
  <si>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</si>
  <si>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</si>
  <si>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</si>
  <si>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</si>
  <si>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</si>
  <si>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</si>
  <si>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</si>
  <si>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</si>
  <si>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</si>
  <si>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</si>
  <si>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</si>
  <si>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</si>
  <si>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</si>
  <si>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</si>
  <si>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</si>
  <si>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</si>
  <si>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</si>
  <si>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</si>
  <si>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</si>
  <si>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</si>
  <si>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</si>
  <si>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</si>
  <si>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</si>
  <si>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</si>
  <si>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</si>
  <si>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</si>
  <si>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</si>
  <si>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</si>
  <si>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</si>
  <si>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</si>
  <si>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</si>
  <si>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</si>
  <si>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</si>
  <si>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</si>
  <si>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</si>
  <si>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</si>
  <si>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    a) dugotrajne imovine osim financijske imovine</t>
  </si>
  <si>
    <t xml:space="preserve">       b) kratkotrajne imovine osim financijske imovine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</si>
  <si>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</si>
  <si>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</si>
  <si>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</si>
  <si>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</si>
  <si>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</si>
  <si>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</si>
  <si>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</si>
  <si>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</si>
  <si>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</si>
  <si>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</si>
  <si>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</si>
  <si>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</si>
  <si>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</si>
  <si>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</si>
  <si>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</si>
  <si>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</si>
  <si>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</si>
  <si>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</si>
  <si>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</si>
  <si>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</si>
  <si>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</si>
  <si>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</si>
  <si>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</si>
  <si>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</si>
  <si>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</si>
  <si>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</si>
  <si>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</si>
  <si>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t>PREKINUTO POSLOVANJE (popunjava poduzetnik obveznika MSFI-a samo ako ima prekinuto poslovanje)</t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</si>
  <si>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</si>
  <si>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</si>
  <si>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</si>
  <si>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>UKUPNO POSLOVANJE (popunjava samo poduzetnik obveznik MSFI-a koji ima prekinuto poslovanje)</t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</si>
  <si>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</si>
  <si>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</si>
  <si>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</si>
  <si>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t>1. Tečajne razlike iz preračuna inozemnog poslovanja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</si>
  <si>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</si>
  <si>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</si>
  <si>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</si>
  <si>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DODATAK Izvještaju o  ostaloj sveobuhvatnoj dobiti (popunjava poduzetnik koji sastavlja konsolidirani izvještaj)</t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</si>
  <si>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</si>
  <si>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</si>
  <si>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</si>
  <si>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</si>
  <si>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</si>
  <si>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</si>
  <si>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</si>
  <si>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</si>
  <si>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</si>
  <si>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</si>
  <si>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</si>
  <si>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</si>
  <si>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</si>
  <si>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</si>
  <si>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</si>
  <si>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</si>
  <si>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</si>
  <si>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</si>
  <si>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</si>
  <si>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</si>
  <si>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</si>
  <si>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</si>
  <si>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</si>
  <si>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</si>
  <si>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</si>
  <si>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</si>
  <si>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</si>
  <si>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</si>
  <si>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</si>
  <si>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</si>
  <si>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</si>
  <si>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</si>
  <si>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</si>
  <si>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</si>
  <si>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</si>
  <si>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</si>
  <si>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</si>
  <si>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</si>
  <si>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</si>
  <si>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</si>
  <si>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</si>
  <si>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</si>
  <si>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</si>
  <si>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</si>
  <si>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</si>
  <si>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</si>
  <si>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</si>
  <si>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</si>
  <si>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</si>
  <si>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</si>
  <si>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</si>
  <si>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</si>
  <si>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</si>
  <si>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</si>
  <si>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</si>
  <si>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</si>
  <si>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</si>
  <si>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</si>
  <si>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</si>
  <si>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</si>
  <si>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</si>
  <si>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</si>
  <si>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</si>
  <si>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</si>
  <si>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</si>
  <si>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</si>
  <si>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t xml:space="preserve"> 1. Novčani izdaci za kupnju dugotrajne materijalne i nematerijalne imovine</t>
  </si>
  <si>
    <t xml:space="preserve"> 2. Novčani izdaci za stjecanje financijskih instrumenata</t>
  </si>
  <si>
    <t xml:space="preserve"> 4. Stjecanje ovisnog društva, umanjeno za stečeni novac</t>
  </si>
  <si>
    <t xml:space="preserve"> 5. Ostali novčani izdaci od investicijskih aktivnosti</t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</si>
  <si>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</si>
  <si>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</si>
  <si>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</si>
  <si>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</si>
  <si>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</si>
  <si>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</si>
  <si>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</si>
  <si>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</si>
  <si>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</si>
  <si>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t xml:space="preserve">  1. Nerealizirane tečajne razlike po novcu i novčanim ekvivalentima</t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</si>
  <si>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</si>
  <si>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</si>
  <si>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</si>
  <si>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</si>
  <si>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</si>
  <si>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</si>
  <si>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</si>
  <si>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</si>
  <si>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</si>
  <si>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</si>
  <si>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</si>
  <si>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</si>
  <si>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</si>
  <si>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</si>
  <si>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</si>
  <si>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</si>
  <si>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</si>
  <si>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</si>
  <si>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</si>
  <si>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</si>
  <si>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</si>
  <si>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</si>
  <si>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</si>
  <si>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</si>
  <si>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</si>
  <si>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</si>
  <si>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</si>
  <si>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</si>
  <si>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</si>
  <si>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</si>
  <si>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</si>
  <si>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18. Otkup vlastitih dionica/udjela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</si>
  <si>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</si>
  <si>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</si>
  <si>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</si>
  <si>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</si>
  <si>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</si>
  <si>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</si>
  <si>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</si>
  <si>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</si>
  <si>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</si>
  <si>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</si>
  <si>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</si>
  <si>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</si>
  <si>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</si>
  <si>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</si>
  <si>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</si>
  <si>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</si>
  <si>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</si>
  <si>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</si>
  <si>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</si>
  <si>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</si>
  <si>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</si>
  <si>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</si>
  <si>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</si>
  <si>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t>1. Stanje na dan početka tekuće poslovne godine</t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</si>
  <si>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</si>
  <si>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</si>
  <si>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</si>
  <si>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</si>
  <si>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</si>
  <si>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</si>
  <si>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</si>
  <si>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</si>
  <si>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</si>
  <si>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</si>
  <si>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</si>
  <si>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</si>
  <si>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</si>
  <si>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</si>
  <si>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</si>
  <si>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</si>
  <si>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</si>
  <si>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</si>
  <si>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</si>
  <si>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</si>
  <si>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</si>
  <si>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</si>
  <si>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</si>
  <si>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</si>
  <si>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</si>
  <si>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</si>
  <si>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</si>
  <si>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</si>
  <si>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</si>
  <si>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</si>
  <si>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</si>
  <si>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</si>
  <si>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</si>
  <si>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</si>
  <si>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</si>
  <si>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</si>
  <si>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</si>
  <si>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</si>
  <si>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</si>
  <si>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</si>
  <si>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</si>
  <si>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</si>
  <si>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</si>
  <si>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</si>
  <si>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</si>
  <si>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</si>
  <si>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</si>
  <si>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 xml:space="preserve">     4. Ostale rezerve fer vrijednosti</t>
  </si>
  <si>
    <t xml:space="preserve">     5. Tečajne razlike iz preračuna inozemnog poslovanja (konsolidacija)</t>
  </si>
  <si>
    <t>VI. ZADRŽANA DOBIT ILI PRENESENI GUBITAK (AOP 084-085)</t>
  </si>
  <si>
    <t>VII. DOBIT ILI GUBITAK POSLOVNE GODINE (AOP 087-088)</t>
  </si>
  <si>
    <r>
      <t xml:space="preserve">A)  KAPITAL I REZERVE </t>
    </r>
    <r>
      <rPr>
        <sz val="9"/>
        <rFont val="Arial"/>
        <family val="2"/>
      </rPr>
      <t>(AOP 068 do 070+076+077+083+086+089)</t>
    </r>
  </si>
  <si>
    <r>
      <t xml:space="preserve">B)  REZERVIRANJA </t>
    </r>
    <r>
      <rPr>
        <sz val="9"/>
        <rFont val="Arial"/>
        <family val="2"/>
      </rPr>
      <t>(AOP 091 do 096)</t>
    </r>
  </si>
  <si>
    <r>
      <t xml:space="preserve">C)  DUGOROČNE OBVEZE </t>
    </r>
    <r>
      <rPr>
        <sz val="9"/>
        <rFont val="Arial"/>
        <family val="2"/>
      </rPr>
      <t>(AOP 098 do 108)</t>
    </r>
  </si>
  <si>
    <r>
      <t xml:space="preserve">D)  KRATKOROČNE OBVEZE </t>
    </r>
    <r>
      <rPr>
        <sz val="9"/>
        <rFont val="Arial"/>
        <family val="2"/>
      </rPr>
      <t>(AOP 110 do 123)</t>
    </r>
  </si>
  <si>
    <r>
      <t xml:space="preserve">F) UKUPNO – PASIVA </t>
    </r>
    <r>
      <rPr>
        <sz val="9"/>
        <rFont val="Arial"/>
        <family val="2"/>
      </rPr>
      <t>(AOP 067+090+097+109+124)</t>
    </r>
  </si>
  <si>
    <r>
      <t xml:space="preserve">I. POSLOVNI PRIHODI </t>
    </r>
    <r>
      <rPr>
        <sz val="9"/>
        <color indexed="62"/>
        <rFont val="Arial"/>
        <family val="2"/>
      </rPr>
      <t>(AOP 002 do 006)</t>
    </r>
  </si>
  <si>
    <r>
      <t xml:space="preserve">II. POSLOVNI RASHODI </t>
    </r>
    <r>
      <rPr>
        <sz val="9"/>
        <color indexed="62"/>
        <rFont val="Arial"/>
        <family val="2"/>
      </rPr>
      <t>(AOP 08+009+013+017+018+019+022+029)</t>
    </r>
  </si>
  <si>
    <r>
      <t xml:space="preserve">III. FINANCIJSKI PRIHODI </t>
    </r>
    <r>
      <rPr>
        <sz val="9"/>
        <color indexed="62"/>
        <rFont val="Arial"/>
        <family val="2"/>
      </rPr>
      <t>(AOP 031 do 040)</t>
    </r>
  </si>
  <si>
    <r>
      <t xml:space="preserve">IV. FINANCIJSKI RASHODI </t>
    </r>
    <r>
      <rPr>
        <sz val="9"/>
        <color indexed="62"/>
        <rFont val="Arial"/>
        <family val="2"/>
      </rPr>
      <t>(AOP 042 do 048)</t>
    </r>
  </si>
  <si>
    <r>
      <t xml:space="preserve">IX.   UKUPNI PRIHODI </t>
    </r>
    <r>
      <rPr>
        <sz val="9"/>
        <color indexed="62"/>
        <rFont val="Arial"/>
        <family val="2"/>
      </rPr>
      <t>(AOP 001+030+049 +050)</t>
    </r>
  </si>
  <si>
    <r>
      <t xml:space="preserve">X.    UKUPNI RASHODI </t>
    </r>
    <r>
      <rPr>
        <sz val="9"/>
        <color indexed="62"/>
        <rFont val="Arial"/>
        <family val="2"/>
      </rPr>
      <t>(AOP 007+041+051 + 052)</t>
    </r>
  </si>
  <si>
    <r>
      <t xml:space="preserve">XI.   DOBIT ILI GUBITAK PRIJE OPOREZIVANJA </t>
    </r>
    <r>
      <rPr>
        <sz val="9"/>
        <color indexed="62"/>
        <rFont val="Arial"/>
        <family val="2"/>
      </rPr>
      <t>(AOP 053-054)</t>
    </r>
  </si>
  <si>
    <t xml:space="preserve">   1. Dobit prije oporezivanja (AOP 053-054)</t>
  </si>
  <si>
    <t xml:space="preserve">   2. Gubitak prije oporezivanja (AOP 054-053)</t>
  </si>
  <si>
    <r>
      <t xml:space="preserve">XIII. DOBIT ILI GUBITAK RAZDOBLJA </t>
    </r>
    <r>
      <rPr>
        <sz val="9"/>
        <color indexed="62"/>
        <rFont val="Arial"/>
        <family val="2"/>
      </rPr>
      <t>(AOP 055-059)</t>
    </r>
  </si>
  <si>
    <t xml:space="preserve">  1. Dobit razdoblja (AOP 055-059)</t>
  </si>
  <si>
    <t xml:space="preserve">  2. Gubitak razdoblja (AOP 059-055)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</si>
  <si>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063-064)</t>
    </r>
  </si>
  <si>
    <t xml:space="preserve"> 1. Dobit prekinutog poslovanja za razdoblje (AOP 062-065)</t>
  </si>
  <si>
    <t xml:space="preserve"> 2. Gubitak prekinutog poslovanja za razdoblje (AOP 065-062)</t>
  </si>
  <si>
    <r>
      <t xml:space="preserve">XVI. DOBIT ILI GUBITAK PRIJE OPOREZIVANJA </t>
    </r>
    <r>
      <rPr>
        <sz val="9"/>
        <color indexed="62"/>
        <rFont val="Arial"/>
        <family val="2"/>
      </rPr>
      <t>(AOP 055+062)</t>
    </r>
  </si>
  <si>
    <t xml:space="preserve"> 1. Dobit prije oporezivanja (AOP 068)</t>
  </si>
  <si>
    <t xml:space="preserve"> 2. Gubitak prije oporezivanja (AOP 068)</t>
  </si>
  <si>
    <r>
      <t xml:space="preserve">XVII. POREZ NA DOBIT </t>
    </r>
    <r>
      <rPr>
        <sz val="9"/>
        <color indexed="62"/>
        <rFont val="Arial"/>
        <family val="2"/>
      </rPr>
      <t>(AOP 058+065)</t>
    </r>
  </si>
  <si>
    <r>
      <t xml:space="preserve">XVIII. DOBIT ILI GUBITAK RAZDOBLJA </t>
    </r>
    <r>
      <rPr>
        <sz val="9"/>
        <color indexed="62"/>
        <rFont val="Arial"/>
        <family val="2"/>
      </rPr>
      <t>(AOP 068-071)</t>
    </r>
  </si>
  <si>
    <t xml:space="preserve"> 1. Dobit razdoblja (AOP 068-071)</t>
  </si>
  <si>
    <t xml:space="preserve"> 2. Gubitak razdoblja (AOP 071-068)</t>
  </si>
  <si>
    <r>
      <t xml:space="preserve">XIX. DOBIT ILI GUBITAK RAZDOBLJA </t>
    </r>
    <r>
      <rPr>
        <sz val="9"/>
        <color indexed="18"/>
        <rFont val="Arial"/>
        <family val="2"/>
      </rPr>
      <t>(AOP 076+077)</t>
    </r>
  </si>
  <si>
    <t>1. Promjene revalorizacijskih rezervi dugotrajne materijalne i nematerijalne imovine</t>
  </si>
  <si>
    <t>2. Dobitak ili gubitak s osnove naknadnog vrednovanja vlasničkih vrijednosnih papira po fer vrijednosti kroz ostalu sveobuhvatnu dobit</t>
  </si>
  <si>
    <t>3. Promjene fer vrijednosti financijske obveze po fer vrijednosti kroz račun dobiti i gubitka koja se može pripisati promjenama kreditnog rizika obveze</t>
  </si>
  <si>
    <t>4. Aktuarski dobici/gubici po planovima definiranih primanja</t>
  </si>
  <si>
    <t>5. Ostale stavke koje neće biti reklasificirane</t>
  </si>
  <si>
    <t>6. Porez na dobit koji se odnosi na stavke koje neće biti reklasificirane</t>
  </si>
  <si>
    <t>2. Dobitak ili gubitak s osnove naknadnog vrednovanja dužničkih vrijednosnih papira po fer vrijednosti kroz ostalu sveobuhvatnu dobit</t>
  </si>
  <si>
    <t>6. Promjene fer vrijednosti vremenske vrijednosti opcije</t>
  </si>
  <si>
    <t>7. Promjene fer vrijednosti terminskih elemenata terminskih ugovora</t>
  </si>
  <si>
    <t>8. Ostale stavke koje je moguće reklasificirati u dobit ili gubitak</t>
  </si>
  <si>
    <t>9. Porez na dobit koji se odnosi na stavke koje je moguće reklasificirati u dobit ili gubitak</t>
  </si>
  <si>
    <r>
      <t xml:space="preserve">VI. SVEOBUHVATNA DOBIT ILI GUBITAK RAZDOBLJA </t>
    </r>
    <r>
      <rPr>
        <sz val="9"/>
        <rFont val="Arial"/>
        <family val="2"/>
      </rPr>
      <t>(AOP 078+097)</t>
    </r>
  </si>
  <si>
    <r>
      <t xml:space="preserve">VI. SVEOBUHVATNA DOBIT ILI GUBITAK RAZDOBLJA </t>
    </r>
    <r>
      <rPr>
        <sz val="9"/>
        <color indexed="18"/>
        <rFont val="Arial"/>
        <family val="2"/>
      </rPr>
      <t>(AOP 100+101)</t>
    </r>
  </si>
  <si>
    <t xml:space="preserve">  5. Ostali novčani primici od poslovnih aktivnosti</t>
  </si>
  <si>
    <t xml:space="preserve">  I. Ukupno novčani primici od poslovnih aktivnosti (AOP 001 do 005)</t>
  </si>
  <si>
    <t xml:space="preserve">  1. Novčani izdaci dobavljačima</t>
  </si>
  <si>
    <t xml:space="preserve">  2. Novčani izdaci za zaposlene</t>
  </si>
  <si>
    <t xml:space="preserve">  3. Novčani izdaci za osiguranje za naknade šteta</t>
  </si>
  <si>
    <t xml:space="preserve">  4. Novčani izdaci za kamate</t>
  </si>
  <si>
    <t xml:space="preserve">  5. Plaćeni porez na dobit</t>
  </si>
  <si>
    <t xml:space="preserve">  6. Ostali novčani izdaci od poslovnih aktivnosti</t>
  </si>
  <si>
    <t xml:space="preserve">  II. Ukupno novčani izdaci od poslovnih aktivnosti (AOP 007 do 012)</t>
  </si>
  <si>
    <r>
      <t xml:space="preserve">A) NETO NOVČANI TOKOVI OD POSLOVNIH AKTIVNOSTI </t>
    </r>
    <r>
      <rPr>
        <sz val="9"/>
        <color indexed="18"/>
        <rFont val="Arial"/>
        <family val="2"/>
      </rPr>
      <t>(AOP 006  + 013)</t>
    </r>
  </si>
  <si>
    <r>
      <t xml:space="preserve">III. Ukupno novčani primici od investicijskih aktivnosti </t>
    </r>
    <r>
      <rPr>
        <sz val="9"/>
        <rFont val="Arial"/>
        <family val="2"/>
      </rPr>
      <t>(AOP 015 do 020)</t>
    </r>
  </si>
  <si>
    <t xml:space="preserve"> 3. Novčani izdaci s osnove danih zajmova i štednih uloga</t>
  </si>
  <si>
    <r>
      <t xml:space="preserve">IV. Ukupno novčani izdaci od investicijskih aktivnosti </t>
    </r>
    <r>
      <rPr>
        <sz val="9"/>
        <rFont val="Arial"/>
        <family val="2"/>
      </rPr>
      <t>(AOP 022 do 026)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</si>
  <si>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021 + 027)</t>
    </r>
  </si>
  <si>
    <r>
      <t xml:space="preserve">V. Ukupno novčani primici od financijskih aktivnosti </t>
    </r>
    <r>
      <rPr>
        <sz val="9"/>
        <rFont val="Arial"/>
        <family val="2"/>
      </rPr>
      <t>(AOP 029 do 032)</t>
    </r>
  </si>
  <si>
    <r>
      <t xml:space="preserve">VI. Ukupno novčani izdaci od financijskih aktivnosti </t>
    </r>
    <r>
      <rPr>
        <sz val="9"/>
        <rFont val="Arial"/>
        <family val="2"/>
      </rPr>
      <t>(AOP 034 do 038)</t>
    </r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</si>
  <si>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014 + 028 + 040 + 041)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</si>
  <si>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042+043)</t>
    </r>
  </si>
  <si>
    <t>Fer vrijednost financijske imovine kroz ostalu sveobuhvatnu dobit (raspoloživa za prodaju)</t>
  </si>
  <si>
    <t>Ostale rezerve fer vrijednosti</t>
  </si>
  <si>
    <t>Tečajne razlike iz preračuna inozemnog poslovanja</t>
  </si>
  <si>
    <t>16</t>
  </si>
  <si>
    <t>18 (3 do 6 - 7
 + 8 do 17)</t>
  </si>
  <si>
    <t>20 (18+19)</t>
  </si>
  <si>
    <t>8. Dobitak ili gubitak s osnove naknadnog vrednovanja financijske imovine prema fer vrijednosti kroz ostalu sveobuhvatnu dobit (raspoloživa za prodaju)</t>
  </si>
  <si>
    <t>15. Smanjenje temeljnog (upisanog) kapitala (osim u postupku predstečajne nagodbe i nastalog reinvestiranjem dobiti)</t>
  </si>
  <si>
    <t>16. Smanjenje temeljnog (upisanog) kapitala u postupku predstečajne nagodbe</t>
  </si>
  <si>
    <t>17. Smanjenje temeljnog (upisanog) kapitala nastalog reinvestiranjem dobiti</t>
  </si>
  <si>
    <t>19. Uplate članova/dioničara</t>
  </si>
  <si>
    <t>21. Ostale raspodjele i isplate članovima/dioničarima</t>
  </si>
  <si>
    <t>22. Prijenos u pozicije rezervi po godišnjem rasporedu</t>
  </si>
  <si>
    <t>23. Povećanje rezervi u postupku predstečajne nagodbe</t>
  </si>
  <si>
    <r>
      <t xml:space="preserve">24. Stanje na zadnji dan izvještajnog razdoblja prethodne poslovne godine </t>
    </r>
    <r>
      <rPr>
        <sz val="8"/>
        <rFont val="Arial"/>
        <family val="2"/>
      </rPr>
      <t>(04 do 23)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</si>
  <si>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05+25)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</si>
  <si>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23)</t>
    </r>
  </si>
  <si>
    <r>
      <t xml:space="preserve">4. Stanje na dan početka  tekuće poslovne godine (prepravljeno) </t>
    </r>
    <r>
      <rPr>
        <sz val="8"/>
        <rFont val="Arial"/>
        <family val="2"/>
      </rPr>
      <t>(AOP 28 do 30)</t>
    </r>
  </si>
  <si>
    <t>20. Isplata udjela u dobiti/dividende</t>
  </si>
  <si>
    <t>22. Prijenos po godišnjem rasporedu</t>
  </si>
  <si>
    <r>
      <t xml:space="preserve">24. Stanje na zadnji dan izvještajnog razdoblja tekuće poslovne godine </t>
    </r>
    <r>
      <rPr>
        <sz val="8"/>
        <rFont val="Arial"/>
        <family val="2"/>
      </rPr>
      <t>(AOP 31 do 50)</t>
    </r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</si>
  <si>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33 do 41)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</si>
  <si>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32 + 52)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</si>
  <si>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42 do 50)</t>
    </r>
  </si>
  <si>
    <t xml:space="preserve">II. OSTALA SVEOBUHVATNA DOBIT/GUBITAK PRIJE POREZA (AOP 80 +  87)   </t>
  </si>
  <si>
    <t>IV. Stavke koje je moguće reklasificirati u dobit ili gubitak (AOP 088 do 095)</t>
  </si>
  <si>
    <t>V. NETO OSTALA SVEOBUHVATNA DOBIT ILI GUBITAK (AOP 080+087 - 086 - 096)</t>
  </si>
  <si>
    <t xml:space="preserve">    2. Materijalni troškovi (AOP 010 do 012)</t>
  </si>
  <si>
    <t xml:space="preserve">   3. Troškovi osoblja (AOP 014 do 016)</t>
  </si>
  <si>
    <t xml:space="preserve">   6. Vrijednosna usklađenja (AOP 020+021)</t>
  </si>
  <si>
    <t xml:space="preserve">   7. Rezerviranja (AOP 023 do 028)</t>
  </si>
  <si>
    <t>III. Stavke koje neće biti reklasificirane u dobit ili gubitak (AOP 081 do 085)</t>
  </si>
  <si>
    <r>
      <t xml:space="preserve">C) NETO NOVČANI TOKOVI OD FINANCIJSKIH AKTIVNOSTI </t>
    </r>
    <r>
      <rPr>
        <sz val="9"/>
        <color indexed="18"/>
        <rFont val="Arial"/>
        <family val="2"/>
      </rPr>
      <t>(AOP 033+039)</t>
    </r>
  </si>
  <si>
    <t>V. REZERVE FER VRIJEDNOSTI I OSTALO (AOP 078 do 082)</t>
  </si>
  <si>
    <t xml:space="preserve">     1. Fer vrijednost financijske imovine kroz ostalu sveobuhvatnu dobit (odnosno raspoložive za prodaju)</t>
  </si>
  <si>
    <t xml:space="preserve">BILJEŠKE UZ FINANCIJSKE IZVJEŠTAJE - TFI
(koji se sastavljaju za tromjesečna razdoblja)
Naziv izdavatelja:   ______________________________________________
OIB:   ________________________________________________________
Izvještajno razdoblje: _____________________________________________
Bilješke uz financijske izvještaje za tromjesečna razdoblja uključuju:
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
b) informacije gdje je omogućen pristup posljednjim godišnjim financijskim izvještajima, radi razumijevanja informacija objavljenih u bilješkama uz financijske izvještaje sastavljene za izvještajno tromjesečno razdoblje, 
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
d) objašnjenje poslovnih rezultata u slučaju da izdavatelj obavlja djelatnost sezonske prirode (točke 37. i 38. MRS 34- Financijsko izvještavanje za razdoblja tijekom godine) 
e) ostale objave koje propisuje MRS 34- Financijsko izvještavanje za razdoblja tijekom godine te
f) u bilješkama uz financijske izvještaje za tromjesečna razdoblja, osim gore navedenih informacija, objavljuju se i sljedeće informacije:
1. naziv, sjedište poduzetnika (adresa), pravni oblik poduzetnika, državu osnivanja, matični broj subjekta, osobni identifikacijski broj te, ako je primjenjivo, da je poduzetnik u likvidaciji, stečaju, skraćenom postupku prestanka ili izvanrednoj upravi
2. usvojene računovodstvene politike (samo naznaku je li došlo do promjene u odnosu na prethodno razdoblje)
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
4. iznos i prirodu pojedinih stavki prihoda ili rashoda izuzetne veličine ili pojave
5. iznose koje poduzetnik duguje i koji dospijevaju nakon više od pet godina, kao i ukupna dugovanja poduzetnika pokrivena vrijednim osiguranjem koje je dao poduzetnik, uz naznaku vrste i oblika osiguranja
6. prosječan broj zaposlenih tijekom tekućeg razdoblja
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
8. ako su u bilanci priznata rezerviranja za odgođeni porez, stanja odgođenog poreza na kraju poslovne godine i kretanja tih stanja tijekom poslovne godine
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
10. broj i nominalnu vrijednost, ili ako ne postoji nominalna vrijednost, knjigovodstvenu vrijednost dionica ili udjela upisanih tijekom poslovne godine u okviru odobrenog kapitala
11. postojanje bilo kakvih potvrda o sudjelovanju, konvertibilnih zadužnica, jamstava, opcija ili sličnih vrijednosnica ili prava, s naznakom njihovog broja i prava koja daju
12. naziv, sjedište te pravni oblik svakog poduzetnika u kojemu poduzetnik ima neograničenu odgovornost
13. naziv i sjedište poduzetnika koji sastavlja tromjesečni konsolidirani financijski izvještaj najveće grupe poduzetnika u kojoj poduzetnik sudjeluje kao kontrolirani član grupe
14. naziv i sjedište poduzetnika koji sastavlja tromjesečni konsolidirani financijski izvještaj najmanje grupe poduzetnika u kojoj poduzetnik sudjeluje kao kontrolirani član i koji je također uključen u grupu poduzetnika iz točke 13. 
15. mjesto na kojem je moguće dobiti primjerke tromjesečnih konsolidiranih financijskih izvještaja iz točaka 13. i 14., pod uvjetom da su dostupni
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
17. prirodu i financijski učinak značajnih događaja koji su nastupili nakon datuma bilance i nisu odraženi u računu dobiti i gubitka ili bilanci
</t>
  </si>
  <si>
    <t>u eurima</t>
  </si>
  <si>
    <t>03334171</t>
  </si>
  <si>
    <t>HR</t>
  </si>
  <si>
    <t>08011818427</t>
  </si>
  <si>
    <t>89018712265</t>
  </si>
  <si>
    <t>7478000060PHVTZCW198</t>
  </si>
  <si>
    <t>568</t>
  </si>
  <si>
    <t>ZAGREB</t>
  </si>
  <si>
    <t>MIRAMARSKA CESTA 24</t>
  </si>
  <si>
    <t>janaf@janaf.hr</t>
  </si>
  <si>
    <t>www.janaf.hr</t>
  </si>
  <si>
    <t>DANIJELA KROG</t>
  </si>
  <si>
    <t>+38513039337</t>
  </si>
  <si>
    <t>danijela.krog@janaf.hr</t>
  </si>
  <si>
    <t>LEITNERLEITNER REVIZIJA d.o.o. i ANTARES REVIZIJA d.o.o.</t>
  </si>
  <si>
    <t xml:space="preserve">stanje na dan 31.12.2023 </t>
  </si>
  <si>
    <t>u razdoblju 01.01.2023 do 31.12.2023</t>
  </si>
  <si>
    <t>u razdoblju 01.01.2023. do 31.12.2023.</t>
  </si>
  <si>
    <t>JANAF GRUPA</t>
  </si>
  <si>
    <t>JANAF GEO d.o.o.</t>
  </si>
  <si>
    <t>Zagreb</t>
  </si>
  <si>
    <t>Obveznik: JANAF GRUPA</t>
  </si>
  <si>
    <r>
      <t>Izvještajno razdoblje: _</t>
    </r>
    <r>
      <rPr>
        <u val="single"/>
        <sz val="10"/>
        <color indexed="12"/>
        <rFont val="Calibri"/>
        <family val="2"/>
      </rPr>
      <t>01.01.-31.12.2023.</t>
    </r>
    <r>
      <rPr>
        <sz val="10"/>
        <color indexed="12"/>
        <rFont val="Calibri"/>
        <family val="2"/>
      </rPr>
      <t>_</t>
    </r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</si>
  <si>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</si>
  <si>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Ukupni prihodi Društva u iznosu od 153,3 mil. eura veći su za 28,7% od  ostvarenja prethodne godine, a od planiranih vrijednosti veći su za 25,6%. Poslovni prihodi čine 96,1% ukupnih prihoda u tekućem razdoblju.</t>
  </si>
  <si>
    <t>Ostvarena bruto dobit u iznosu od 63,4 mil. eura veća je za 26,7% od prošlogodišnje i za 73,1% od planirane</t>
  </si>
  <si>
    <t xml:space="preserve">b) informacije gdje je omogućen pristup posljednjim godišnjim financijskim izvještajima, radi razumijevanja informacija objavljenih u bilješkama uz financijske izvještaje sastavljene za izvještajno tromjesečno razdoblje, </t>
  </si>
  <si>
    <t>Društvo je objavilo financijske izvještaje na službenim web stranicama Društva kao i na službenim stranicama Zagrebačke burze.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</si>
  <si>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</si>
  <si>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 xml:space="preserve">Načela priznavanja i vrednovanja poslovnih transakcija u skladu su s temeljnim odredbama Međunarodnih standarda financijskog izvještavanja i Računovodstvenom politikom Društva, koja se primjenjuje i na sastavljanje godišnjih financijskih izvještaja. </t>
  </si>
  <si>
    <t xml:space="preserve">d) objašnjenje poslovnih rezultata u slučaju da izdavatelj obavlja djelatnost sezonske prirode (točke 37. i 38. MRS 34- Financijsko izvještavanje za razdoblja tijekom godine) </t>
  </si>
  <si>
    <t>NEMA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</si>
  <si>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</si>
  <si>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</si>
  <si>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</si>
  <si>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Jadranski naftovod dioničko društvo, Miramarska cesta 24 („Društvo”), Zagreb, Republika Hrvatska, Registarski broj: 080118427, OIB: 89018712265, MB: 03334171.</t>
  </si>
  <si>
    <t>2. usvojene računovodstvene politike (samo naznaku je li došlo do promjene u odnosu na prethodno razdoblje)</t>
  </si>
  <si>
    <t>Nije došlo do promjene računovodstvenih politika u izvještajnom razdoblju.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</si>
  <si>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</si>
  <si>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r>
      <t>Društvo je izdalo instrumente osiguranja plaćanja obveza. Društvo svoje obveze podmiruje sukladno rokovima dospijeća te se ne očekuje mogućnost nastanka obveza po izdanim zadužnicama</t>
    </r>
    <r>
      <rPr>
        <b/>
        <sz val="10"/>
        <color indexed="12"/>
        <rFont val="Arial"/>
        <family val="2"/>
      </rPr>
      <t xml:space="preserve">. </t>
    </r>
  </si>
  <si>
    <t>4. iznos i prirodu pojedinih stavki prihoda ili rashoda izuzetne veličine ili pojave</t>
  </si>
  <si>
    <t xml:space="preserve">Prihodi od temeljne djelatnosti Društva – transporta nafte i skladištenja nafte i naftnih derivata, iznose 146,7 mil. eura i veći su za 28,0% od ostvarenja prethodne godine a u odnosu na planirane iznose veći su za 21,5%. </t>
  </si>
  <si>
    <t xml:space="preserve">Poslovanjem s inozemnim kupcima ostvareno je 107,0 mil. eura ili 73,0% prihoda od temeljne djelatnosti, što je za 38,1% više u usporedbi s prethodnom godinom i za 32,0% više u odnosu na plan. Na domaćem tržištu ostvareno je 39,7 mil. eura ili 27,0% prihoda od temeljne djelatnosti Društva, što je za 6,7% veće od ostvarenja prethodne godine i na razini planiranog. </t>
  </si>
  <si>
    <t xml:space="preserve">Ukupni rashodi iznose 89,9 mil. eura i veći su za 30,2% od ostvarenih u istom razdoblju prethodne godine najvećim dijelom zbog rasta cijene električne energije i usklađivanja vrijednosti dugotrajne imovine, a od planiranih rashoda veći su za 5,2%. Poslovni rashodi čine 96,8% ukupnih rashoda u tekućem razdoblju. 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</si>
  <si>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</si>
  <si>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</si>
  <si>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Prosječni broj zaposlenih na bazi sati rada iznosio je 418 radnika.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</si>
  <si>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</si>
  <si>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 xml:space="preserve">Od iskazanih iznosa troškova osoblja kapitalizirano je 0,7 mil. eura, te su u izvještaju o sveobuhvatnoj dobiti troškovi osoblja umanjeni za navedene iznose, a priznati su kao ulaganja u investicije. </t>
  </si>
  <si>
    <t>8. ako su u bilanci priznata rezerviranja za odgođeni porez, stanja odgođenog poreza na kraju poslovne godine i kretanja tih stanja tijekom poslovne godine</t>
  </si>
  <si>
    <t>Odgođena porezna imovina na dan 31.12.2023. iznosi 3,6 mil. eura, povećana je u odnosu na pičetno stanje za 3,mil. eura.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</si>
  <si>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</si>
  <si>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 xml:space="preserve">Ostala dugotrajna financijska imovina Društva u iznosu od 5,0 mil. eura odnosi se na uplatu uloga za dokapitalizaciju društva Petrokemija d.d., tvornica gnojiva iz Kutine.
Društvo je  u postupku povećanja temeljnog kapitala društva Petrokemije d.d na temelju upisa i uplate 5.000.000 redovnih dionica steklo 9,09% udjela u temeljnom kapitalu društva Petrokemija d.d. 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</si>
  <si>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</si>
  <si>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</si>
  <si>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</si>
  <si>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</si>
  <si>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 xml:space="preserve">14. naziv i sjedište poduzetnika koji sastavlja tromjesečni konsolidirani financijski izvještaj najmanje grupe poduzetnika u kojoj poduzetnik sudjeluje kao kontrolirani član i koji je također uključen u grupu poduzetnika iz točke 13. </t>
  </si>
  <si>
    <t>15. mjesto na kojem je moguće dobiti primjerke tromjesečnih konsolidiranih financijskih izvještaja iz točaka 13. i 14., pod uvjetom da su dostupni</t>
  </si>
  <si>
    <t>Društvo će financijske izvještaje objaviti na službenim web stranicama Društva kao i na službenim stranicama Zagrebačke burze.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</si>
  <si>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</si>
  <si>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</si>
  <si>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Jadranski naftovod, dioničko društvo sklopio je ugovore sa sljedećim kupcima:</t>
  </si>
  <si>
    <t>Agencija za ugljikovodike - Ugovor o skladištenju 40.000 m³ naftnih derivata na Terminalu Omišalj za razdoblje do 30.6. 2024. godine.</t>
  </si>
  <si>
    <t xml:space="preserve">NIS a.d. - Ugovor o transportu 10.000.000 +/- 10% tona nafte sustavom JANAF-a za razdoblje do 31. prosinca 2026. godine. </t>
  </si>
  <si>
    <r>
      <t>Naziv izdavatelja:   ____</t>
    </r>
    <r>
      <rPr>
        <u val="single"/>
        <sz val="10"/>
        <color indexed="12"/>
        <rFont val="Calibri"/>
        <family val="2"/>
      </rPr>
      <t>JANAF GRUPA</t>
    </r>
    <r>
      <rPr>
        <sz val="10"/>
        <color indexed="12"/>
        <rFont val="Calibri"/>
        <family val="2"/>
      </rPr>
      <t>_______</t>
    </r>
  </si>
  <si>
    <r>
      <t>OIB:   _</t>
    </r>
    <r>
      <rPr>
        <u val="single"/>
        <sz val="10"/>
        <color indexed="12"/>
        <rFont val="Arial"/>
        <family val="2"/>
      </rPr>
      <t>89018712265</t>
    </r>
    <r>
      <rPr>
        <sz val="10"/>
        <color indexed="12"/>
        <rFont val="Calibri"/>
        <family val="2"/>
      </rPr>
      <t>_____________________</t>
    </r>
  </si>
  <si>
    <t xml:space="preserve">JANAF GEO d.o.o. za istraživanje i eksploataciju geotermalnih voda, Miramarska cesta 24, Zagreb, Republika Hrvatska, Registarski broj: 081498229, OIB: 40567154418, MB: 05741076. </t>
  </si>
  <si>
    <t>Vlada Republike Hrvatske je na sjednici održanoj 18. siječnja 2024. godine donijela Zaključak, klasa: 080-02/24-01/10, ur.broj: 50301-15/07-24-03 kojim se Glavnoj skupštini društva JANAF, d.d. predlaže da za članove Nadzornog odbora izabere mr. sc. Ivicu Nuića, Marija Rođaka i Božicu Makar do provedbe postupka izbora članova Nadzornog odbora propisanog Uredbom Vlade Republike Hrvatske o uvjetima za izbor i imenovanje članova nadzornih odbora i uprava pravnih osoba od posebnog interesa za Republiku Hrvatsku i načinu njihova izbora (Narodne novine br. 12/2019), a najduže na razdoblje od šest mjeseci.</t>
  </si>
  <si>
    <t>Na Izvanrednoj Glavnoj skupštini održanoj 24. siječnja 2024. godine na prijedlog Odluke o izboru članova Nadzornog odbora objavljenom u Pozivu za Skupštinu odlučivalo je 100% prisutnih dioničara te je isti jednoglasno usvojen. Za članove Nadzornog odbora Društva do provedbe postupka izbora članova Nadzornog odbora propisanog Uredbom Vlade Republike Hrvatske o uvjetima za izbor i imenovanje članova nadzornih odbora i uprava pravnih osoba od posebnog interesa za Republiku Hrvatsku i načinu njihova izbora (Narodne novine br. 12/2019), a najduže na razdoblje od šest mjeseci počevši od dana 25. siječnja 2024. godina, Skupština Društva izabrala je Ivicu Nuića, Marija Rođaka i Božicu Makar. Nadzorni odbor Društva ima šest članova, a predsjednik Nadzornog odbora je Nina Ban Glasnović.</t>
  </si>
  <si>
    <t>Jadranski naftovod d.d. sklopio je u siječnju 2024. godine s društvom JSC NC KazMunayGas, sa sjedištem u Astani, Memorandum o razumijevanju o mogućoj poslovnoj suradnji u području transporta i skladištenja nafte i naftnih derivata.</t>
  </si>
  <si>
    <t>Na osnovu rezultata javnog natječaja provedenog sukladno odredbama Uredbe o uvjetima za izbor i imenovanje članova nadzornih odbora i uprava pravnih osoba od posebnog interesa za Republiku Hrvatsku i načinu njihovih izbora (NN br. 12/19), uvažavajući Zaključak Vlade Republike Hrvatske, klasa: 080-02/24-01/11, ur.broj: 50301-15/07-24-02 od 25. siječnja 2024. godine, Nadzorni odbor Društva je na sjednici održanoj dana 8. veljače 2024. godine, imenovao članom Uprave Vladislava Veselicu, koji zastupa Društvo zajedno s predsjednikom Uprave, na novo mandatno razdoblje od četiri godine s početkom mandata 13. veljače 2024. godine. Uprava Društva je i nadalje sastavljena od dva člana i to mr.sc Stjepana Adanića, predsjednika Uprave te Vladislava Veselice, člana Uprave.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</si>
</sst>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00"/>
    <numFmt numFmtId="165" formatCode="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12"/>
      <name val="Arial"/>
      <family val="2"/>
    </font>
    <font>
      <sz val="10.5"/>
      <color indexed="12"/>
      <name val="Calibri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rgb="FF0000FF"/>
      <name val="Calibri"/>
      <family val="2"/>
    </font>
    <font>
      <sz val="10"/>
      <color rgb="FF0000FF"/>
      <name val="Arial"/>
      <family val="2"/>
    </font>
    <font>
      <sz val="10.5"/>
      <color rgb="FF0000FF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56">
      <alignment/>
      <protection/>
    </xf>
    <xf numFmtId="0" fontId="7" fillId="0" borderId="0" xfId="62" applyFont="1" applyAlignment="1">
      <alignment horizontal="center" vertical="center" wrapText="1"/>
      <protection/>
    </xf>
    <xf numFmtId="0" fontId="0" fillId="0" borderId="0" xfId="56" applyAlignment="1">
      <alignment horizontal="center" vertical="center" wrapText="1"/>
      <protection/>
    </xf>
    <xf numFmtId="0" fontId="5" fillId="0" borderId="0" xfId="62" applyFont="1" applyAlignment="1">
      <alignment horizontal="center" vertical="center"/>
      <protection/>
    </xf>
    <xf numFmtId="49" fontId="8" fillId="33" borderId="10" xfId="0" applyNumberFormat="1" applyFont="1" applyFill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165" fontId="16" fillId="2" borderId="11" xfId="0" applyNumberFormat="1" applyFont="1" applyFill="1" applyBorder="1" applyAlignment="1">
      <alignment horizontal="center" vertical="center"/>
    </xf>
    <xf numFmtId="165" fontId="16" fillId="2" borderId="12" xfId="0" applyNumberFormat="1" applyFont="1" applyFill="1" applyBorder="1" applyAlignment="1">
      <alignment horizontal="center" vertical="center"/>
    </xf>
    <xf numFmtId="14" fontId="5" fillId="34" borderId="0" xfId="62" applyNumberFormat="1" applyFont="1" applyFill="1" applyAlignment="1" applyProtection="1">
      <alignment horizontal="center" vertical="center"/>
      <protection locked="0"/>
    </xf>
    <xf numFmtId="3" fontId="16" fillId="33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0" fillId="0" borderId="0" xfId="56" applyAlignment="1">
      <alignment wrapText="1"/>
      <protection/>
    </xf>
    <xf numFmtId="0" fontId="3" fillId="33" borderId="14" xfId="56" applyFont="1" applyFill="1" applyBorder="1" applyAlignment="1">
      <alignment horizontal="center" vertical="center" wrapText="1"/>
      <protection/>
    </xf>
    <xf numFmtId="0" fontId="16" fillId="33" borderId="15" xfId="56" applyFont="1" applyFill="1" applyBorder="1" applyAlignment="1">
      <alignment horizontal="center" vertical="center"/>
      <protection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right" vertical="center" shrinkToFit="1"/>
      <protection locked="0"/>
    </xf>
    <xf numFmtId="3" fontId="0" fillId="0" borderId="0" xfId="56" applyNumberFormat="1">
      <alignment/>
      <protection/>
    </xf>
    <xf numFmtId="3" fontId="16" fillId="33" borderId="14" xfId="56" applyNumberFormat="1" applyFont="1" applyFill="1" applyBorder="1" applyAlignment="1">
      <alignment horizontal="center" vertical="center" wrapText="1"/>
      <protection/>
    </xf>
    <xf numFmtId="3" fontId="16" fillId="33" borderId="15" xfId="56" applyNumberFormat="1" applyFont="1" applyFill="1" applyBorder="1" applyAlignment="1">
      <alignment horizontal="center" vertical="center" wrapText="1"/>
      <protection/>
    </xf>
    <xf numFmtId="3" fontId="0" fillId="0" borderId="0" xfId="56" applyNumberFormat="1" applyAlignment="1">
      <alignment wrapText="1"/>
      <protection/>
    </xf>
    <xf numFmtId="3" fontId="4" fillId="0" borderId="16" xfId="0" applyNumberFormat="1" applyFont="1" applyBorder="1" applyAlignment="1" applyProtection="1">
      <alignment vertical="center"/>
      <protection locked="0"/>
    </xf>
    <xf numFmtId="3" fontId="4" fillId="0" borderId="17" xfId="0" applyNumberFormat="1" applyFont="1" applyBorder="1" applyAlignment="1" applyProtection="1">
      <alignment vertical="center"/>
      <protection locked="0"/>
    </xf>
    <xf numFmtId="3" fontId="15" fillId="35" borderId="18" xfId="0" applyNumberFormat="1" applyFont="1" applyFill="1" applyBorder="1" applyAlignment="1">
      <alignment vertical="center"/>
    </xf>
    <xf numFmtId="3" fontId="0" fillId="0" borderId="0" xfId="62" applyNumberFormat="1" applyFont="1" applyAlignment="1">
      <alignment wrapText="1"/>
      <protection/>
    </xf>
    <xf numFmtId="3" fontId="0" fillId="0" borderId="0" xfId="56" applyNumberFormat="1" applyAlignment="1">
      <alignment horizontal="center" vertical="center" wrapText="1"/>
      <protection/>
    </xf>
    <xf numFmtId="3" fontId="0" fillId="0" borderId="0" xfId="56" applyNumberFormat="1" applyFont="1">
      <alignment/>
      <protection/>
    </xf>
    <xf numFmtId="3" fontId="8" fillId="33" borderId="19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>
      <alignment vertical="center" shrinkToFit="1"/>
    </xf>
    <xf numFmtId="3" fontId="2" fillId="36" borderId="11" xfId="0" applyNumberFormat="1" applyFont="1" applyFill="1" applyBorder="1" applyAlignment="1">
      <alignment vertical="center" shrinkToFit="1"/>
    </xf>
    <xf numFmtId="3" fontId="21" fillId="2" borderId="12" xfId="0" applyNumberFormat="1" applyFont="1" applyFill="1" applyBorder="1" applyAlignment="1">
      <alignment vertical="center" shrinkToFit="1"/>
    </xf>
    <xf numFmtId="3" fontId="21" fillId="0" borderId="11" xfId="0" applyNumberFormat="1" applyFont="1" applyBorder="1" applyAlignment="1">
      <alignment vertical="center" shrinkToFit="1"/>
    </xf>
    <xf numFmtId="3" fontId="21" fillId="0" borderId="12" xfId="0" applyNumberFormat="1" applyFont="1" applyBorder="1" applyAlignment="1">
      <alignment vertical="center" shrinkToFit="1"/>
    </xf>
    <xf numFmtId="1" fontId="3" fillId="37" borderId="21" xfId="58" applyNumberFormat="1" applyFont="1" applyFill="1" applyBorder="1" applyAlignment="1" applyProtection="1">
      <alignment horizontal="center" vertical="center"/>
      <protection locked="0"/>
    </xf>
    <xf numFmtId="0" fontId="3" fillId="37" borderId="21" xfId="58" applyFont="1" applyFill="1" applyBorder="1" applyAlignment="1" applyProtection="1">
      <alignment horizontal="center" vertical="center"/>
      <protection locked="0"/>
    </xf>
    <xf numFmtId="49" fontId="3" fillId="37" borderId="21" xfId="58" applyNumberFormat="1" applyFont="1" applyFill="1" applyBorder="1" applyAlignment="1" applyProtection="1">
      <alignment horizontal="center" vertical="center"/>
      <protection locked="0"/>
    </xf>
    <xf numFmtId="164" fontId="3" fillId="38" borderId="13" xfId="0" applyNumberFormat="1" applyFont="1" applyFill="1" applyBorder="1" applyAlignment="1">
      <alignment horizontal="center" vertical="center"/>
    </xf>
    <xf numFmtId="3" fontId="4" fillId="38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7" applyNumberFormat="1">
      <alignment/>
      <protection/>
    </xf>
    <xf numFmtId="0" fontId="0" fillId="0" borderId="0" xfId="57">
      <alignment/>
      <protection/>
    </xf>
    <xf numFmtId="3" fontId="16" fillId="33" borderId="13" xfId="57" applyNumberFormat="1" applyFont="1" applyFill="1" applyBorder="1" applyAlignment="1">
      <alignment horizontal="center" vertical="center" wrapText="1"/>
      <protection/>
    </xf>
    <xf numFmtId="0" fontId="16" fillId="33" borderId="13" xfId="57" applyFont="1" applyFill="1" applyBorder="1" applyAlignment="1">
      <alignment horizontal="center" vertical="center"/>
      <protection/>
    </xf>
    <xf numFmtId="3" fontId="15" fillId="35" borderId="13" xfId="57" applyNumberFormat="1" applyFont="1" applyFill="1" applyBorder="1" applyAlignment="1">
      <alignment horizontal="right" vertical="center" shrinkToFit="1"/>
      <protection/>
    </xf>
    <xf numFmtId="3" fontId="4" fillId="0" borderId="13" xfId="57" applyNumberFormat="1" applyFont="1" applyBorder="1" applyAlignment="1" applyProtection="1">
      <alignment horizontal="right" vertical="center" shrinkToFit="1"/>
      <protection locked="0"/>
    </xf>
    <xf numFmtId="3" fontId="15" fillId="0" borderId="13" xfId="57" applyNumberFormat="1" applyFont="1" applyBorder="1" applyAlignment="1" applyProtection="1">
      <alignment horizontal="right" vertical="center" shrinkToFit="1"/>
      <protection locked="0"/>
    </xf>
    <xf numFmtId="3" fontId="15" fillId="35" borderId="13" xfId="57" applyNumberFormat="1" applyFont="1" applyFill="1" applyBorder="1" applyAlignment="1">
      <alignment vertical="center"/>
      <protection/>
    </xf>
    <xf numFmtId="3" fontId="4" fillId="0" borderId="13" xfId="57" applyNumberFormat="1" applyFont="1" applyBorder="1" applyAlignment="1" applyProtection="1">
      <alignment vertical="center"/>
      <protection locked="0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3" fontId="4" fillId="2" borderId="17" xfId="0" applyNumberFormat="1" applyFont="1" applyFill="1" applyBorder="1" applyAlignment="1" applyProtection="1">
      <alignment vertical="center"/>
      <protection locked="0"/>
    </xf>
    <xf numFmtId="3" fontId="15" fillId="2" borderId="17" xfId="0" applyNumberFormat="1" applyFont="1" applyFill="1" applyBorder="1" applyAlignment="1">
      <alignment vertical="center"/>
    </xf>
    <xf numFmtId="3" fontId="15" fillId="2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vertical="center"/>
    </xf>
    <xf numFmtId="0" fontId="3" fillId="33" borderId="13" xfId="56" applyFont="1" applyFill="1" applyBorder="1" applyAlignment="1">
      <alignment horizontal="center" vertical="center" wrapText="1"/>
      <protection/>
    </xf>
    <xf numFmtId="3" fontId="16" fillId="33" borderId="13" xfId="56" applyNumberFormat="1" applyFont="1" applyFill="1" applyBorder="1" applyAlignment="1">
      <alignment horizontal="center" vertical="center" wrapText="1"/>
      <protection/>
    </xf>
    <xf numFmtId="0" fontId="16" fillId="33" borderId="13" xfId="56" applyFont="1" applyFill="1" applyBorder="1" applyAlignment="1">
      <alignment horizontal="center" vertical="center" wrapText="1"/>
      <protection/>
    </xf>
    <xf numFmtId="16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164" fontId="3" fillId="35" borderId="13" xfId="0" applyNumberFormat="1" applyFont="1" applyFill="1" applyBorder="1" applyAlignment="1">
      <alignment horizontal="center" vertical="center" wrapText="1"/>
    </xf>
    <xf numFmtId="3" fontId="15" fillId="35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 applyProtection="1">
      <alignment vertical="center" wrapText="1"/>
      <protection locked="0"/>
    </xf>
    <xf numFmtId="3" fontId="15" fillId="35" borderId="13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vertical="center"/>
    </xf>
    <xf numFmtId="3" fontId="68" fillId="33" borderId="19" xfId="0" applyNumberFormat="1" applyFont="1" applyFill="1" applyBorder="1" applyAlignment="1">
      <alignment horizontal="center" vertical="center" wrapText="1"/>
    </xf>
    <xf numFmtId="3" fontId="15" fillId="35" borderId="13" xfId="57" applyNumberFormat="1" applyFont="1" applyFill="1" applyBorder="1" applyAlignment="1" applyProtection="1">
      <alignment horizontal="right" vertical="center" shrinkToFit="1"/>
      <protection locked="0"/>
    </xf>
    <xf numFmtId="0" fontId="28" fillId="0" borderId="0" xfId="58" applyFont="1" applyProtection="1">
      <alignment/>
      <protection locked="0"/>
    </xf>
    <xf numFmtId="0" fontId="52" fillId="0" borderId="0" xfId="58" applyFont="1" applyProtection="1">
      <alignment/>
      <protection locked="0"/>
    </xf>
    <xf numFmtId="0" fontId="51" fillId="0" borderId="0" xfId="58" applyProtection="1">
      <alignment/>
      <protection locked="0"/>
    </xf>
    <xf numFmtId="0" fontId="28" fillId="39" borderId="0" xfId="58" applyFont="1" applyFill="1" applyProtection="1">
      <alignment/>
      <protection locked="0"/>
    </xf>
    <xf numFmtId="0" fontId="52" fillId="39" borderId="0" xfId="58" applyFont="1" applyFill="1" applyProtection="1">
      <alignment/>
      <protection locked="0"/>
    </xf>
    <xf numFmtId="0" fontId="51" fillId="39" borderId="0" xfId="58" applyFill="1" applyProtection="1">
      <alignment/>
      <protection locked="0"/>
    </xf>
    <xf numFmtId="0" fontId="23" fillId="38" borderId="22" xfId="58" applyFont="1" applyFill="1" applyBorder="1" applyProtection="1">
      <alignment/>
      <protection locked="0"/>
    </xf>
    <xf numFmtId="0" fontId="23" fillId="38" borderId="23" xfId="58" applyFont="1" applyFill="1" applyBorder="1" applyProtection="1">
      <alignment/>
      <protection locked="0"/>
    </xf>
    <xf numFmtId="0" fontId="23" fillId="38" borderId="22" xfId="58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3" fontId="69" fillId="2" borderId="13" xfId="0" applyNumberFormat="1" applyFont="1" applyFill="1" applyBorder="1" applyAlignment="1" applyProtection="1">
      <alignment horizontal="right" vertical="center" shrinkToFit="1"/>
      <protection locked="0"/>
    </xf>
    <xf numFmtId="3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 applyProtection="1">
      <alignment/>
      <protection locked="0"/>
    </xf>
    <xf numFmtId="0" fontId="16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23" fillId="38" borderId="0" xfId="58" applyFont="1" applyFill="1" applyAlignment="1" applyProtection="1">
      <alignment wrapText="1"/>
      <protection locked="0"/>
    </xf>
    <xf numFmtId="0" fontId="23" fillId="38" borderId="0" xfId="58" applyFont="1" applyFill="1" applyProtection="1">
      <alignment/>
      <protection locked="0"/>
    </xf>
    <xf numFmtId="0" fontId="3" fillId="37" borderId="24" xfId="58" applyFont="1" applyFill="1" applyBorder="1" applyAlignment="1" applyProtection="1">
      <alignment horizontal="center" vertical="center"/>
      <protection locked="0"/>
    </xf>
    <xf numFmtId="0" fontId="23" fillId="38" borderId="0" xfId="58" applyFont="1" applyFill="1" applyAlignment="1" applyProtection="1">
      <alignment vertical="top" wrapText="1"/>
      <protection locked="0"/>
    </xf>
    <xf numFmtId="0" fontId="23" fillId="38" borderId="0" xfId="58" applyFont="1" applyFill="1" applyAlignment="1" applyProtection="1">
      <alignment vertical="top"/>
      <protection locked="0"/>
    </xf>
    <xf numFmtId="0" fontId="70" fillId="38" borderId="25" xfId="58" applyFont="1" applyFill="1" applyBorder="1">
      <alignment/>
      <protection/>
    </xf>
    <xf numFmtId="0" fontId="51" fillId="38" borderId="26" xfId="58" applyFill="1" applyBorder="1">
      <alignment/>
      <protection/>
    </xf>
    <xf numFmtId="0" fontId="22" fillId="38" borderId="22" xfId="58" applyFont="1" applyFill="1" applyBorder="1" applyAlignment="1">
      <alignment horizontal="center" vertical="center"/>
      <protection/>
    </xf>
    <xf numFmtId="0" fontId="22" fillId="38" borderId="0" xfId="58" applyFont="1" applyFill="1" applyAlignment="1">
      <alignment horizontal="center" vertical="center"/>
      <protection/>
    </xf>
    <xf numFmtId="0" fontId="22" fillId="38" borderId="23" xfId="58" applyFont="1" applyFill="1" applyBorder="1" applyAlignment="1">
      <alignment horizontal="center" vertical="center"/>
      <protection/>
    </xf>
    <xf numFmtId="0" fontId="3" fillId="38" borderId="22" xfId="58" applyFont="1" applyFill="1" applyBorder="1" applyAlignment="1">
      <alignment vertical="center" wrapText="1"/>
      <protection/>
    </xf>
    <xf numFmtId="0" fontId="3" fillId="38" borderId="0" xfId="58" applyFont="1" applyFill="1" applyAlignment="1">
      <alignment vertical="center" wrapText="1"/>
      <protection/>
    </xf>
    <xf numFmtId="0" fontId="4" fillId="38" borderId="0" xfId="58" applyFont="1" applyFill="1" applyAlignment="1">
      <alignment horizontal="center" vertical="center"/>
      <protection/>
    </xf>
    <xf numFmtId="0" fontId="4" fillId="38" borderId="27" xfId="58" applyFont="1" applyFill="1" applyBorder="1" applyAlignment="1">
      <alignment vertical="center"/>
      <protection/>
    </xf>
    <xf numFmtId="0" fontId="3" fillId="38" borderId="0" xfId="58" applyFont="1" applyFill="1" applyAlignment="1">
      <alignment horizontal="right" vertical="center" wrapText="1"/>
      <protection/>
    </xf>
    <xf numFmtId="14" fontId="3" fillId="38" borderId="0" xfId="58" applyNumberFormat="1" applyFont="1" applyFill="1" applyAlignment="1">
      <alignment horizontal="center" vertical="center"/>
      <protection/>
    </xf>
    <xf numFmtId="1" fontId="3" fillId="38" borderId="0" xfId="58" applyNumberFormat="1" applyFont="1" applyFill="1" applyAlignment="1">
      <alignment horizontal="center" vertical="center"/>
      <protection/>
    </xf>
    <xf numFmtId="0" fontId="4" fillId="38" borderId="23" xfId="58" applyFont="1" applyFill="1" applyBorder="1" applyAlignment="1">
      <alignment vertical="center"/>
      <protection/>
    </xf>
    <xf numFmtId="14" fontId="3" fillId="40" borderId="0" xfId="58" applyNumberFormat="1" applyFont="1" applyFill="1" applyAlignment="1">
      <alignment horizontal="center" vertical="center"/>
      <protection/>
    </xf>
    <xf numFmtId="1" fontId="3" fillId="40" borderId="0" xfId="58" applyNumberFormat="1" applyFont="1" applyFill="1" applyAlignment="1">
      <alignment horizontal="center" vertical="center"/>
      <protection/>
    </xf>
    <xf numFmtId="0" fontId="51" fillId="38" borderId="23" xfId="58" applyFill="1" applyBorder="1">
      <alignment/>
      <protection/>
    </xf>
    <xf numFmtId="0" fontId="23" fillId="38" borderId="22" xfId="58" applyFont="1" applyFill="1" applyBorder="1" applyAlignment="1">
      <alignment wrapText="1"/>
      <protection/>
    </xf>
    <xf numFmtId="0" fontId="4" fillId="38" borderId="0" xfId="58" applyFont="1" applyFill="1" applyAlignment="1">
      <alignment horizontal="right" vertical="center" wrapText="1"/>
      <protection/>
    </xf>
    <xf numFmtId="0" fontId="23" fillId="38" borderId="23" xfId="58" applyFont="1" applyFill="1" applyBorder="1" applyAlignment="1">
      <alignment wrapText="1"/>
      <protection/>
    </xf>
    <xf numFmtId="0" fontId="23" fillId="38" borderId="22" xfId="58" applyFont="1" applyFill="1" applyBorder="1">
      <alignment/>
      <protection/>
    </xf>
    <xf numFmtId="0" fontId="23" fillId="38" borderId="0" xfId="58" applyFont="1" applyFill="1">
      <alignment/>
      <protection/>
    </xf>
    <xf numFmtId="0" fontId="23" fillId="38" borderId="0" xfId="58" applyFont="1" applyFill="1" applyAlignment="1">
      <alignment wrapText="1"/>
      <protection/>
    </xf>
    <xf numFmtId="0" fontId="4" fillId="38" borderId="22" xfId="58" applyFont="1" applyFill="1" applyBorder="1" applyAlignment="1">
      <alignment horizontal="right" vertical="center" wrapText="1"/>
      <protection/>
    </xf>
    <xf numFmtId="0" fontId="23" fillId="38" borderId="23" xfId="58" applyFont="1" applyFill="1" applyBorder="1">
      <alignment/>
      <protection/>
    </xf>
    <xf numFmtId="0" fontId="24" fillId="38" borderId="0" xfId="58" applyFont="1" applyFill="1" applyAlignment="1">
      <alignment vertical="center"/>
      <protection/>
    </xf>
    <xf numFmtId="0" fontId="24" fillId="38" borderId="23" xfId="58" applyFont="1" applyFill="1" applyBorder="1" applyAlignment="1">
      <alignment vertical="center"/>
      <protection/>
    </xf>
    <xf numFmtId="0" fontId="23" fillId="38" borderId="0" xfId="58" applyFont="1" applyFill="1" applyAlignment="1">
      <alignment vertical="top"/>
      <protection/>
    </xf>
    <xf numFmtId="0" fontId="3" fillId="38" borderId="0" xfId="58" applyFont="1" applyFill="1" applyAlignment="1">
      <alignment vertical="center"/>
      <protection/>
    </xf>
    <xf numFmtId="0" fontId="23" fillId="38" borderId="0" xfId="58" applyFont="1" applyFill="1" applyAlignment="1">
      <alignment vertical="center"/>
      <protection/>
    </xf>
    <xf numFmtId="0" fontId="23" fillId="38" borderId="23" xfId="58" applyFont="1" applyFill="1" applyBorder="1" applyAlignment="1">
      <alignment vertical="center"/>
      <protection/>
    </xf>
    <xf numFmtId="0" fontId="71" fillId="38" borderId="0" xfId="58" applyFont="1" applyFill="1" applyAlignment="1">
      <alignment vertical="center"/>
      <protection/>
    </xf>
    <xf numFmtId="0" fontId="71" fillId="38" borderId="23" xfId="58" applyFont="1" applyFill="1" applyBorder="1" applyAlignment="1">
      <alignment vertical="center"/>
      <protection/>
    </xf>
    <xf numFmtId="0" fontId="3" fillId="38" borderId="0" xfId="58" applyFont="1" applyFill="1" applyAlignment="1">
      <alignment horizontal="center" vertical="center"/>
      <protection/>
    </xf>
    <xf numFmtId="0" fontId="4" fillId="38" borderId="23" xfId="58" applyFont="1" applyFill="1" applyBorder="1" applyAlignment="1">
      <alignment horizontal="center" vertical="center"/>
      <protection/>
    </xf>
    <xf numFmtId="0" fontId="23" fillId="38" borderId="22" xfId="58" applyFont="1" applyFill="1" applyBorder="1" applyAlignment="1">
      <alignment vertical="top"/>
      <protection/>
    </xf>
    <xf numFmtId="0" fontId="71" fillId="38" borderId="23" xfId="58" applyFont="1" applyFill="1" applyBorder="1">
      <alignment/>
      <protection/>
    </xf>
    <xf numFmtId="0" fontId="51" fillId="38" borderId="28" xfId="58" applyFill="1" applyBorder="1">
      <alignment/>
      <protection/>
    </xf>
    <xf numFmtId="0" fontId="51" fillId="38" borderId="29" xfId="58" applyFill="1" applyBorder="1">
      <alignment/>
      <protection/>
    </xf>
    <xf numFmtId="0" fontId="51" fillId="38" borderId="24" xfId="58" applyFill="1" applyBorder="1">
      <alignment/>
      <protection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vertical="center" wrapText="1"/>
    </xf>
    <xf numFmtId="0" fontId="75" fillId="38" borderId="30" xfId="58" applyFont="1" applyFill="1" applyBorder="1" applyAlignment="1">
      <alignment vertical="center"/>
      <protection/>
    </xf>
    <xf numFmtId="0" fontId="75" fillId="38" borderId="25" xfId="58" applyFont="1" applyFill="1" applyBorder="1" applyAlignment="1">
      <alignment vertical="center"/>
      <protection/>
    </xf>
    <xf numFmtId="0" fontId="22" fillId="38" borderId="22" xfId="58" applyFont="1" applyFill="1" applyBorder="1" applyAlignment="1">
      <alignment horizontal="center" vertical="center"/>
      <protection/>
    </xf>
    <xf numFmtId="0" fontId="22" fillId="38" borderId="0" xfId="58" applyFont="1" applyFill="1" applyAlignment="1">
      <alignment horizontal="center" vertical="center"/>
      <protection/>
    </xf>
    <xf numFmtId="0" fontId="22" fillId="38" borderId="23" xfId="58" applyFont="1" applyFill="1" applyBorder="1" applyAlignment="1">
      <alignment horizontal="center" vertical="center"/>
      <protection/>
    </xf>
    <xf numFmtId="0" fontId="3" fillId="38" borderId="22" xfId="58" applyFont="1" applyFill="1" applyBorder="1" applyAlignment="1">
      <alignment vertical="center" wrapText="1"/>
      <protection/>
    </xf>
    <xf numFmtId="0" fontId="3" fillId="38" borderId="0" xfId="58" applyFont="1" applyFill="1" applyAlignment="1">
      <alignment vertical="center" wrapText="1"/>
      <protection/>
    </xf>
    <xf numFmtId="14" fontId="3" fillId="37" borderId="28" xfId="58" applyNumberFormat="1" applyFont="1" applyFill="1" applyBorder="1" applyAlignment="1" applyProtection="1">
      <alignment horizontal="center" vertical="center"/>
      <protection locked="0"/>
    </xf>
    <xf numFmtId="14" fontId="3" fillId="37" borderId="24" xfId="58" applyNumberFormat="1" applyFont="1" applyFill="1" applyBorder="1" applyAlignment="1" applyProtection="1">
      <alignment horizontal="center" vertical="center"/>
      <protection locked="0"/>
    </xf>
    <xf numFmtId="0" fontId="3" fillId="0" borderId="22" xfId="58" applyFont="1" applyBorder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3" fillId="0" borderId="23" xfId="58" applyFont="1" applyBorder="1" applyAlignment="1">
      <alignment horizontal="center" vertical="center" wrapText="1"/>
      <protection/>
    </xf>
    <xf numFmtId="0" fontId="4" fillId="38" borderId="22" xfId="58" applyFont="1" applyFill="1" applyBorder="1" applyAlignment="1">
      <alignment horizontal="right" vertical="center" wrapText="1"/>
      <protection/>
    </xf>
    <xf numFmtId="0" fontId="4" fillId="38" borderId="23" xfId="58" applyFont="1" applyFill="1" applyBorder="1" applyAlignment="1">
      <alignment horizontal="right" vertical="center" wrapText="1"/>
      <protection/>
    </xf>
    <xf numFmtId="49" fontId="3" fillId="37" borderId="28" xfId="58" applyNumberFormat="1" applyFont="1" applyFill="1" applyBorder="1" applyAlignment="1" applyProtection="1">
      <alignment horizontal="center" vertical="center"/>
      <protection locked="0"/>
    </xf>
    <xf numFmtId="49" fontId="3" fillId="37" borderId="24" xfId="58" applyNumberFormat="1" applyFont="1" applyFill="1" applyBorder="1" applyAlignment="1" applyProtection="1">
      <alignment horizontal="center" vertical="center"/>
      <protection locked="0"/>
    </xf>
    <xf numFmtId="0" fontId="23" fillId="38" borderId="22" xfId="58" applyFont="1" applyFill="1" applyBorder="1" applyAlignment="1">
      <alignment wrapText="1"/>
      <protection/>
    </xf>
    <xf numFmtId="0" fontId="23" fillId="38" borderId="0" xfId="58" applyFont="1" applyFill="1" applyAlignment="1">
      <alignment wrapText="1"/>
      <protection/>
    </xf>
    <xf numFmtId="0" fontId="23" fillId="38" borderId="0" xfId="58" applyFont="1" applyFill="1">
      <alignment/>
      <protection/>
    </xf>
    <xf numFmtId="0" fontId="76" fillId="38" borderId="22" xfId="58" applyFont="1" applyFill="1" applyBorder="1" applyAlignment="1">
      <alignment horizontal="center" vertical="center" wrapText="1"/>
      <protection/>
    </xf>
    <xf numFmtId="0" fontId="76" fillId="38" borderId="0" xfId="58" applyFont="1" applyFill="1" applyAlignment="1">
      <alignment horizontal="center" vertical="center" wrapText="1"/>
      <protection/>
    </xf>
    <xf numFmtId="0" fontId="4" fillId="38" borderId="22" xfId="58" applyFont="1" applyFill="1" applyBorder="1" applyAlignment="1">
      <alignment horizontal="right" vertical="center"/>
      <protection/>
    </xf>
    <xf numFmtId="0" fontId="4" fillId="38" borderId="23" xfId="58" applyFont="1" applyFill="1" applyBorder="1" applyAlignment="1">
      <alignment horizontal="right" vertical="center"/>
      <protection/>
    </xf>
    <xf numFmtId="0" fontId="4" fillId="38" borderId="0" xfId="58" applyFont="1" applyFill="1" applyAlignment="1">
      <alignment horizontal="right" vertical="center" wrapText="1"/>
      <protection/>
    </xf>
    <xf numFmtId="0" fontId="3" fillId="37" borderId="28" xfId="58" applyFont="1" applyFill="1" applyBorder="1" applyAlignment="1" applyProtection="1">
      <alignment horizontal="center" vertical="center"/>
      <protection locked="0"/>
    </xf>
    <xf numFmtId="0" fontId="3" fillId="37" borderId="24" xfId="58" applyFont="1" applyFill="1" applyBorder="1" applyAlignment="1" applyProtection="1">
      <alignment horizontal="center" vertical="center"/>
      <protection locked="0"/>
    </xf>
    <xf numFmtId="0" fontId="23" fillId="38" borderId="22" xfId="58" applyFont="1" applyFill="1" applyBorder="1" applyAlignment="1">
      <alignment vertical="center" wrapText="1"/>
      <protection/>
    </xf>
    <xf numFmtId="0" fontId="23" fillId="38" borderId="0" xfId="58" applyFont="1" applyFill="1" applyAlignment="1">
      <alignment vertical="center" wrapText="1"/>
      <protection/>
    </xf>
    <xf numFmtId="0" fontId="4" fillId="38" borderId="0" xfId="58" applyFont="1" applyFill="1" applyAlignment="1">
      <alignment horizontal="right" vertical="center"/>
      <protection/>
    </xf>
    <xf numFmtId="0" fontId="3" fillId="37" borderId="28" xfId="58" applyFont="1" applyFill="1" applyBorder="1" applyAlignment="1" applyProtection="1">
      <alignment vertical="center"/>
      <protection locked="0"/>
    </xf>
    <xf numFmtId="0" fontId="3" fillId="37" borderId="29" xfId="58" applyFont="1" applyFill="1" applyBorder="1" applyAlignment="1" applyProtection="1">
      <alignment vertical="center"/>
      <protection locked="0"/>
    </xf>
    <xf numFmtId="0" fontId="3" fillId="37" borderId="24" xfId="58" applyFont="1" applyFill="1" applyBorder="1" applyAlignment="1" applyProtection="1">
      <alignment vertical="center"/>
      <protection locked="0"/>
    </xf>
    <xf numFmtId="0" fontId="24" fillId="38" borderId="22" xfId="58" applyFont="1" applyFill="1" applyBorder="1" applyAlignment="1">
      <alignment vertical="center"/>
      <protection/>
    </xf>
    <xf numFmtId="0" fontId="24" fillId="38" borderId="0" xfId="58" applyFont="1" applyFill="1" applyAlignment="1">
      <alignment vertical="center"/>
      <protection/>
    </xf>
    <xf numFmtId="0" fontId="23" fillId="38" borderId="0" xfId="58" applyFont="1" applyFill="1" applyProtection="1">
      <alignment/>
      <protection locked="0"/>
    </xf>
    <xf numFmtId="0" fontId="4" fillId="38" borderId="0" xfId="58" applyFont="1" applyFill="1" applyAlignment="1">
      <alignment vertical="center"/>
      <protection/>
    </xf>
    <xf numFmtId="0" fontId="23" fillId="37" borderId="28" xfId="58" applyFont="1" applyFill="1" applyBorder="1" applyProtection="1">
      <alignment/>
      <protection locked="0"/>
    </xf>
    <xf numFmtId="0" fontId="23" fillId="37" borderId="29" xfId="58" applyFont="1" applyFill="1" applyBorder="1" applyProtection="1">
      <alignment/>
      <protection locked="0"/>
    </xf>
    <xf numFmtId="0" fontId="23" fillId="37" borderId="24" xfId="58" applyFont="1" applyFill="1" applyBorder="1" applyProtection="1">
      <alignment/>
      <protection locked="0"/>
    </xf>
    <xf numFmtId="0" fontId="4" fillId="38" borderId="22" xfId="58" applyFont="1" applyFill="1" applyBorder="1" applyAlignment="1">
      <alignment horizontal="center" vertical="center"/>
      <protection/>
    </xf>
    <xf numFmtId="0" fontId="4" fillId="38" borderId="0" xfId="58" applyFont="1" applyFill="1" applyAlignment="1">
      <alignment horizontal="center" vertical="center"/>
      <protection/>
    </xf>
    <xf numFmtId="0" fontId="3" fillId="37" borderId="28" xfId="58" applyFont="1" applyFill="1" applyBorder="1" applyAlignment="1" applyProtection="1">
      <alignment horizontal="right" vertical="center"/>
      <protection locked="0"/>
    </xf>
    <xf numFmtId="0" fontId="3" fillId="37" borderId="29" xfId="58" applyFont="1" applyFill="1" applyBorder="1" applyAlignment="1" applyProtection="1">
      <alignment horizontal="right" vertical="center"/>
      <protection locked="0"/>
    </xf>
    <xf numFmtId="0" fontId="3" fillId="37" borderId="24" xfId="58" applyFont="1" applyFill="1" applyBorder="1" applyAlignment="1" applyProtection="1">
      <alignment horizontal="right" vertical="center"/>
      <protection locked="0"/>
    </xf>
    <xf numFmtId="0" fontId="23" fillId="38" borderId="0" xfId="58" applyFont="1" applyFill="1" applyAlignment="1" applyProtection="1">
      <alignment vertical="top" wrapText="1"/>
      <protection locked="0"/>
    </xf>
    <xf numFmtId="0" fontId="23" fillId="38" borderId="0" xfId="58" applyFont="1" applyFill="1" applyAlignment="1">
      <alignment vertical="top"/>
      <protection/>
    </xf>
    <xf numFmtId="0" fontId="23" fillId="38" borderId="0" xfId="58" applyFont="1" applyFill="1" applyAlignment="1" applyProtection="1">
      <alignment vertical="top"/>
      <protection locked="0"/>
    </xf>
    <xf numFmtId="49" fontId="3" fillId="37" borderId="28" xfId="58" applyNumberFormat="1" applyFont="1" applyFill="1" applyBorder="1" applyAlignment="1" applyProtection="1">
      <alignment vertical="center"/>
      <protection locked="0"/>
    </xf>
    <xf numFmtId="49" fontId="3" fillId="37" borderId="29" xfId="58" applyNumberFormat="1" applyFont="1" applyFill="1" applyBorder="1" applyAlignment="1" applyProtection="1">
      <alignment vertical="center"/>
      <protection locked="0"/>
    </xf>
    <xf numFmtId="49" fontId="3" fillId="37" borderId="24" xfId="58" applyNumberFormat="1" applyFont="1" applyFill="1" applyBorder="1" applyAlignment="1" applyProtection="1">
      <alignment vertical="center"/>
      <protection locked="0"/>
    </xf>
    <xf numFmtId="0" fontId="4" fillId="38" borderId="23" xfId="58" applyFont="1" applyFill="1" applyBorder="1" applyAlignment="1">
      <alignment horizontal="center" vertical="center"/>
      <protection/>
    </xf>
    <xf numFmtId="0" fontId="4" fillId="38" borderId="22" xfId="58" applyFont="1" applyFill="1" applyBorder="1" applyAlignment="1">
      <alignment horizontal="left" vertical="center"/>
      <protection/>
    </xf>
    <xf numFmtId="0" fontId="4" fillId="38" borderId="0" xfId="58" applyFont="1" applyFill="1" applyAlignment="1">
      <alignment horizontal="left" vertical="center"/>
      <protection/>
    </xf>
    <xf numFmtId="0" fontId="4" fillId="38" borderId="0" xfId="58" applyFont="1" applyFill="1" applyAlignment="1">
      <alignment vertical="top"/>
      <protection/>
    </xf>
    <xf numFmtId="0" fontId="23" fillId="37" borderId="28" xfId="58" applyFont="1" applyFill="1" applyBorder="1" applyAlignment="1" applyProtection="1">
      <alignment vertical="center"/>
      <protection locked="0"/>
    </xf>
    <xf numFmtId="0" fontId="23" fillId="37" borderId="29" xfId="58" applyFont="1" applyFill="1" applyBorder="1" applyAlignment="1" applyProtection="1">
      <alignment vertical="center"/>
      <protection locked="0"/>
    </xf>
    <xf numFmtId="0" fontId="23" fillId="37" borderId="24" xfId="58" applyFont="1" applyFill="1" applyBorder="1" applyAlignment="1" applyProtection="1">
      <alignment vertical="center"/>
      <protection locked="0"/>
    </xf>
    <xf numFmtId="0" fontId="4" fillId="38" borderId="25" xfId="58" applyFont="1" applyFill="1" applyBorder="1" applyAlignment="1">
      <alignment horizontal="left" vertical="center" wrapText="1"/>
      <protection/>
    </xf>
    <xf numFmtId="0" fontId="4" fillId="38" borderId="31" xfId="58" applyFont="1" applyFill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 horizontal="right" vertical="top" wrapText="1"/>
      <protection locked="0"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1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0" fontId="4" fillId="38" borderId="13" xfId="0" applyFont="1" applyFill="1" applyBorder="1" applyAlignment="1">
      <alignment horizontal="left" vertical="center" wrapText="1"/>
    </xf>
    <xf numFmtId="0" fontId="3" fillId="41" borderId="13" xfId="0" applyFont="1" applyFill="1" applyBorder="1" applyAlignment="1" applyProtection="1">
      <alignment horizontal="left" vertical="center" wrapText="1"/>
      <protection locked="0"/>
    </xf>
    <xf numFmtId="0" fontId="4" fillId="41" borderId="13" xfId="0" applyFont="1" applyFill="1" applyBorder="1" applyAlignment="1" applyProtection="1">
      <alignment vertical="center"/>
      <protection locked="0"/>
    </xf>
    <xf numFmtId="0" fontId="7" fillId="0" borderId="0" xfId="57" applyFont="1" applyAlignment="1">
      <alignment horizontal="center" vertical="center" wrapText="1"/>
      <protection/>
    </xf>
    <xf numFmtId="0" fontId="0" fillId="0" borderId="0" xfId="57" applyAlignment="1">
      <alignment horizontal="center" vertical="center" wrapText="1"/>
      <protection/>
    </xf>
    <xf numFmtId="0" fontId="5" fillId="0" borderId="0" xfId="57" applyFont="1" applyAlignment="1" applyProtection="1">
      <alignment horizontal="center" vertical="top" wrapText="1"/>
      <protection locked="0"/>
    </xf>
    <xf numFmtId="0" fontId="0" fillId="0" borderId="0" xfId="57" applyAlignment="1" applyProtection="1">
      <alignment horizontal="center" wrapText="1"/>
      <protection locked="0"/>
    </xf>
    <xf numFmtId="0" fontId="0" fillId="0" borderId="0" xfId="57" applyAlignment="1">
      <alignment horizontal="right" vertical="top" wrapText="1"/>
      <protection/>
    </xf>
    <xf numFmtId="0" fontId="0" fillId="0" borderId="0" xfId="57" applyAlignment="1">
      <alignment horizontal="right" wrapText="1"/>
      <protection/>
    </xf>
    <xf numFmtId="0" fontId="0" fillId="0" borderId="0" xfId="57">
      <alignment/>
      <protection/>
    </xf>
    <xf numFmtId="0" fontId="5" fillId="42" borderId="28" xfId="57" applyFont="1" applyFill="1" applyBorder="1" applyAlignment="1" applyProtection="1">
      <alignment vertical="center" wrapText="1"/>
      <protection locked="0"/>
    </xf>
    <xf numFmtId="0" fontId="0" fillId="0" borderId="29" xfId="57" applyBorder="1" applyAlignment="1" applyProtection="1">
      <alignment vertical="center" wrapText="1"/>
      <protection locked="0"/>
    </xf>
    <xf numFmtId="0" fontId="0" fillId="0" borderId="29" xfId="57" applyBorder="1" applyProtection="1">
      <alignment/>
      <protection locked="0"/>
    </xf>
    <xf numFmtId="0" fontId="3" fillId="33" borderId="13" xfId="57" applyFont="1" applyFill="1" applyBorder="1" applyAlignment="1">
      <alignment horizontal="center" vertical="center" wrapText="1"/>
      <protection/>
    </xf>
    <xf numFmtId="0" fontId="0" fillId="0" borderId="13" xfId="57" applyBorder="1" applyAlignment="1">
      <alignment horizontal="center" vertical="center" wrapText="1"/>
      <protection/>
    </xf>
    <xf numFmtId="3" fontId="16" fillId="33" borderId="13" xfId="57" applyNumberFormat="1" applyFont="1" applyFill="1" applyBorder="1" applyAlignment="1">
      <alignment horizontal="center" vertical="center" wrapText="1"/>
      <protection/>
    </xf>
    <xf numFmtId="3" fontId="0" fillId="0" borderId="13" xfId="57" applyNumberFormat="1" applyBorder="1" applyAlignment="1">
      <alignment horizontal="center" vertical="center" wrapText="1"/>
      <protection/>
    </xf>
    <xf numFmtId="0" fontId="13" fillId="2" borderId="13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6" fillId="33" borderId="13" xfId="57" applyFont="1" applyFill="1" applyBorder="1" applyAlignment="1">
      <alignment horizontal="center" vertical="center"/>
      <protection/>
    </xf>
    <xf numFmtId="0" fontId="0" fillId="0" borderId="13" xfId="57" applyBorder="1" applyAlignment="1">
      <alignment horizontal="center" vertical="center"/>
      <protection/>
    </xf>
    <xf numFmtId="0" fontId="4" fillId="0" borderId="13" xfId="0" applyFont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vertical="center" wrapText="1"/>
    </xf>
    <xf numFmtId="0" fontId="10" fillId="41" borderId="13" xfId="57" applyFont="1" applyFill="1" applyBorder="1" applyAlignment="1">
      <alignment horizontal="left" vertical="center" wrapText="1"/>
      <protection/>
    </xf>
    <xf numFmtId="0" fontId="10" fillId="41" borderId="13" xfId="57" applyFont="1" applyFill="1" applyBorder="1" applyAlignment="1">
      <alignment vertical="center" wrapText="1"/>
      <protection/>
    </xf>
    <xf numFmtId="0" fontId="0" fillId="0" borderId="13" xfId="57" applyBorder="1">
      <alignment/>
      <protection/>
    </xf>
    <xf numFmtId="0" fontId="4" fillId="38" borderId="13" xfId="0" applyFont="1" applyFill="1" applyBorder="1" applyAlignment="1">
      <alignment horizontal="left" vertical="center" wrapText="1" indent="1"/>
    </xf>
    <xf numFmtId="0" fontId="10" fillId="2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 indent="1"/>
    </xf>
    <xf numFmtId="0" fontId="3" fillId="41" borderId="13" xfId="57" applyFont="1" applyFill="1" applyBorder="1" applyAlignment="1">
      <alignment horizontal="left" vertical="center" wrapText="1"/>
      <protection/>
    </xf>
    <xf numFmtId="0" fontId="3" fillId="41" borderId="13" xfId="57" applyFont="1" applyFill="1" applyBorder="1" applyAlignment="1">
      <alignment vertical="center" wrapText="1"/>
      <protection/>
    </xf>
    <xf numFmtId="0" fontId="3" fillId="2" borderId="13" xfId="0" applyFont="1" applyFill="1" applyBorder="1" applyAlignment="1">
      <alignment horizontal="left" vertical="center" wrapText="1" indent="1"/>
    </xf>
    <xf numFmtId="0" fontId="4" fillId="0" borderId="13" xfId="57" applyFont="1" applyBorder="1" applyAlignment="1">
      <alignment horizontal="left" vertical="center" wrapText="1" indent="1"/>
      <protection/>
    </xf>
    <xf numFmtId="0" fontId="7" fillId="0" borderId="0" xfId="56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5" fillId="0" borderId="0" xfId="56" applyFont="1" applyAlignment="1" applyProtection="1">
      <alignment horizontal="center" vertical="top" wrapText="1"/>
      <protection locked="0"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>
      <alignment horizontal="right" vertical="top" wrapText="1"/>
      <protection/>
    </xf>
    <xf numFmtId="0" fontId="0" fillId="0" borderId="29" xfId="0" applyBorder="1" applyAlignment="1">
      <alignment horizontal="right" wrapText="1"/>
    </xf>
    <xf numFmtId="0" fontId="3" fillId="35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3" fillId="33" borderId="13" xfId="56" applyFont="1" applyFill="1" applyBorder="1" applyAlignment="1">
      <alignment horizontal="center" vertical="center" wrapText="1"/>
      <protection/>
    </xf>
    <xf numFmtId="0" fontId="16" fillId="33" borderId="13" xfId="56" applyFont="1" applyFill="1" applyBorder="1" applyAlignment="1">
      <alignment horizontal="center" vertical="center" wrapText="1"/>
      <protection/>
    </xf>
    <xf numFmtId="0" fontId="10" fillId="43" borderId="13" xfId="0" applyFont="1" applyFill="1" applyBorder="1" applyAlignment="1">
      <alignment horizontal="left" vertical="center" wrapText="1" shrinkToFit="1"/>
    </xf>
    <xf numFmtId="0" fontId="10" fillId="35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3" fillId="33" borderId="34" xfId="56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 indent="1"/>
    </xf>
    <xf numFmtId="0" fontId="3" fillId="2" borderId="17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0" fillId="43" borderId="30" xfId="0" applyFont="1" applyFill="1" applyBorder="1" applyAlignment="1">
      <alignment horizontal="left" vertical="center" shrinkToFit="1"/>
    </xf>
    <xf numFmtId="0" fontId="4" fillId="43" borderId="25" xfId="0" applyFont="1" applyFill="1" applyBorder="1" applyAlignment="1">
      <alignment horizontal="left" vertical="center" shrinkToFit="1"/>
    </xf>
    <xf numFmtId="0" fontId="4" fillId="43" borderId="26" xfId="0" applyFont="1" applyFill="1" applyBorder="1" applyAlignment="1">
      <alignment horizontal="left" vertical="center" shrinkToFit="1"/>
    </xf>
    <xf numFmtId="0" fontId="10" fillId="2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1"/>
    </xf>
    <xf numFmtId="0" fontId="3" fillId="2" borderId="17" xfId="0" applyFont="1" applyFill="1" applyBorder="1" applyAlignment="1">
      <alignment horizontal="left" vertical="center" wrapText="1" indent="1"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6" fillId="33" borderId="37" xfId="56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0" xfId="62" applyFont="1" applyAlignment="1">
      <alignment horizontal="center" vertical="center" wrapText="1"/>
      <protection/>
    </xf>
    <xf numFmtId="0" fontId="0" fillId="0" borderId="0" xfId="56" applyAlignment="1">
      <alignment horizontal="center" vertical="center" wrapText="1"/>
      <protection/>
    </xf>
    <xf numFmtId="0" fontId="5" fillId="0" borderId="0" xfId="62" applyFont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3" fontId="8" fillId="33" borderId="4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8" fillId="33" borderId="43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8" fillId="44" borderId="46" xfId="0" applyFont="1" applyFill="1" applyBorder="1" applyAlignment="1">
      <alignment horizontal="left" vertical="center"/>
    </xf>
    <xf numFmtId="0" fontId="20" fillId="44" borderId="46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8" fillId="44" borderId="47" xfId="0" applyFont="1" applyFill="1" applyBorder="1" applyAlignment="1">
      <alignment horizontal="left" vertical="center"/>
    </xf>
    <xf numFmtId="0" fontId="2" fillId="0" borderId="47" xfId="0" applyFont="1" applyBorder="1" applyAlignment="1">
      <alignment vertical="center"/>
    </xf>
    <xf numFmtId="0" fontId="18" fillId="2" borderId="11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3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204">
            <xs:annotation>
              <xs:documentation>Kutjevo d.d.</xs:documentation>
            </xs:annotation>
          </xs:enumeration>
          <xs:enumeration value="233">
            <xs:annotation>
              <xs:documentation>Ericsson Nikola Tesla d.d.</xs:documentation>
            </xs:annotation>
          </xs:enumeration>
          <xs:enumeration value="273">
            <xs:annotation>
              <xs:documentation>Hrvatski Telekom d.d.</xs:documentation>
            </xs:annotation>
          </xs:enumeration>
          <xs:enumeration value="330">
            <xs:annotation>
              <xs:documentation>Brodomerkur d.d.</xs:documentation>
            </xs:annotation>
          </xs:enumeration>
          <xs:enumeration value="360">
            <xs:annotation>
              <xs:documentation>Turisthotel d.d.</xs:documentation>
            </xs:annotation>
          </xs:enumeration>
          <xs:enumeration value="382">
            <xs:annotation>
              <xs:documentation>AD Plastik d.d.</xs:documentation>
            </xs:annotation>
          </xs:enumeration>
          <xs:enumeration value="393">
            <xs:annotation>
              <xs:documentation>Hoteli Haludovo Malinska d.d.</xs:documentation>
            </xs:annotation>
          </xs:enumeration>
          <xs:enumeration value="433">
            <xs:annotation>
              <xs:documentation>Plava laguna d.d.</xs:documentation>
            </xs:annotation>
          </xs:enumeration>
          <xs:enumeration value="501">
            <xs:annotation>
              <xs:documentation>Končar - Elektroindustrija d.d.</xs:documentation>
            </xs:annotation>
          </xs:enumeration>
          <xs:enumeration value="568">
            <xs:annotation>
              <xs:documentation>Jadranski naftovod d.d.</xs:documentation>
            </xs:annotation>
          </xs:enumeration>
          <xs:enumeration value="594">
            <xs:annotation>
              <xs:documentation>Vjesnik d.d.</xs:documentation>
            </xs:annotation>
          </xs:enumeration>
          <xs:enumeration value="637">
            <xs:annotation>
              <xs:documentation>Croatia Airlines d.d.</xs:documentation>
            </xs:annotation>
          </xs:enumeration>
          <xs:enumeration value="797">
            <xs:annotation>
              <xs:documentation>Lošinjska plovidba - Holding d.d.</xs:documentation>
            </xs:annotation>
          </xs:enumeration>
          <xs:enumeration value="808">
            <xs:annotation>
              <xs:documentation>Hoteli Jadran d.d.</xs:documentation>
            </xs:annotation>
          </xs:enumeration>
          <xs:enumeration value="847">
            <xs:annotation>
              <xs:documentation>Kraš d.d.</xs:documentation>
            </xs:annotation>
          </xs:enumeration>
          <xs:enumeration value="951">
            <xs:annotation>
              <xs:documentation>Maraska d.d.</xs:documentation>
            </xs:annotation>
          </xs:enumeration>
          <xs:enumeration value="952">
            <xs:annotation>
              <xs:documentation>Zagrebačke pekarne Klara d.d.</xs:documentation>
            </xs:annotation>
          </xs:enumeration>
          <xs:enumeration value="1121">
            <xs:annotation>
              <xs:documentation>Liburnia riviera hoteli d.d.</xs:documentation>
            </xs:annotation>
          </xs:enumeration>
          <xs:enumeration value="1141">
            <xs:annotation>
              <xs:documentation>Petrokemija d.d.</xs:documentation>
            </xs:annotation>
          </xs:enumeration>
          <xs:enumeration value="1147">
            <xs:annotation>
              <xs:documentation>PIK Rijeka d.d.</xs:documentation>
            </xs:annotation>
          </xs:enumeration>
          <xs:enumeration value="1181">
            <xs:annotation>
              <xs:documentation>Adriatic Croatia International Club d.d.</xs:documentation>
            </xs:annotation>
          </xs:enumeration>
          <xs:enumeration value="1187">
            <xs:annotation>
              <xs:documentation>Atlantska plovidba d.d.</xs:documentation>
            </xs:annotation>
          </xs:enumeration>
          <xs:enumeration value="1196">
            <xs:annotation>
              <xs:documentation>Bilokalnik - IPA d.d.</xs:documentation>
            </xs:annotation>
          </xs:enumeration>
          <xs:enumeration value="1200">
            <xs:annotation>
              <xs:documentation>Brionka d.d.</xs:documentation>
            </xs:annotation>
          </xs:enumeration>
          <xs:enumeration value="1203">
            <xs:annotation>
              <xs:documentation>3. MAJ brodogradilište d.d.</xs:documentation>
            </xs:annotation>
          </xs:enumeration>
          <xs:enumeration value="1214">
            <xs:annotation>
              <xs:documentation>Čakovečki mlinovi d.d.</xs:documentation>
            </xs:annotation>
          </xs:enumeration>
          <xs:enumeration value="1215">
            <xs:annotation>
              <xs:documentation>Čateks d.d.</xs:documentation>
            </xs:annotation>
          </xs:enumeration>
          <xs:enumeration value="1216">
            <xs:annotation>
              <xs:documentation>Dalekovod d.d.</xs:documentation>
            </xs:annotation>
          </xs:enumeration>
          <xs:enumeration value="1221">
            <xs:annotation>
              <xs:documentation>Domaća tvornica rublja d.d.</xs:documentation>
            </xs:annotation>
          </xs:enumeration>
          <xs:enumeration value="1230">
            <xs:annotation>
              <xs:documentation>ĐURO ĐAKOVIĆ GRUPA d.d.</xs:documentation>
            </xs:annotation>
          </xs:enumeration>
          <xs:enumeration value="1260">
            <xs:annotation>
              <xs:documentation>Hoteli Maestral d.d.</xs:documentation>
            </xs:annotation>
          </xs:enumeration>
          <xs:enumeration value="1265">
            <xs:annotation>
              <xs:documentation>HTP Korčula d.d.</xs:documentation>
            </xs:annotation>
          </xs:enumeration>
          <xs:enumeration value="1266">
            <xs:annotation>
              <xs:documentation>HTP Orebić d.d.</xs:documentation>
            </xs:annotation>
          </xs:enumeration>
          <xs:enumeration value="1271">
            <xs:annotation>
              <xs:documentation>Ilirija d.d.</xs:documentation>
            </xs:annotation>
          </xs:enumeration>
          <xs:enumeration value="1277">
            <xs:annotation>
              <xs:documentation>Istra d.d.</xs:documentation>
            </xs:annotation>
          </xs:enumeration>
          <xs:enumeration value="1285">
            <xs:annotation>
              <xs:documentation>JADRAN d.d.</xs:documentation>
            </xs:annotation>
          </xs:enumeration>
          <xs:enumeration value="1290">
            <xs:annotation>
              <xs:documentation>Jadran tvornica čarapa d.d.</xs:documentation>
            </xs:annotation>
          </xs:enumeration>
          <xs:enumeration value="1311">
            <xs:annotation>
              <xs:documentation>Koestlin d.d.</xs:documentation>
            </xs:annotation>
          </xs:enumeration>
          <xs:enumeration value="1312">
            <xs:annotation>
              <xs:documentation>Koka d.d.</xs:documentation>
            </xs:annotation>
          </xs:enumeration>
          <xs:enumeration value="1315">
            <xs:annotation>
              <xs:documentation>Končar - Distributivni i specijalni transformatori d.d.</xs:documentation>
            </xs:annotation>
          </xs:enumeration>
          <xs:enumeration value="1326">
            <xs:annotation>
              <xs:documentation>Koteks d.d.</xs:documentation>
            </xs:annotation>
          </xs:enumeration>
          <xs:enumeration value="1333">
            <xs:annotation>
              <xs:documentation>Luka Rijeka d.d.</xs:documentation>
            </xs:annotation>
          </xs:enumeration>
          <xs:enumeration value="1339">
            <xs:annotation>
              <xs:documentation>Medika d.d.</xs:documentation>
            </xs:annotation>
          </xs:enumeration>
          <xs:enumeration value="1378">
            <xs:annotation>
              <xs:documentation>RIZ - Odašiljači d.d. u stečaju</xs:documentation>
            </xs:annotation>
          </xs:enumeration>
          <xs:enumeration value="1383">
            <xs:annotation>
              <xs:documentation>Saponia d.d.</xs:documentation>
            </xs:annotation>
          </xs:enumeration>
          <xs:enumeration value="1392">
            <xs:annotation>
              <xs:documentation>Solaris d.d.</xs:documentation>
            </xs:annotation>
          </xs:enumeration>
          <xs:enumeration value="1398">
            <xs:annotation>
              <xs:documentation>Tehnika d.d.</xs:documentation>
            </xs:annotation>
          </xs:enumeration>
          <xs:enumeration value="1400">
            <xs:annotation>
              <xs:documentation>Tekstilpromet d.d.</xs:documentation>
            </xs:annotation>
          </xs:enumeration>
          <xs:enumeration value="1413">
            <xs:annotation>
              <xs:documentation>Uljanik d.d. - u stečaju</xs:documentation>
            </xs:annotation>
          </xs:enumeration>
          <xs:enumeration value="1420">
            <xs:annotation>
              <xs:documentation>Varteks d.d.</xs:documentation>
            </xs:annotation>
          </xs:enumeration>
          <xs:enumeration value="1442">
            <xs:annotation>
              <xs:documentation>Zvečevo d.d.</xs:documentation>
            </xs:annotation>
          </xs:enumeration>
          <xs:enumeration value="1445">
            <xs:annotation>
              <xs:documentation>Žitnjak d.d.</xs:documentation>
            </xs:annotation>
          </xs:enumeration>
          <xs:enumeration value="1461">
            <xs:annotation>
              <xs:documentation>Institut IGH d.d.</xs:documentation>
            </xs:annotation>
          </xs:enumeration>
          <xs:enumeration value="1463">
            <xs:annotation>
              <xs:documentation>Jadroplov d.d.</xs:documentation>
            </xs:annotation>
          </xs:enumeration>
          <xs:enumeration value="1569">
            <xs:annotation>
              <xs:documentation>Viro tvornica šećera d.d.</xs:documentation>
            </xs:annotation>
          </xs:enumeration>
          <xs:enumeration value="1618">
            <xs:annotation>
              <xs:documentation>Jelsa d.d.</xs:documentation>
            </xs:annotation>
          </xs:enumeration>
          <xs:enumeration value="1619">
            <xs:annotation>
              <xs:documentation>AUTO HRVATSKA d.d.</xs:documentation>
            </xs:annotation>
          </xs:enumeration>
          <xs:enumeration value="1627">
            <xs:annotation>
              <xs:documentation>Podravka d.d.</xs:documentation>
            </xs:annotation>
          </xs:enumeration>
          <xs:enumeration value="1644">
            <xs:annotation>
              <xs:documentation>MODRA ŠPILJA d.d.</xs:documentation>
            </xs:annotation>
          </xs:enumeration>
          <xs:enumeration value="1665">
            <xs:annotation>
              <xs:documentation>Arena Hospitality Group d.d.</xs:documentation>
            </xs:annotation>
          </xs:enumeration>
          <xs:enumeration value="1736">
            <xs:annotation>
              <xs:documentation>BRODOGRADILIŠTE VIKTOR LENAC d.d.</xs:documentation>
            </xs:annotation>
          </xs:enumeration>
          <xs:enumeration value="1928">
            <xs:annotation>
              <xs:documentation>Vis d.d.</xs:documentation>
            </xs:annotation>
          </xs:enumeration>
          <xs:enumeration value="2102">
            <xs:annotation>
              <xs:documentation>Jadroagent d.d.</xs:documentation>
            </xs:annotation>
          </xs:enumeration>
          <xs:enumeration value="2160">
            <xs:annotation>
              <xs:documentation>Dubrovačko primorje d.o.o.</xs:documentation>
            </xs:annotation>
          </xs:enumeration>
          <xs:enumeration value="2338">
            <xs:annotation>
              <xs:documentation>ALPHA ADRIATIC pomorski promet dioničko društvo</xs:documentation>
            </xs:annotation>
          </xs:enumeration>
          <xs:enumeration value="2410">
            <xs:annotation>
              <xs:documentation>Imperial Riviera d.d.</xs:documentation>
            </xs:annotation>
          </xs:enumeration>
          <xs:enumeration value="2416">
            <xs:annotation>
              <xs:documentation>MEDORA HOTELI I LJETOVALIŠTA d.d.</xs:documentation>
            </xs:annotation>
          </xs:enumeration>
          <xs:enumeration value="2457">
            <xs:annotation>
              <xs:documentation>Ingra d.d.</xs:documentation>
            </xs:annotation>
          </xs:enumeration>
          <xs:enumeration value="2560">
            <xs:annotation>
              <xs:documentation>INA - Industrija nafte d.d.</xs:documentation>
            </xs:annotation>
          </xs:enumeration>
          <xs:enumeration value="2574">
            <xs:annotation>
              <xs:documentation>Luka Ploče d.d.</xs:documentation>
            </xs:annotation>
          </xs:enumeration>
          <xs:enumeration value="2588">
            <xs:annotation>
              <xs:documentation>Atlantic Grupa d.d.</xs:documentation>
            </xs:annotation>
          </xs:enumeration>
          <xs:enumeration value="2727">
            <xs:annotation>
              <xs:documentation>VILLA DUBROVNIK HOTELSKO - TURISTIČKO DIONIČKO DRUŠTVO</xs:documentation>
            </xs:annotation>
          </xs:enumeration>
          <xs:enumeration value="3309">
            <xs:annotation>
              <xs:documentation>Adris Grupa d.d.</xs:documentation>
            </xs:annotation>
          </xs:enumeration>
          <xs:enumeration value="3709">
            <xs:annotation>
              <xs:documentation>Terra Firma d.d.</xs:documentation>
            </xs:annotation>
          </xs:enumeration>
          <xs:enumeration value="3722">
            <xs:annotation>
              <xs:documentation>Maistra d.d.</xs:documentation>
            </xs:annotation>
          </xs:enumeration>
          <xs:enumeration value="3817">
            <xs:annotation>
              <xs:documentation>Terra Mediterranea d.d.</xs:documentation>
            </xs:annotation>
          </xs:enumeration>
          <xs:enumeration value="3983">
            <xs:annotation>
              <xs:documentation>HELIOS FAROS d.d.</xs:documentation>
            </xs:annotation>
          </xs:enumeration>
          <xs:enumeration value="4409">
            <xs:annotation>
              <xs:documentation>Hoteli Vodice d.d.</xs:documentation>
            </xs:annotation>
          </xs:enumeration>
          <xs:enumeration value="4575">
            <xs:annotation>
              <xs:documentation>Excelsa nekretnine d.d.</xs:documentation>
            </xs:annotation>
          </xs:enumeration>
          <xs:enumeration value="4969">
            <xs:annotation>
              <xs:documentation>Vodoprivreda Zagreb d.d.</xs:documentation>
            </xs:annotation>
          </xs:enumeration>
          <xs:enumeration value="5158">
            <xs:annotation>
              <xs:documentation>SUNCE HOTELI d.d. za turizam i ugostiteljstvo</xs:documentation>
            </xs:annotation>
          </xs:enumeration>
          <xs:enumeration value="5579">
            <xs:annotation>
              <xs:documentation>Quaestus nekretnine d.d. zatvoreni investicijski fond s javnom ponudom za ulaganje u nekretnine - u likvidaciji</xs:documentation>
            </xs:annotation>
          </xs:enumeration>
          <xs:enumeration value="15268">
            <xs:annotation>
              <xs:documentation>PROFESSIO ENERGIA d.d.</xs:documentation>
            </xs:annotation>
          </xs:enumeration>
          <xs:enumeration value="15989">
            <xs:annotation>
              <xs:documentation>GRANOLIO D.D.</xs:documentation>
            </xs:annotation>
          </xs:enumeration>
          <xs:enumeration value="30559">
            <xs:annotation>
              <xs:documentation>TANKERSKA NEXT GENERATION d.d.</xs:documentation>
            </xs:annotation>
          </xs:enumeration>
          <xs:enumeration value="30577">
            <xs:annotation>
              <xs:documentation>VALAMAR RIVIERA d.d.</xs:documentation>
            </xs:annotation>
          </xs:enumeration>
          <xs:enumeration value="90298">
            <xs:annotation>
              <xs:documentation>SPAN d.d.</xs:documentation>
            </xs:annotation>
          </xs:enumeration>
          <xs:enumeration value="92485">
            <xs:annotation>
              <xs:documentation>FTB TURIZAM d.d.</xs:documentation>
            </xs:annotation>
          </xs:enumeration>
          <xs:enumeration value="94048">
            <xs:annotation>
              <xs:documentation>Stanovi Jadran d.d. za poslovanje nekretninama</xs:documentation>
            </xs:annotation>
          </xs:enumeration>
          <xs:enumeration value="97643">
            <xs:annotation>
              <xs:documentation>Meritus ulaganja d.d.</xs:documentation>
            </xs:annotation>
          </xs:enumeration>
          <xs:enumeration value="99445">
            <xs:annotation>
              <xs:documentation>THE GARDEN BREWERY d.d.</xs:documentation>
            </xs:annotation>
          </xs:enumeration>
          <xs:enumeration value="101766">
            <xs:annotation>
              <xs:documentation>CIAK Grupa d.d. za upravljanje društvima</xs:documentation>
            </xs:annotation>
          </xs:enumeration>
          <xs:enumeration value="102837">
            <xs:annotation>
              <xs:documentation>Primo Real Estate d.d.</xs:documentation>
            </xs:annotation>
          </xs:enumeration>
          <xs:enumeration value="103445">
            <xs:annotation>
              <xs:documentation>Quattro logistika d.d.</xs:documentation>
            </xs:annotation>
          </xs:enumeration>
          <xs:enumeration value="104011">
            <xs:annotation>
              <xs:documentation>MON PERIN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6___6">
        <xs:restriction base="xs:decimal">
          <xs:whiteSpace value="collapse" fixed="true"/>
          <xs:maxInclusive value="999999999999.999999" fixed="true"/>
          <xs:minInclusive value="-999999999999.999999" fixed="true"/>
          <xs:totalDigits value="18" fixed="true"/>
          <xs:fractionDigits value="6" fixed="true"/>
        </xs:restriction>
      </xs:simpleType>
      <xs:simpleType name="Decimal_TD14_FD2___7">
        <xs:restriction base="xs:decimal">
          <xs:whiteSpace value="collapse" fixed="true"/>
          <xs:maxInclusive value="999999999999.99" fixed="true"/>
          <xs:minInclusive value="-999999999999.99" fixed="true"/>
          <xs:totalDigits value="14" fixed="true"/>
          <xs:fractionDigits value="2" fixed="true"/>
        </xs:restriction>
      </xs:simpleType>
      <xs:simpleType name="Decimal_TD18_FD2___8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__9">
        <xs:restriction base="xs:decimal">
          <xs:whiteSpace value="collapse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TFI-IZD-POD-E_1000976">
        <xs:annotation>
          <xs:documentation>Izvještaj o financijskom položaju, opći izdavatelji, tromjesečni</xs:documentation>
        </xs:annotation>
        <xs:all>
          <xs:element name="P1074366" type="Decimal_TD18_FD2___5" nillable="false" minOccurs="1" maxOccurs="1"/>
          <xs:element name="P1074367" type="Decimal_TD18_FD2___5" nillable="false" minOccurs="1" maxOccurs="1"/>
          <xs:element name="P1074368" type="Decimal_TD18_FD2___5" nillable="false" minOccurs="1" maxOccurs="1"/>
          <xs:element name="P1074369" type="Decimal_TD18_FD2___5" nillable="false" minOccurs="1" maxOccurs="1"/>
          <xs:element name="P1074370" type="Decimal_TD18_FD2___5" nillable="false" minOccurs="1" maxOccurs="1"/>
          <xs:element name="P1074371" type="Decimal_TD18_FD2___5" nillable="false" minOccurs="1" maxOccurs="1"/>
          <xs:element name="P1074372" type="Decimal_TD18_FD2___5" nillable="false" minOccurs="1" maxOccurs="1"/>
          <xs:element name="P1074373" type="Decimal_TD18_FD2___5" nillable="false" minOccurs="1" maxOccurs="1"/>
          <xs:element name="P1074374" type="Decimal_TD18_FD2___5" nillable="false" minOccurs="1" maxOccurs="1"/>
          <xs:element name="P1074375" type="Decimal_TD18_FD2___5" nillable="false" minOccurs="1" maxOccurs="1"/>
          <xs:element name="P1074376" type="Decimal_TD18_FD2___5" nillable="false" minOccurs="1" maxOccurs="1"/>
          <xs:element name="P1074491" type="Decimal_TD18_FD2___5" nillable="false" minOccurs="1" maxOccurs="1"/>
          <xs:element name="P1074492" type="Decimal_TD18_FD2___5" nillable="false" minOccurs="1" maxOccurs="1"/>
          <xs:element name="P1074493" type="Decimal_TD18_FD2___5" nillable="false" minOccurs="1" maxOccurs="1"/>
          <xs:element name="P1074494" type="Decimal_TD18_FD2___5" nillable="false" minOccurs="1" maxOccurs="1"/>
          <xs:element name="P1074575" type="Decimal_TD18_FD2___5" nillable="false" minOccurs="1" maxOccurs="1"/>
          <xs:element name="P1074576" type="Decimal_TD18_FD2___5" nillable="false" minOccurs="1" maxOccurs="1"/>
          <xs:element name="P1074577" type="Decimal_TD18_FD2___5" nillable="false" minOccurs="1" maxOccurs="1"/>
          <xs:element name="P1074578" type="Decimal_TD18_FD2___5" nillable="false" minOccurs="1" maxOccurs="1"/>
          <xs:element name="P1074579" type="Decimal_TD18_FD2___5" nillable="false" minOccurs="1" maxOccurs="1"/>
          <xs:element name="P1074656" type="Decimal_TD18_FD2___5" nillable="false" minOccurs="1" maxOccurs="1"/>
          <xs:element name="P1074657" type="Decimal_TD18_FD2___5" nillable="false" minOccurs="1" maxOccurs="1"/>
          <xs:element name="P1074658" type="Decimal_TD18_FD2___5" nillable="false" minOccurs="1" maxOccurs="1"/>
          <xs:element name="P1074659" type="Decimal_TD18_FD2___5" nillable="false" minOccurs="1" maxOccurs="1"/>
          <xs:element name="P1074894" type="Decimal_TD18_FD2___5" nillable="false" minOccurs="1" maxOccurs="1"/>
          <xs:element name="P1074895" type="Decimal_TD18_FD2___5" nillable="false" minOccurs="1" maxOccurs="1"/>
          <xs:element name="P1074896" type="Decimal_TD18_FD2___5" nillable="false" minOccurs="1" maxOccurs="1"/>
          <xs:element name="P1074897" type="Decimal_TD18_FD2___5" nillable="false" minOccurs="1" maxOccurs="1"/>
          <xs:element name="P1074898" type="Decimal_TD18_FD2___5" nillable="false" minOccurs="1" maxOccurs="1"/>
          <xs:element name="P1074899" type="Decimal_TD18_FD2___5" nillable="false" minOccurs="1" maxOccurs="1"/>
          <xs:element name="P1074900" type="Decimal_TD18_FD2___5" nillable="false" minOccurs="1" maxOccurs="1"/>
          <xs:element name="P1074901" type="Decimal_TD18_FD2___5" nillable="false" minOccurs="1" maxOccurs="1"/>
          <xs:element name="P1074902" type="Decimal_TD18_FD2___5" nillable="false" minOccurs="1" maxOccurs="1"/>
          <xs:element name="P1074903" type="Decimal_TD18_FD2___5" nillable="false" minOccurs="1" maxOccurs="1"/>
          <xs:element name="P1074904" type="Decimal_TD18_FD2___5" nillable="false" minOccurs="1" maxOccurs="1"/>
          <xs:element name="P1074905" type="Decimal_TD18_FD2___5" nillable="false" minOccurs="1" maxOccurs="1"/>
          <xs:element name="P1074906" type="Decimal_TD18_FD2___5" nillable="false" minOccurs="1" maxOccurs="1"/>
          <xs:element name="P1074907" type="Decimal_TD18_FD2___5" nillable="false" minOccurs="1" maxOccurs="1"/>
          <xs:element name="P1074908" type="Decimal_TD18_FD2___5" nillable="false" minOccurs="1" maxOccurs="1"/>
          <xs:element name="P1074909" type="Decimal_TD18_FD2___5" nillable="false" minOccurs="1" maxOccurs="1"/>
          <xs:element name="P1074910" type="Decimal_TD18_FD2___5" nillable="false" minOccurs="1" maxOccurs="1"/>
          <xs:element name="P1074912" type="Decimal_TD18_FD2___5" nillable="false" minOccurs="1" maxOccurs="1"/>
          <xs:element name="P1074914" type="Decimal_TD18_FD2___5" nillable="false" minOccurs="1" maxOccurs="1"/>
          <xs:element name="P1074916" type="Decimal_TD18_FD2___5" nillable="false" minOccurs="1" maxOccurs="1"/>
          <xs:element name="P1074918" type="Decimal_TD18_FD2___5" nillable="false" minOccurs="1" maxOccurs="1"/>
          <xs:element name="P1074921" type="Decimal_TD18_FD2___5" nillable="false" minOccurs="1" maxOccurs="1"/>
          <xs:element name="P1074927" type="Decimal_TD18_FD2___5" nillable="false" minOccurs="1" maxOccurs="1"/>
          <xs:element name="P1074947" type="Decimal_TD18_FD2___5" nillable="false" minOccurs="1" maxOccurs="1"/>
          <xs:element name="P1074949" type="Decimal_TD18_FD2___5" nillable="false" minOccurs="1" maxOccurs="1"/>
          <xs:element name="P1074951" type="Decimal_TD18_FD2___5" nillable="false" minOccurs="1" maxOccurs="1"/>
          <xs:element name="P1074954" type="Decimal_TD18_FD6___6" nillable="false" minOccurs="1" maxOccurs="1"/>
          <xs:element name="P1074956" type="Decimal_TD14_FD2___7" nillable="false" minOccurs="1" maxOccurs="1"/>
          <xs:element name="P1074958" type="Decimal_TD18_FD2___5" nillable="false" minOccurs="1" maxOccurs="1"/>
          <xs:element name="P1074960" type="Decimal_TD18_FD2___5" nillable="false" minOccurs="1" maxOccurs="1"/>
          <xs:element name="P1074962" type="Decimal_TD18_FD2___5" nillable="false" minOccurs="1" maxOccurs="1"/>
          <xs:element name="P1074964" type="Decimal_TD18_FD2___5" nillable="false" minOccurs="1" maxOccurs="1"/>
          <xs:element name="P1074923" type="Decimal_TD18_FD2___5" nillable="false" minOccurs="1" maxOccurs="1"/>
          <xs:element name="P1074925" type="Decimal_TD18_FD2___5" nillable="false" minOccurs="1" maxOccurs="1"/>
          <xs:element name="P1084406" type="Decimal_TD18_FD2___5" nillable="false" minOccurs="1" maxOccurs="1"/>
          <xs:element name="P1084407" type="Decimal_TD18_FD2___5" nillable="false" minOccurs="1" maxOccurs="1"/>
          <xs:element name="P1074967" type="Decimal_TD18_FD2___5" nillable="false" minOccurs="1" maxOccurs="1"/>
          <xs:element name="P1074973" type="Decimal_TD18_FD2___5" nillable="false" minOccurs="1" maxOccurs="1"/>
          <xs:element name="P1074975" type="Decimal_TD18_FD2___5" nillable="false" minOccurs="1" maxOccurs="1"/>
          <xs:element name="P1074979" type="Decimal_TD18_FD2___5" nillable="false" minOccurs="1" maxOccurs="1"/>
          <xs:element name="P1074981" type="Decimal_TD18_FD2___5" nillable="false" minOccurs="1" maxOccurs="1"/>
          <xs:element name="P1074983" type="Decimal_TD18_FD2___5" nillable="false" minOccurs="1" maxOccurs="1"/>
          <xs:element name="P1074985" type="Decimal_TD18_FD2___5" nillable="false" minOccurs="1" maxOccurs="1"/>
          <xs:element name="P1074987" type="Decimal_TD18_FD2___5" nillable="false" minOccurs="1" maxOccurs="1"/>
          <xs:element name="P1074989" type="Decimal_TD18_FD2___5" nillable="false" minOccurs="1" maxOccurs="1"/>
          <xs:element name="P1074991" type="Decimal_TD18_FD2___5" nillable="false" minOccurs="1" maxOccurs="1"/>
          <xs:element name="P1074994" type="Decimal_TD18_FD2___5" nillable="false" minOccurs="1" maxOccurs="1"/>
          <xs:element name="P1074997" type="Decimal_TD18_FD2___5" nillable="false" minOccurs="1" maxOccurs="1"/>
          <xs:element name="P1074998" type="Decimal_TD18_FD2___5" nillable="false" minOccurs="1" maxOccurs="1"/>
          <xs:element name="P1075000" type="Decimal_TD18_FD2___5" nillable="false" minOccurs="1" maxOccurs="1"/>
          <xs:element name="P1075001" type="Decimal_TD18_FD2___5" nillable="false" minOccurs="1" maxOccurs="1"/>
          <xs:element name="P1075003" type="Decimal_TD18_FD2___5" nillable="false" minOccurs="1" maxOccurs="1"/>
          <xs:element name="P1075005" type="Decimal_TD18_FD2___5" nillable="false" minOccurs="1" maxOccurs="1"/>
          <xs:element name="P1075007" type="Decimal_TD18_FD2___5" nillable="false" minOccurs="1" maxOccurs="1"/>
          <xs:element name="P1075009" type="Decimal_TD18_FD2___5" nillable="false" minOccurs="1" maxOccurs="1"/>
          <xs:element name="P1075011" type="Decimal_TD18_FD2___5" nillable="false" minOccurs="1" maxOccurs="1"/>
          <xs:element name="P1075012" type="Decimal_TD18_FD2___5" nillable="false" minOccurs="1" maxOccurs="1"/>
          <xs:element name="P1075014" type="Decimal_TD18_FD2___5" nillable="false" minOccurs="1" maxOccurs="1"/>
          <xs:element name="P1075016" type="Decimal_TD18_FD2___5" nillable="false" minOccurs="1" maxOccurs="1"/>
          <xs:element name="P1075018" type="Decimal_TD18_FD2___5" nillable="false" minOccurs="1" maxOccurs="1"/>
          <xs:element name="P1075020" type="Decimal_TD18_FD2___5" nillable="false" minOccurs="1" maxOccurs="1"/>
          <xs:element name="P1075023" type="Decimal_TD18_FD2___5" nillable="false" minOccurs="1" maxOccurs="1"/>
          <xs:element name="P1075026" type="Decimal_TD18_FD2___5" nillable="false" minOccurs="1" maxOccurs="1"/>
          <xs:element name="P1075028" type="Decimal_TD18_FD2___5" nillable="false" minOccurs="1" maxOccurs="1"/>
          <xs:element name="P1075031" type="Decimal_TD18_FD2___5" nillable="false" minOccurs="1" maxOccurs="1"/>
          <xs:element name="P1075033" type="Decimal_TD18_FD2___5" nillable="false" minOccurs="1" maxOccurs="1"/>
          <xs:element name="P1075035" type="Decimal_TD18_FD2___5" nillable="false" minOccurs="1" maxOccurs="1"/>
          <xs:element name="P1075037" type="Decimal_TD18_FD2___5" nillable="false" minOccurs="1" maxOccurs="1"/>
          <xs:element name="P1075039" type="Decimal_TD18_FD2___5" nillable="false" minOccurs="1" maxOccurs="1"/>
          <xs:element name="P1075043" type="Decimal_TD18_FD2___5" nillable="false" minOccurs="1" maxOccurs="1"/>
          <xs:element name="P1075055" type="Decimal_TD18_FD2___5" nillable="false" minOccurs="1" maxOccurs="1"/>
          <xs:element name="P1075057" type="Decimal_TD18_FD2___5" nillable="false" minOccurs="1" maxOccurs="1"/>
          <xs:element name="P1075058" type="Decimal_TD18_FD2___5" nillable="false" minOccurs="1" maxOccurs="1"/>
          <xs:element name="P1075060" type="Decimal_TD18_FD2___5" nillable="false" minOccurs="1" maxOccurs="1"/>
          <xs:element name="P1075063" type="Decimal_TD18_FD2___5" nillable="false" minOccurs="1" maxOccurs="1"/>
          <xs:element name="P1075065" type="Decimal_TD18_FD2___5" nillable="false" minOccurs="1" maxOccurs="1"/>
          <xs:element name="P1075067" type="Decimal_TD18_FD2___5" nillable="false" minOccurs="1" maxOccurs="1"/>
          <xs:element name="P1075071" type="Decimal_TD18_FD2___5" nillable="false" minOccurs="1" maxOccurs="1"/>
          <xs:element name="P1075076" type="Decimal_TD18_FD2___5" nillable="false" minOccurs="1" maxOccurs="1"/>
          <xs:element name="P1075080" type="Decimal_TD18_FD2___5" nillable="false" minOccurs="1" maxOccurs="1"/>
          <xs:element name="P1075083" type="Decimal_TD18_FD2___5" nillable="false" minOccurs="1" maxOccurs="1"/>
          <xs:element name="P1075085" type="Decimal_TD18_FD2___5" nillable="false" minOccurs="1" maxOccurs="1"/>
          <xs:element name="P1075091" type="Decimal_TD18_FD2___5" nillable="false" minOccurs="1" maxOccurs="1"/>
          <xs:element name="P1075093" type="Decimal_TD18_FD2___5" nillable="false" minOccurs="1" maxOccurs="1"/>
          <xs:element name="P1075095" type="Decimal_TD18_FD2___5" nillable="false" minOccurs="1" maxOccurs="1"/>
          <xs:element name="P1075097" type="Decimal_TD18_FD2___5" nillable="false" minOccurs="1" maxOccurs="1"/>
          <xs:element name="P1075099" type="Decimal_TD18_FD2___5" nillable="false" minOccurs="1" maxOccurs="1"/>
          <xs:element name="P1075100" type="Decimal_TD18_FD2___5" nillable="false" minOccurs="1" maxOccurs="1"/>
          <xs:element name="P1075101" type="Decimal_TD18_FD2___5" nillable="false" minOccurs="1" maxOccurs="1"/>
          <xs:element name="P1075102" type="Decimal_TD18_FD2___5" nillable="false" minOccurs="1" maxOccurs="1"/>
          <xs:element name="P1075103" type="Decimal_TD18_FD2___5" nillable="false" minOccurs="1" maxOccurs="1"/>
          <xs:element name="P1075104" type="Decimal_TD18_FD2___5" nillable="false" minOccurs="1" maxOccurs="1"/>
          <xs:element name="P1075105" type="Decimal_TD18_FD2___5" nillable="false" minOccurs="1" maxOccurs="1"/>
          <xs:element name="P1075106" type="Decimal_TD18_FD2___5" nillable="false" minOccurs="1" maxOccurs="1"/>
          <xs:element name="P1075107" type="Decimal_TD18_FD2___5" nillable="false" minOccurs="1" maxOccurs="1"/>
          <xs:element name="P1075108" type="Decimal_TD18_FD2___5" nillable="false" minOccurs="1" maxOccurs="1"/>
          <xs:element name="P1075109" type="Decimal_TD18_FD2___5" nillable="false" minOccurs="1" maxOccurs="1"/>
          <xs:element name="P1075110" type="Decimal_TD18_FD2___5" nillable="false" minOccurs="1" maxOccurs="1"/>
          <xs:element name="P1075111" type="Decimal_TD18_FD2___5" nillable="false" minOccurs="1" maxOccurs="1"/>
          <xs:element name="P1075112" type="Decimal_TD18_FD2___5" nillable="false" minOccurs="1" maxOccurs="1"/>
          <xs:element name="P1075113" type="Decimal_TD18_FD2___5" nillable="false" minOccurs="1" maxOccurs="1"/>
          <xs:element name="P1075114" type="Decimal_TD18_FD2___5" nillable="false" minOccurs="1" maxOccurs="1"/>
          <xs:element name="P1075115" type="Decimal_TD18_FD2___5" nillable="false" minOccurs="1" maxOccurs="1"/>
          <xs:element name="P1075116" type="Decimal_TD18_FD2___5" nillable="false" minOccurs="1" maxOccurs="1"/>
          <xs:element name="P1075117" type="Decimal_TD18_FD2___5" nillable="false" minOccurs="1" maxOccurs="1"/>
          <xs:element name="P1075118" type="Decimal_TD18_FD2___5" nillable="false" minOccurs="1" maxOccurs="1"/>
          <xs:element name="P1075119" type="Decimal_TD18_FD2___5" nillable="false" minOccurs="1" maxOccurs="1"/>
          <xs:element name="P1075120" type="Decimal_TD18_FD2___5" nillable="false" minOccurs="1" maxOccurs="1"/>
          <xs:element name="P1075121" type="Decimal_TD18_FD2___5" nillable="false" minOccurs="1" maxOccurs="1"/>
          <xs:element name="P1075229" type="Decimal_TD18_FD2___5" nillable="false" minOccurs="1" maxOccurs="1"/>
          <xs:element name="P1075230" type="Decimal_TD18_FD2___5" nillable="false" minOccurs="1" maxOccurs="1"/>
          <xs:element name="P1075231" type="Decimal_TD18_FD2___5" nillable="false" minOccurs="1" maxOccurs="1"/>
          <xs:element name="P1075232" type="Decimal_TD18_FD2___5" nillable="false" minOccurs="1" maxOccurs="1"/>
          <xs:element name="P1075233" type="Decimal_TD18_FD2___5" nillable="false" minOccurs="1" maxOccurs="1"/>
          <xs:element name="P1075234" type="Decimal_TD18_FD2___5" nillable="false" minOccurs="1" maxOccurs="1"/>
          <xs:element name="P1075235" type="Decimal_TD18_FD2___5" nillable="false" minOccurs="1" maxOccurs="1"/>
          <xs:element name="P1075236" type="Decimal_TD18_FD2___5" nillable="false" minOccurs="1" maxOccurs="1"/>
          <xs:element name="P1075237" type="Decimal_TD18_FD2___5" nillable="false" minOccurs="1" maxOccurs="1"/>
          <xs:element name="P1075238" type="Decimal_TD18_FD2___5" nillable="false" minOccurs="1" maxOccurs="1"/>
          <xs:element name="P1075239" type="Decimal_TD18_FD2___5" nillable="false" minOccurs="1" maxOccurs="1"/>
          <xs:element name="P1075240" type="Decimal_TD18_FD2___5" nillable="false" minOccurs="1" maxOccurs="1"/>
          <xs:element name="P1075241" type="Decimal_TD18_FD2___5" nillable="false" minOccurs="1" maxOccurs="1"/>
          <xs:element name="P1075242" type="Decimal_TD18_FD2___5" nillable="false" minOccurs="1" maxOccurs="1"/>
          <xs:element name="P1075243" type="Decimal_TD18_FD2___5" nillable="false" minOccurs="1" maxOccurs="1"/>
          <xs:element name="P1075244" type="Decimal_TD18_FD2___5" nillable="false" minOccurs="1" maxOccurs="1"/>
          <xs:element name="P1075245" type="Decimal_TD18_FD2___5" nillable="false" minOccurs="1" maxOccurs="1"/>
          <xs:element name="P1075246" type="Decimal_TD18_FD2___5" nillable="false" minOccurs="1" maxOccurs="1"/>
          <xs:element name="P1075247" type="Decimal_TD18_FD2___5" nillable="false" minOccurs="1" maxOccurs="1"/>
          <xs:element name="P1075248" type="Decimal_TD18_FD2___5" nillable="false" minOccurs="1" maxOccurs="1"/>
          <xs:element name="P1075249" type="Decimal_TD18_FD2___5" nillable="false" minOccurs="1" maxOccurs="1"/>
          <xs:element name="P1075250" type="Decimal_TD18_FD2___5" nillable="false" minOccurs="1" maxOccurs="1"/>
          <xs:element name="P1075251" type="Decimal_TD18_FD2___5" nillable="false" minOccurs="1" maxOccurs="1"/>
          <xs:element name="P1075252" type="Decimal_TD18_FD2___5" nillable="false" minOccurs="1" maxOccurs="1"/>
          <xs:element name="P1075253" type="Decimal_TD18_FD2___5" nillable="false" minOccurs="1" maxOccurs="1"/>
          <xs:element name="P1075254" type="Decimal_TD18_FD2___5" nillable="false" minOccurs="1" maxOccurs="1"/>
          <xs:element name="P1075255" type="Decimal_TD18_FD2___5" nillable="false" minOccurs="1" maxOccurs="1"/>
          <xs:element name="P1123422" type="Decimal_TD18_FD2___8" nillable="false" minOccurs="1" maxOccurs="1"/>
          <xs:element name="P1123423" type="Decimal_TD18_FD2___8" nillable="false" minOccurs="1" maxOccurs="1"/>
          <xs:element name="P1123424" type="Decimal_TD18_FD2___8" nillable="false" minOccurs="1" maxOccurs="1"/>
          <xs:element name="P1123425" type="Decimal_TD18_FD2___8" nillable="false" minOccurs="1" maxOccurs="1"/>
          <xs:element name="P1075256" type="Decimal_TD18_FD2___5" nillable="false" minOccurs="1" maxOccurs="1"/>
          <xs:element name="P1075257" type="Decimal_TD18_FD2___5" nillable="false" minOccurs="1" maxOccurs="1"/>
          <xs:element name="P1075258" type="Decimal_TD18_FD2___5" nillable="false" minOccurs="1" maxOccurs="1"/>
          <xs:element name="P1075259" type="Decimal_TD18_FD2___5" nillable="false" minOccurs="1" maxOccurs="1"/>
          <xs:element name="P1075260" type="Decimal_TD18_FD2___5" nillable="false" minOccurs="1" maxOccurs="1"/>
          <xs:element name="P1075261" type="Decimal_TD18_FD2___5" nillable="false" minOccurs="1" maxOccurs="1"/>
          <xs:element name="P1075262" type="Decimal_TD18_FD2___5" nillable="false" minOccurs="1" maxOccurs="1"/>
          <xs:element name="P1075263" type="Decimal_TD18_FD2___5" nillable="false" minOccurs="1" maxOccurs="1"/>
          <xs:element name="P1075264" type="Decimal_TD18_FD2___5" nillable="false" minOccurs="1" maxOccurs="1"/>
          <xs:element name="P1075265" type="Decimal_TD18_FD2___5" nillable="false" minOccurs="1" maxOccurs="1"/>
          <xs:element name="P1075266" type="Decimal_TD18_FD2___5" nillable="false" minOccurs="1" maxOccurs="1"/>
          <xs:element name="P1075267" type="Decimal_TD18_FD2___5" nillable="false" minOccurs="1" maxOccurs="1"/>
          <xs:element name="P1075268" type="Decimal_TD18_FD2___5" nillable="false" minOccurs="1" maxOccurs="1"/>
          <xs:element name="P1075269" type="Decimal_TD18_FD2___5" nillable="false" minOccurs="1" maxOccurs="1"/>
          <xs:element name="P1075270" type="Decimal_TD18_FD2___5" nillable="false" minOccurs="1" maxOccurs="1"/>
          <xs:element name="P1075271" type="Decimal_TD18_FD2___5" nillable="false" minOccurs="1" maxOccurs="1"/>
          <xs:element name="P1075272" type="Decimal_TD18_FD2___5" nillable="false" minOccurs="1" maxOccurs="1"/>
          <xs:element name="P1075273" type="Decimal_TD18_FD2___5" nillable="false" minOccurs="1" maxOccurs="1"/>
          <xs:element name="P1075274" type="Decimal_TD18_FD2___5" nillable="false" minOccurs="1" maxOccurs="1"/>
          <xs:element name="P1075275" type="Decimal_TD18_FD2___5" nillable="false" minOccurs="1" maxOccurs="1"/>
          <xs:element name="P1075276" type="Decimal_TD18_FD2___5" nillable="false" minOccurs="1" maxOccurs="1"/>
          <xs:element name="P1075277" type="Decimal_TD18_FD2___5" nillable="false" minOccurs="1" maxOccurs="1"/>
          <xs:element name="P1075278" type="Decimal_TD18_FD2___5" nillable="false" minOccurs="1" maxOccurs="1"/>
          <xs:element name="P1075279" type="Decimal_TD18_FD2___5" nillable="false" minOccurs="1" maxOccurs="1"/>
          <xs:element name="P1075280" type="Decimal_TD18_FD2___5" nillable="false" minOccurs="1" maxOccurs="1"/>
          <xs:element name="P1075281" type="Decimal_TD18_FD2___5" nillable="false" minOccurs="1" maxOccurs="1"/>
          <xs:element name="P1075282" type="Decimal_TD18_FD2___5" nillable="false" minOccurs="1" maxOccurs="1"/>
          <xs:element name="P1075283" type="Decimal_TD18_FD2___5" nillable="false" minOccurs="1" maxOccurs="1"/>
          <xs:element name="P1075284" type="Decimal_TD18_FD2___5" nillable="false" minOccurs="1" maxOccurs="1"/>
          <xs:element name="P1075285" type="Decimal_TD18_FD2___5" nillable="false" minOccurs="1" maxOccurs="1"/>
          <xs:element name="P1075286" type="Decimal_TD18_FD2___5" nillable="false" minOccurs="1" maxOccurs="1"/>
          <xs:element name="P1075287" type="Decimal_TD18_FD2___5" nillable="false" minOccurs="1" maxOccurs="1"/>
          <xs:element name="P1075288" type="Decimal_TD18_FD2___5" nillable="false" minOccurs="1" maxOccurs="1"/>
          <xs:element name="P1075289" type="Decimal_TD18_FD2___5" nillable="false" minOccurs="1" maxOccurs="1"/>
          <xs:element name="P1075290" type="Decimal_TD18_FD2___5" nillable="false" minOccurs="1" maxOccurs="1"/>
          <xs:element name="P1075291" type="Decimal_TD18_FD2___5" nillable="false" minOccurs="1" maxOccurs="1"/>
          <xs:element name="P1075292" type="Decimal_TD18_FD2___5" nillable="false" minOccurs="1" maxOccurs="1"/>
          <xs:element name="P1075293" type="Decimal_TD18_FD2___5" nillable="false" minOccurs="1" maxOccurs="1"/>
          <xs:element name="P1075294" type="Decimal_TD18_FD2___5" nillable="false" minOccurs="1" maxOccurs="1"/>
          <xs:element name="P1075295" type="Decimal_TD18_FD2___5" nillable="false" minOccurs="1" maxOccurs="1"/>
          <xs:element name="P1075296" type="Decimal_TD18_FD2___5" nillable="false" minOccurs="1" maxOccurs="1"/>
          <xs:element name="P1075297" type="Decimal_TD18_FD2___5" nillable="false" minOccurs="1" maxOccurs="1"/>
          <xs:element name="P1075298" type="Decimal_TD18_FD2___5" nillable="false" minOccurs="1" maxOccurs="1"/>
          <xs:element name="P1075299" type="Decimal_TD18_FD2___5" nillable="false" minOccurs="1" maxOccurs="1"/>
          <xs:element name="P1075300" type="Decimal_TD18_FD2___5" nillable="false" minOccurs="1" maxOccurs="1"/>
          <xs:element name="P1075301" type="Decimal_TD18_FD2___5" nillable="false" minOccurs="1" maxOccurs="1"/>
          <xs:element name="P1075302" type="Decimal_TD18_FD2___5" nillable="false" minOccurs="1" maxOccurs="1"/>
          <xs:element name="P1075303" type="Decimal_TD18_FD2___5" nillable="false" minOccurs="1" maxOccurs="1"/>
          <xs:element name="P1075304" type="Decimal_TD18_FD2___5" nillable="false" minOccurs="1" maxOccurs="1"/>
          <xs:element name="P1075305" type="Decimal_TD18_FD2___5" nillable="false" minOccurs="1" maxOccurs="1"/>
          <xs:element name="P1075306" type="Decimal_TD18_FD2___5" nillable="false" minOccurs="1" maxOccurs="1"/>
          <xs:element name="P1075307" type="Decimal_TD18_FD2___5" nillable="false" minOccurs="1" maxOccurs="1"/>
          <xs:element name="P1075308" type="Decimal_TD18_FD2___5" nillable="false" minOccurs="1" maxOccurs="1"/>
          <xs:element name="P1075309" type="Decimal_TD18_FD2___5" nillable="false" minOccurs="1" maxOccurs="1"/>
          <xs:element name="P1075310" type="Decimal_TD18_FD2___5" nillable="false" minOccurs="1" maxOccurs="1"/>
          <xs:element name="P1075311" type="Decimal_TD18_FD2___5" nillable="false" minOccurs="1" maxOccurs="1"/>
          <xs:element name="P1075312" type="Decimal_TD18_FD2___5" nillable="false" minOccurs="1" maxOccurs="1"/>
          <xs:element name="P1075313" type="Decimal_TD18_FD2___5" nillable="false" minOccurs="1" maxOccurs="1"/>
          <xs:element name="P1075314" type="Decimal_TD18_FD2___5" nillable="false" minOccurs="1" maxOccurs="1"/>
          <xs:element name="P1075315" type="Decimal_TD18_FD2___5" nillable="false" minOccurs="1" maxOccurs="1"/>
          <xs:element name="P1075316" type="Decimal_TD18_FD2___5" nillable="false" minOccurs="1" maxOccurs="1"/>
          <xs:element name="P1075317" type="Decimal_TD18_FD2___5" nillable="false" minOccurs="1" maxOccurs="1"/>
          <xs:element name="P1075318" type="Decimal_TD18_FD2___5" nillable="false" minOccurs="1" maxOccurs="1"/>
          <xs:element name="P1075319" type="Decimal_TD18_FD2___5" nillable="false" minOccurs="1" maxOccurs="1"/>
          <xs:element name="P1075320" type="Decimal_TD18_FD2___5" nillable="false" minOccurs="1" maxOccurs="1"/>
          <xs:element name="P1075321" type="Decimal_TD18_FD2___5" nillable="false" minOccurs="1" maxOccurs="1"/>
          <xs:element name="P1075322" type="Decimal_TD18_FD2___5" nillable="false" minOccurs="1" maxOccurs="1"/>
          <xs:element name="P1075323" type="Decimal_TD18_FD2___5" nillable="false" minOccurs="1" maxOccurs="1"/>
          <xs:element name="P1075324" type="Decimal_TD18_FD2___5" nillable="false" minOccurs="1" maxOccurs="1"/>
          <xs:element name="P1075325" type="Decimal_TD18_FD2___5" nillable="false" minOccurs="1" maxOccurs="1"/>
          <xs:element name="P1075326" type="Decimal_TD18_FD2___5" nillable="false" minOccurs="1" maxOccurs="1"/>
          <xs:element name="P1075327" type="Decimal_TD18_FD2___5" nillable="false" minOccurs="1" maxOccurs="1"/>
          <xs:element name="P1075328" type="Decimal_TD18_FD2___5" nillable="false" minOccurs="1" maxOccurs="1"/>
          <xs:element name="P1075329" type="Decimal_TD18_FD2___5" nillable="false" minOccurs="1" maxOccurs="1"/>
          <xs:element name="P1075330" type="Decimal_TD18_FD2___5" nillable="false" minOccurs="1" maxOccurs="1"/>
          <xs:element name="P1075331" type="Decimal_TD18_FD2___5" nillable="false" minOccurs="1" maxOccurs="1"/>
          <xs:element name="P1075332" type="Decimal_TD18_FD2___5" nillable="false" minOccurs="1" maxOccurs="1"/>
          <xs:element name="P1075333" type="Decimal_TD18_FD2___5" nillable="false" minOccurs="1" maxOccurs="1"/>
          <xs:element name="P1075334" type="Decimal_TD18_FD2___5" nillable="false" minOccurs="1" maxOccurs="1"/>
          <xs:element name="P1075335" type="Decimal_TD18_FD2___5" nillable="false" minOccurs="1" maxOccurs="1"/>
          <xs:element name="P1075336" type="Decimal_TD18_FD2___5" nillable="false" minOccurs="1" maxOccurs="1"/>
          <xs:element name="P1075337" type="Decimal_TD18_FD2___5" nillable="false" minOccurs="1" maxOccurs="1"/>
          <xs:element name="P1075338" type="Decimal_TD18_FD2___5" nillable="false" minOccurs="1" maxOccurs="1"/>
          <xs:element name="P1075339" type="Decimal_TD18_FD2___5" nillable="false" minOccurs="1" maxOccurs="1"/>
          <xs:element name="P1075340" type="Decimal_TD18_FD2___5" nillable="false" minOccurs="1" maxOccurs="1"/>
          <xs:element name="P1075341" type="Decimal_TD18_FD2___5" nillable="false" minOccurs="1" maxOccurs="1"/>
          <xs:element name="P1075342" type="Decimal_TD18_FD2___5" nillable="false" minOccurs="1" maxOccurs="1"/>
          <xs:element name="P1075343" type="Decimal_TD18_FD2___5" nillable="false" minOccurs="1" maxOccurs="1"/>
        </xs:all>
      </xs:complexType>
      <xs:complexType name="FormType_ISD-TFI-IZD-POD-E_1000979">
        <xs:annotation>
          <xs:documentation>Izvještaj o sveobuhvatnoj dobiti, opći izdavatelji, tromjesečni</xs:documentation>
        </xs:annotation>
        <xs:all>
          <xs:element name="P1076024" type="Decimal_TD18_FD2___5" nillable="false" minOccurs="1" maxOccurs="1"/>
          <xs:element name="P1082291" type="Decimal_TD18_FD2___5" nillable="false" minOccurs="1" maxOccurs="1"/>
          <xs:element name="P1076032" type="Decimal_TD18_FD2___5" nillable="false" minOccurs="1" maxOccurs="1"/>
          <xs:element name="P1082293" type="Decimal_TD18_FD2___5" nillable="false" minOccurs="1" maxOccurs="1"/>
          <xs:element name="P1076039" type="Decimal_TD18_FD2___5" nillable="false" minOccurs="1" maxOccurs="1"/>
          <xs:element name="P1082294" type="Decimal_TD18_FD2___5" nillable="false" minOccurs="1" maxOccurs="1"/>
          <xs:element name="P1076041" type="Decimal_TD18_FD2___5" nillable="false" minOccurs="1" maxOccurs="1"/>
          <xs:element name="P1082296" type="Decimal_TD18_FD2___5" nillable="false" minOccurs="1" maxOccurs="1"/>
          <xs:element name="P1076043" type="Decimal_TD18_FD2___5" nillable="false" minOccurs="1" maxOccurs="1"/>
          <xs:element name="P1082297" type="Decimal_TD18_FD2___5" nillable="false" minOccurs="1" maxOccurs="1"/>
          <xs:element name="P1076046" type="Decimal_TD18_FD2___5" nillable="false" minOccurs="1" maxOccurs="1"/>
          <xs:element name="P1082299" type="Decimal_TD18_FD2___5" nillable="false" minOccurs="1" maxOccurs="1"/>
          <xs:element name="P1076048" type="Decimal_TD18_FD2___5" nillable="false" minOccurs="1" maxOccurs="1"/>
          <xs:element name="P1082302" type="Decimal_TD18_FD2___5" nillable="false" minOccurs="1" maxOccurs="1"/>
          <xs:element name="P1076052" type="Decimal_TD18_FD2___5" nillable="false" minOccurs="1" maxOccurs="1"/>
          <xs:element name="P1082303" type="Decimal_TD18_FD2___5" nillable="false" minOccurs="1" maxOccurs="1"/>
          <xs:element name="P1076056" type="Decimal_TD18_FD2___5" nillable="false" minOccurs="1" maxOccurs="1"/>
          <xs:element name="P1082305" type="Decimal_TD18_FD2___5" nillable="false" minOccurs="1" maxOccurs="1"/>
          <xs:element name="P1076058" type="Decimal_TD18_FD2___5" nillable="false" minOccurs="1" maxOccurs="1"/>
          <xs:element name="P1082307" type="Decimal_TD18_FD2___5" nillable="false" minOccurs="1" maxOccurs="1"/>
          <xs:element name="P1076060" type="Decimal_TD18_FD2___5" nillable="false" minOccurs="1" maxOccurs="1"/>
          <xs:element name="P1082308" type="Decimal_TD18_FD2___5" nillable="false" minOccurs="1" maxOccurs="1"/>
          <xs:element name="P1076062" type="Decimal_TD18_FD2___5" nillable="false" minOccurs="1" maxOccurs="1"/>
          <xs:element name="P1082310" type="Decimal_TD18_FD2___5" nillable="false" minOccurs="1" maxOccurs="1"/>
          <xs:element name="P1076064" type="Decimal_TD18_FD2___5" nillable="false" minOccurs="1" maxOccurs="1"/>
          <xs:element name="P1082311" type="Decimal_TD18_FD2___5" nillable="false" minOccurs="1" maxOccurs="1"/>
          <xs:element name="P1076066" type="Decimal_TD18_FD2___5" nillable="false" minOccurs="1" maxOccurs="1"/>
          <xs:element name="P1082313" type="Decimal_TD18_FD2___5" nillable="false" minOccurs="1" maxOccurs="1"/>
          <xs:element name="P1076069" type="Decimal_TD18_FD2___5" nillable="false" minOccurs="1" maxOccurs="1"/>
          <xs:element name="P1082315" type="Decimal_TD18_FD2___5" nillable="false" minOccurs="1" maxOccurs="1"/>
          <xs:element name="P1076071" type="Decimal_TD18_FD2___5" nillable="false" minOccurs="1" maxOccurs="1"/>
          <xs:element name="P1082316" type="Decimal_TD18_FD2___5" nillable="false" minOccurs="1" maxOccurs="1"/>
          <xs:element name="P1076073" type="Decimal_TD18_FD2___5" nillable="false" minOccurs="1" maxOccurs="1"/>
          <xs:element name="P1082318" type="Decimal_TD18_FD2___5" nillable="false" minOccurs="1" maxOccurs="1"/>
          <xs:element name="P1076076" type="Decimal_TD18_FD2___5" nillable="false" minOccurs="1" maxOccurs="1"/>
          <xs:element name="P1082319" type="Decimal_TD18_FD2___5" nillable="false" minOccurs="1" maxOccurs="1"/>
          <xs:element name="P1076078" type="Decimal_TD18_FD2___5" nillable="false" minOccurs="1" maxOccurs="1"/>
          <xs:element name="P1082321" type="Decimal_TD18_FD2___5" nillable="false" minOccurs="1" maxOccurs="1"/>
          <xs:element name="P1076080" type="Decimal_TD18_FD2___5" nillable="false" minOccurs="1" maxOccurs="1"/>
          <xs:element name="P1082324" type="Decimal_TD18_FD2___5" nillable="false" minOccurs="1" maxOccurs="1"/>
          <xs:element name="P1076082" type="Decimal_TD18_FD2___5" nillable="false" minOccurs="1" maxOccurs="1"/>
          <xs:element name="P1082326" type="Decimal_TD18_FD2___5" nillable="false" minOccurs="1" maxOccurs="1"/>
          <xs:element name="P1076084" type="Decimal_TD18_FD2___5" nillable="false" minOccurs="1" maxOccurs="1"/>
          <xs:element name="P1082327" type="Decimal_TD18_FD2___5" nillable="false" minOccurs="1" maxOccurs="1"/>
          <xs:element name="P1076087" type="Decimal_TD18_FD2___5" nillable="false" minOccurs="1" maxOccurs="1"/>
          <xs:element name="P1082329" type="Decimal_TD18_FD2___5" nillable="false" minOccurs="1" maxOccurs="1"/>
          <xs:element name="P1076090" type="Decimal_TD18_FD2___5" nillable="false" minOccurs="1" maxOccurs="1"/>
          <xs:element name="P1082330" type="Decimal_TD18_FD2___5" nillable="false" minOccurs="1" maxOccurs="1"/>
          <xs:element name="P1076092" type="Decimal_TD18_FD2___5" nillable="false" minOccurs="1" maxOccurs="1"/>
          <xs:element name="P1082332" type="Decimal_TD18_FD2___5" nillable="false" minOccurs="1" maxOccurs="1"/>
          <xs:element name="P1076094" type="Decimal_TD18_FD2___5" nillable="false" minOccurs="1" maxOccurs="1"/>
          <xs:element name="P1082334" type="Decimal_TD18_FD2___5" nillable="false" minOccurs="1" maxOccurs="1"/>
          <xs:element name="P1076095" type="Decimal_TD18_FD2___5" nillable="false" minOccurs="1" maxOccurs="1"/>
          <xs:element name="P1082335" type="Decimal_TD18_FD2___5" nillable="false" minOccurs="1" maxOccurs="1"/>
          <xs:element name="P1076098" type="Decimal_TD18_FD2___5" nillable="false" minOccurs="1" maxOccurs="1"/>
          <xs:element name="P1082337" type="Decimal_TD18_FD2___5" nillable="false" minOccurs="1" maxOccurs="1"/>
          <xs:element name="P1076101" type="Decimal_TD18_FD2___5" nillable="false" minOccurs="1" maxOccurs="1"/>
          <xs:element name="P1082339" type="Decimal_TD18_FD2___5" nillable="false" minOccurs="1" maxOccurs="1"/>
          <xs:element name="P1076103" type="Decimal_TD18_FD2___5" nillable="false" minOccurs="1" maxOccurs="1"/>
          <xs:element name="P1082340" type="Decimal_TD18_FD2___5" nillable="false" minOccurs="1" maxOccurs="1"/>
          <xs:element name="P1076105" type="Decimal_TD18_FD2___5" nillable="false" minOccurs="1" maxOccurs="1"/>
          <xs:element name="P1082342" type="Decimal_TD18_FD2___5" nillable="false" minOccurs="1" maxOccurs="1"/>
          <xs:element name="P1076107" type="Decimal_TD18_FD2___5" nillable="false" minOccurs="1" maxOccurs="1"/>
          <xs:element name="P1082345" type="Decimal_TD18_FD2___5" nillable="false" minOccurs="1" maxOccurs="1"/>
          <xs:element name="P1076109" type="Decimal_TD18_FD2___5" nillable="false" minOccurs="1" maxOccurs="1"/>
          <xs:element name="P1082347" type="Decimal_TD18_FD2___5" nillable="false" minOccurs="1" maxOccurs="1"/>
          <xs:element name="P1076111" type="Decimal_TD18_FD2___5" nillable="false" minOccurs="1" maxOccurs="1"/>
          <xs:element name="P1082348" type="Decimal_TD18_FD2___5" nillable="false" minOccurs="1" maxOccurs="1"/>
          <xs:element name="P1076113" type="Decimal_TD18_FD2___5" nillable="false" minOccurs="1" maxOccurs="1"/>
          <xs:element name="P1082350" type="Decimal_TD18_FD2___5" nillable="false" minOccurs="1" maxOccurs="1"/>
          <xs:element name="P1076115" type="Decimal_TD18_FD2___5" nillable="false" minOccurs="1" maxOccurs="1"/>
          <xs:element name="P1082352" type="Decimal_TD18_FD2___5" nillable="false" minOccurs="1" maxOccurs="1"/>
          <xs:element name="P1076117" type="Decimal_TD18_FD2___5" nillable="false" minOccurs="1" maxOccurs="1"/>
          <xs:element name="P1082353" type="Decimal_TD18_FD2___5" nillable="false" minOccurs="1" maxOccurs="1"/>
          <xs:element name="P1076122" type="Decimal_TD18_FD2___5" nillable="false" minOccurs="1" maxOccurs="1"/>
          <xs:element name="P1082355" type="Decimal_TD18_FD2___5" nillable="false" minOccurs="1" maxOccurs="1"/>
          <xs:element name="P1076126" type="Decimal_TD18_FD2___5" nillable="false" minOccurs="1" maxOccurs="1"/>
          <xs:element name="P1082357" type="Decimal_TD18_FD2___5" nillable="false" minOccurs="1" maxOccurs="1"/>
          <xs:element name="P1076128" type="Decimal_TD18_FD2___5" nillable="false" minOccurs="1" maxOccurs="1"/>
          <xs:element name="P1082359" type="Decimal_TD18_FD2___5" nillable="false" minOccurs="1" maxOccurs="1"/>
          <xs:element name="P1076130" type="Decimal_TD18_FD2___5" nillable="false" minOccurs="1" maxOccurs="1"/>
          <xs:element name="P1082363" type="Decimal_TD18_FD2___5" nillable="false" minOccurs="1" maxOccurs="1"/>
          <xs:element name="P1076132" type="Decimal_TD18_FD2___5" nillable="false" minOccurs="1" maxOccurs="1"/>
          <xs:element name="P1082371" type="Decimal_TD18_FD2___5" nillable="false" minOccurs="1" maxOccurs="1"/>
          <xs:element name="P1076134" type="Decimal_TD18_FD2___5" nillable="false" minOccurs="1" maxOccurs="1"/>
          <xs:element name="P1082373" type="Decimal_TD18_FD2___5" nillable="false" minOccurs="1" maxOccurs="1"/>
          <xs:element name="P1076136" type="Decimal_TD18_FD2___5" nillable="false" minOccurs="1" maxOccurs="1"/>
          <xs:element name="P1082375" type="Decimal_TD18_FD2___5" nillable="false" minOccurs="1" maxOccurs="1"/>
          <xs:element name="P1076138" type="Decimal_TD18_FD2___5" nillable="false" minOccurs="1" maxOccurs="1"/>
          <xs:element name="P1082377" type="Decimal_TD18_FD2___5" nillable="false" minOccurs="1" maxOccurs="1"/>
          <xs:element name="P1076140" type="Decimal_TD18_FD2___5" nillable="false" minOccurs="1" maxOccurs="1"/>
          <xs:element name="P1082379" type="Decimal_TD18_FD2___5" nillable="false" minOccurs="1" maxOccurs="1"/>
          <xs:element name="P1076142" type="Decimal_TD18_FD2___5" nillable="false" minOccurs="1" maxOccurs="1"/>
          <xs:element name="P1082380" type="Decimal_TD18_FD2___5" nillable="false" minOccurs="1" maxOccurs="1"/>
          <xs:element name="P1076144" type="Decimal_TD18_FD2___5" nillable="false" minOccurs="1" maxOccurs="1"/>
          <xs:element name="P1082382" type="Decimal_TD18_FD2___5" nillable="false" minOccurs="1" maxOccurs="1"/>
          <xs:element name="P1076147" type="Decimal_TD18_FD2___5" nillable="false" minOccurs="1" maxOccurs="1"/>
          <xs:element name="P1082384" type="Decimal_TD18_FD2___5" nillable="false" minOccurs="1" maxOccurs="1"/>
          <xs:element name="P1076150" type="Decimal_TD18_FD2___5" nillable="false" minOccurs="1" maxOccurs="1"/>
          <xs:element name="P1082386" type="Decimal_TD18_FD2___5" nillable="false" minOccurs="1" maxOccurs="1"/>
          <xs:element name="P1076152" type="Decimal_TD18_FD2___5" nillable="false" minOccurs="1" maxOccurs="1"/>
          <xs:element name="P1082387" type="Decimal_TD18_FD2___5" nillable="false" minOccurs="1" maxOccurs="1"/>
          <xs:element name="P1076154" type="Decimal_TD18_FD2___5" nillable="false" minOccurs="1" maxOccurs="1"/>
          <xs:element name="P1082389" type="Decimal_TD18_FD2___5" nillable="false" minOccurs="1" maxOccurs="1"/>
          <xs:element name="P1076156" type="Decimal_TD18_FD2___5" nillable="false" minOccurs="1" maxOccurs="1"/>
          <xs:element name="P1082391" type="Decimal_TD18_FD2___5" nillable="false" minOccurs="1" maxOccurs="1"/>
          <xs:element name="P1076158" type="Decimal_TD18_FD2___5" nillable="false" minOccurs="1" maxOccurs="1"/>
          <xs:element name="P1082393" type="Decimal_TD18_FD2___5" nillable="false" minOccurs="1" maxOccurs="1"/>
          <xs:element name="P1076162" type="Decimal_TD18_FD2___5" nillable="false" minOccurs="1" maxOccurs="1"/>
          <xs:element name="P1082395" type="Decimal_TD18_FD2___5" nillable="false" minOccurs="1" maxOccurs="1"/>
          <xs:element name="P1076164" type="Decimal_TD18_FD2___5" nillable="false" minOccurs="1" maxOccurs="1"/>
          <xs:element name="P1082397" type="Decimal_TD18_FD2___5" nillable="false" minOccurs="1" maxOccurs="1"/>
          <xs:element name="P1076166" type="Decimal_TD18_FD2___5" nillable="false" minOccurs="1" maxOccurs="1"/>
          <xs:element name="P1082399" type="Decimal_TD18_FD2___5" nillable="false" minOccurs="1" maxOccurs="1"/>
          <xs:element name="P1076168" type="Decimal_TD18_FD2___5" nillable="false" minOccurs="1" maxOccurs="1"/>
          <xs:element name="P1082400" type="Decimal_TD18_FD2___5" nillable="false" minOccurs="1" maxOccurs="1"/>
          <xs:element name="P1076170" type="Decimal_TD18_FD2___5" nillable="false" minOccurs="1" maxOccurs="1"/>
          <xs:element name="P1082402" type="Decimal_TD18_FD2___5" nillable="false" minOccurs="1" maxOccurs="1"/>
          <xs:element name="P1076173" type="Decimal_TD18_FD2___5" nillable="false" minOccurs="1" maxOccurs="1"/>
          <xs:element name="P1082404" type="Decimal_TD18_FD2___5" nillable="false" minOccurs="1" maxOccurs="1"/>
          <xs:element name="P1076175" type="Decimal_TD18_FD2___5" nillable="false" minOccurs="1" maxOccurs="1"/>
          <xs:element name="P1082405" type="Decimal_TD18_FD2___5" nillable="false" minOccurs="1" maxOccurs="1"/>
          <xs:element name="P1076178" type="Decimal_TD18_FD2___5" nillable="false" minOccurs="1" maxOccurs="1"/>
          <xs:element name="P1082407" type="Decimal_TD18_FD2___5" nillable="false" minOccurs="1" maxOccurs="1"/>
          <xs:element name="P1076180" type="Decimal_TD18_FD2___5" nillable="false" minOccurs="1" maxOccurs="1"/>
          <xs:element name="P1082409" type="Decimal_TD18_FD2___5" nillable="false" minOccurs="1" maxOccurs="1"/>
          <xs:element name="P1076182" type="Decimal_TD18_FD2___5" nillable="false" minOccurs="1" maxOccurs="1"/>
          <xs:element name="P1082411" type="Decimal_TD18_FD2___5" nillable="false" minOccurs="1" maxOccurs="1"/>
          <xs:element name="P1076234" type="Decimal_TD18_FD2___5" nillable="false" minOccurs="1" maxOccurs="1"/>
          <xs:element name="P1082413" type="Decimal_TD18_FD2___5" nillable="false" minOccurs="1" maxOccurs="1"/>
          <xs:element name="P1076236" type="Decimal_TD18_FD2___5" nillable="false" minOccurs="1" maxOccurs="1"/>
          <xs:element name="P1082414" type="Decimal_TD18_FD2___5" nillable="false" minOccurs="1" maxOccurs="1"/>
          <xs:element name="P1076240" type="Decimal_TD18_FD2___5" nillable="false" minOccurs="1" maxOccurs="1"/>
          <xs:element name="P1082421" type="Decimal_TD18_FD2___5" nillable="false" minOccurs="1" maxOccurs="1"/>
          <xs:element name="P1076243" type="Decimal_TD18_FD2___5" nillable="false" minOccurs="1" maxOccurs="1"/>
          <xs:element name="P1082424" type="Decimal_TD18_FD2___5" nillable="false" minOccurs="1" maxOccurs="1"/>
          <xs:element name="P1076245" type="Decimal_TD18_FD2___5" nillable="false" minOccurs="1" maxOccurs="1"/>
          <xs:element name="P1082426" type="Decimal_TD18_FD2___5" nillable="false" minOccurs="1" maxOccurs="1"/>
          <xs:element name="P1076247" type="Decimal_TD18_FD2___5" nillable="false" minOccurs="1" maxOccurs="1"/>
          <xs:element name="P1082427" type="Decimal_TD18_FD2___5" nillable="false" minOccurs="1" maxOccurs="1"/>
          <xs:element name="P1076249" type="Decimal_TD18_FD2___5" nillable="false" minOccurs="1" maxOccurs="1"/>
          <xs:element name="P1082431" type="Decimal_TD18_FD2___5" nillable="false" minOccurs="1" maxOccurs="1"/>
          <xs:element name="P1076251" type="Decimal_TD18_FD2___5" nillable="false" minOccurs="1" maxOccurs="1"/>
          <xs:element name="P1082432" type="Decimal_TD18_FD2___5" nillable="false" minOccurs="1" maxOccurs="1"/>
          <xs:element name="P1076253" type="Decimal_TD18_FD2___5" nillable="false" minOccurs="1" maxOccurs="1"/>
          <xs:element name="P1082434" type="Decimal_TD18_FD2___5" nillable="false" minOccurs="1" maxOccurs="1"/>
          <xs:element name="P1076255" type="Decimal_TD18_FD2___5" nillable="false" minOccurs="1" maxOccurs="1"/>
          <xs:element name="P1082436" type="Decimal_TD18_FD2___5" nillable="false" minOccurs="1" maxOccurs="1"/>
          <xs:element name="P1076257" type="Decimal_TD18_FD2___5" nillable="false" minOccurs="1" maxOccurs="1"/>
          <xs:element name="P1082438" type="Decimal_TD18_FD2___5" nillable="false" minOccurs="1" maxOccurs="1"/>
          <xs:element name="P1076259" type="Decimal_TD18_FD2___5" nillable="false" minOccurs="1" maxOccurs="1"/>
          <xs:element name="P1082439" type="Decimal_TD18_FD2___5" nillable="false" minOccurs="1" maxOccurs="1"/>
          <xs:element name="P1076262" type="Decimal_TD18_FD2___5" nillable="false" minOccurs="1" maxOccurs="1"/>
          <xs:element name="P1082441" type="Decimal_TD18_FD2___5" nillable="false" minOccurs="1" maxOccurs="1"/>
          <xs:element name="P1076264" type="Decimal_TD18_FD2___5" nillable="false" minOccurs="1" maxOccurs="1"/>
          <xs:element name="P1082443" type="Decimal_TD18_FD2___5" nillable="false" minOccurs="1" maxOccurs="1"/>
          <xs:element name="P1076274" type="Decimal_TD18_FD2___5" nillable="false" minOccurs="1" maxOccurs="1"/>
          <xs:element name="P1082444" type="Decimal_TD18_FD2___5" nillable="false" minOccurs="1" maxOccurs="1"/>
          <xs:element name="P1076276" type="Decimal_TD18_FD2___5" nillable="false" minOccurs="1" maxOccurs="1"/>
          <xs:element name="P1082446" type="Decimal_TD18_FD2___5" nillable="false" minOccurs="1" maxOccurs="1"/>
          <xs:element name="P1076278" type="Decimal_TD18_FD2___5" nillable="false" minOccurs="1" maxOccurs="1"/>
          <xs:element name="P1082448" type="Decimal_TD18_FD2___5" nillable="false" minOccurs="1" maxOccurs="1"/>
          <xs:element name="P1076280" type="Decimal_TD18_FD2___5" nillable="false" minOccurs="1" maxOccurs="1"/>
          <xs:element name="P1082449" type="Decimal_TD18_FD2___5" nillable="false" minOccurs="1" maxOccurs="1"/>
          <xs:element name="P1076281" type="Decimal_TD18_FD2___5" nillable="false" minOccurs="1" maxOccurs="1"/>
          <xs:element name="P1082451" type="Decimal_TD18_FD2___5" nillable="false" minOccurs="1" maxOccurs="1"/>
          <xs:element name="P1076282" type="Decimal_TD18_FD2___5" nillable="false" minOccurs="1" maxOccurs="1"/>
          <xs:element name="P1082452" type="Decimal_TD18_FD2___5" nillable="false" minOccurs="1" maxOccurs="1"/>
          <xs:element name="P1076283" type="Decimal_TD18_FD2___5" nillable="false" minOccurs="1" maxOccurs="1"/>
          <xs:element name="P1082454" type="Decimal_TD18_FD2___5" nillable="false" minOccurs="1" maxOccurs="1"/>
          <xs:element name="P1076284" type="Decimal_TD18_FD2___5" nillable="false" minOccurs="1" maxOccurs="1"/>
          <xs:element name="P1082456" type="Decimal_TD18_FD2___5" nillable="false" minOccurs="1" maxOccurs="1"/>
          <xs:element name="P1076285" type="Decimal_TD18_FD2___5" nillable="false" minOccurs="1" maxOccurs="1"/>
          <xs:element name="P1082457" type="Decimal_TD18_FD2___5" nillable="false" minOccurs="1" maxOccurs="1"/>
          <xs:element name="P1076286" type="Decimal_TD18_FD2___5" nillable="false" minOccurs="1" maxOccurs="1"/>
          <xs:element name="P1082459" type="Decimal_TD18_FD2___5" nillable="false" minOccurs="1" maxOccurs="1"/>
          <xs:element name="P1076287" type="Decimal_TD18_FD2___5" nillable="false" minOccurs="1" maxOccurs="1"/>
          <xs:element name="P1082476" type="Decimal_TD18_FD2___5" nillable="false" minOccurs="1" maxOccurs="1"/>
          <xs:element name="P1076288" type="Decimal_TD18_FD2___5" nillable="false" minOccurs="1" maxOccurs="1"/>
          <xs:element name="P1082478" type="Decimal_TD18_FD2___5" nillable="false" minOccurs="1" maxOccurs="1"/>
          <xs:element name="P1076289" type="Decimal_TD18_FD2___5" nillable="false" minOccurs="1" maxOccurs="1"/>
          <xs:element name="P1082479" type="Decimal_TD18_FD2___5" nillable="false" minOccurs="1" maxOccurs="1"/>
          <xs:element name="P1076291" type="Decimal_TD18_FD2___5" nillable="false" minOccurs="1" maxOccurs="1"/>
          <xs:element name="P1082481" type="Decimal_TD18_FD2___5" nillable="false" minOccurs="1" maxOccurs="1"/>
          <xs:element name="P1076293" type="Decimal_TD18_FD2___5" nillable="false" minOccurs="1" maxOccurs="1"/>
          <xs:element name="P1082483" type="Decimal_TD18_FD2___5" nillable="false" minOccurs="1" maxOccurs="1"/>
          <xs:element name="P1076295" type="Decimal_TD18_FD2___5" nillable="false" minOccurs="1" maxOccurs="1"/>
          <xs:element name="P1082485" type="Decimal_TD18_FD2___5" nillable="false" minOccurs="1" maxOccurs="1"/>
          <xs:element name="P1076297" type="Decimal_TD18_FD2___5" nillable="false" minOccurs="1" maxOccurs="1"/>
          <xs:element name="P1082486" type="Decimal_TD18_FD2___5" nillable="false" minOccurs="1" maxOccurs="1"/>
          <xs:element name="P1076299" type="Decimal_TD18_FD2___5" nillable="false" minOccurs="1" maxOccurs="1"/>
          <xs:element name="P1082489" type="Decimal_TD18_FD2___5" nillable="false" minOccurs="1" maxOccurs="1"/>
          <xs:element name="P1076301" type="Decimal_TD18_FD2___5" nillable="false" minOccurs="1" maxOccurs="1"/>
          <xs:element name="P1082491" type="Decimal_TD18_FD2___5" nillable="false" minOccurs="1" maxOccurs="1"/>
          <xs:element name="P1076303" type="Decimal_TD18_FD2___5" nillable="false" minOccurs="1" maxOccurs="1"/>
          <xs:element name="P1082492" type="Decimal_TD18_FD2___5" nillable="false" minOccurs="1" maxOccurs="1"/>
          <xs:element name="P1076315" type="Decimal_TD18_FD2___5" nillable="false" minOccurs="1" maxOccurs="1"/>
          <xs:element name="P1082494" type="Decimal_TD18_FD2___5" nillable="false" minOccurs="1" maxOccurs="1"/>
          <xs:element name="P1076317" type="Decimal_TD18_FD2___5" nillable="false" minOccurs="1" maxOccurs="1"/>
          <xs:element name="P1082495" type="Decimal_TD18_FD2___5" nillable="false" minOccurs="1" maxOccurs="1"/>
          <xs:element name="P1076322" type="Decimal_TD18_FD2___5" nillable="false" minOccurs="1" maxOccurs="1"/>
          <xs:element name="P1082496" type="Decimal_TD18_FD2___5" nillable="false" minOccurs="1" maxOccurs="1"/>
          <xs:element name="P1076324" type="Decimal_TD18_FD2___5" nillable="false" minOccurs="1" maxOccurs="1"/>
          <xs:element name="P1082499" type="Decimal_TD18_FD2___5" nillable="false" minOccurs="1" maxOccurs="1"/>
          <xs:element name="P1076326" type="Decimal_TD18_FD2___5" nillable="false" minOccurs="1" maxOccurs="1"/>
          <xs:element name="P1082500" type="Decimal_TD18_FD2___5" nillable="false" minOccurs="1" maxOccurs="1"/>
          <xs:element name="P1076330" type="Decimal_TD18_FD2___5" nillable="false" minOccurs="1" maxOccurs="1"/>
          <xs:element name="P1082502" type="Decimal_TD18_FD2___5" nillable="false" minOccurs="1" maxOccurs="1"/>
          <xs:element name="P1076331" type="Decimal_TD18_FD2___5" nillable="false" minOccurs="1" maxOccurs="1"/>
          <xs:element name="P1082504" type="Decimal_TD18_FD2___5" nillable="false" minOccurs="1" maxOccurs="1"/>
          <xs:element name="P1076332" type="Decimal_TD18_FD2___5" nillable="false" minOccurs="1" maxOccurs="1"/>
          <xs:element name="P1082506" type="Decimal_TD18_FD2___5" nillable="false" minOccurs="1" maxOccurs="1"/>
          <xs:element name="P1076333" type="Decimal_TD18_FD2___5" nillable="false" minOccurs="1" maxOccurs="1"/>
          <xs:element name="P1082508" type="Decimal_TD18_FD2___5" nillable="false" minOccurs="1" maxOccurs="1"/>
          <xs:element name="P1076334" type="Decimal_TD18_FD2___5" nillable="false" minOccurs="1" maxOccurs="1"/>
          <xs:element name="P1082509" type="Decimal_TD18_FD2___5" nillable="false" minOccurs="1" maxOccurs="1"/>
          <xs:element name="P1076335" type="Decimal_TD18_FD2___5" nillable="false" minOccurs="1" maxOccurs="1"/>
          <xs:element name="P1082511" type="Decimal_TD18_FD2___5" nillable="false" minOccurs="1" maxOccurs="1"/>
          <xs:element name="P1076336" type="Decimal_TD18_FD2___5" nillable="false" minOccurs="1" maxOccurs="1"/>
          <xs:element name="P1082513" type="Decimal_TD18_FD2___5" nillable="false" minOccurs="1" maxOccurs="1"/>
          <xs:element name="P1076337" type="Decimal_TD18_FD2___5" nillable="false" minOccurs="1" maxOccurs="1"/>
          <xs:element name="P1082515" type="Decimal_TD18_FD2___5" nillable="false" minOccurs="1" maxOccurs="1"/>
          <xs:element name="P1076338" type="Decimal_TD18_FD2___5" nillable="false" minOccurs="1" maxOccurs="1"/>
          <xs:element name="P1082517" type="Decimal_TD18_FD2___5" nillable="false" minOccurs="1" maxOccurs="1"/>
          <xs:element name="P1076339" type="Decimal_TD18_FD2___5" nillable="false" minOccurs="1" maxOccurs="1"/>
          <xs:element name="P1082518" type="Decimal_TD18_FD2___5" nillable="false" minOccurs="1" maxOccurs="1"/>
          <xs:element name="P1076340" type="Decimal_TD18_FD2___5" nillable="false" minOccurs="1" maxOccurs="1"/>
          <xs:element name="P1082520" type="Decimal_TD18_FD2___5" nillable="false" minOccurs="1" maxOccurs="1"/>
          <xs:element name="P1076341" type="Decimal_TD18_FD2___5" nillable="false" minOccurs="1" maxOccurs="1"/>
          <xs:element name="P1082522" type="Decimal_TD18_FD2___5" nillable="false" minOccurs="1" maxOccurs="1"/>
          <xs:element name="P1076342" type="Decimal_TD18_FD2___5" nillable="false" minOccurs="1" maxOccurs="1"/>
          <xs:element name="P1082524" type="Decimal_TD18_FD2___5" nillable="false" minOccurs="1" maxOccurs="1"/>
          <xs:element name="P1076343" type="Decimal_TD18_FD2___5" nillable="false" minOccurs="1" maxOccurs="1"/>
          <xs:element name="P1082526" type="Decimal_TD18_FD2___5" nillable="false" minOccurs="1" maxOccurs="1"/>
          <xs:element name="P1076344" type="Decimal_TD18_FD2___5" nillable="false" minOccurs="1" maxOccurs="1"/>
          <xs:element name="P1082531" type="Decimal_TD18_FD2___5" nillable="false" minOccurs="1" maxOccurs="1"/>
          <xs:element name="P1076345" type="Decimal_TD18_FD2___5" nillable="false" minOccurs="1" maxOccurs="1"/>
          <xs:element name="P1082534" type="Decimal_TD18_FD2___5" nillable="false" minOccurs="1" maxOccurs="1"/>
          <xs:element name="P1076346" type="Decimal_TD18_FD2___5" nillable="false" minOccurs="1" maxOccurs="1"/>
          <xs:element name="P1082535" type="Decimal_TD18_FD2___5" nillable="false" minOccurs="1" maxOccurs="1"/>
          <xs:element name="P1076347" type="Decimal_TD18_FD2___5" nillable="false" minOccurs="1" maxOccurs="1"/>
          <xs:element name="P1082536" type="Decimal_TD18_FD2___5" nillable="false" minOccurs="1" maxOccurs="1"/>
          <xs:element name="P1076348" type="Decimal_TD18_FD2___5" nillable="false" minOccurs="1" maxOccurs="1"/>
          <xs:element name="P1082537" type="Decimal_TD18_FD2___5" nillable="false" minOccurs="1" maxOccurs="1"/>
          <xs:element name="P1076349" type="Decimal_TD18_FD2___5" nillable="false" minOccurs="1" maxOccurs="1"/>
          <xs:element name="P1082538" type="Decimal_TD18_FD2___5" nillable="false" minOccurs="1" maxOccurs="1"/>
          <xs:element name="P1076350" type="Decimal_TD18_FD2___5" nillable="false" minOccurs="1" maxOccurs="1"/>
          <xs:element name="P1082539" type="Decimal_TD18_FD2___5" nillable="false" minOccurs="1" maxOccurs="1"/>
          <xs:element name="P1076351" type="Decimal_TD18_FD2___5" nillable="false" minOccurs="1" maxOccurs="1"/>
          <xs:element name="P1082540" type="Decimal_TD18_FD2___5" nillable="false" minOccurs="1" maxOccurs="1"/>
          <xs:element name="P1076352" type="Decimal_TD18_FD2___5" nillable="false" minOccurs="1" maxOccurs="1"/>
          <xs:element name="P1082541" type="Decimal_TD18_FD2___5" nillable="false" minOccurs="1" maxOccurs="1"/>
          <xs:element name="P1076353" type="Decimal_TD18_FD2___5" nillable="false" minOccurs="1" maxOccurs="1"/>
          <xs:element name="P1082542" type="Decimal_TD18_FD2___5" nillable="false" minOccurs="1" maxOccurs="1"/>
          <xs:element name="P1076354" type="Decimal_TD18_FD2___5" nillable="false" minOccurs="1" maxOccurs="1"/>
          <xs:element name="P1082543" type="Decimal_TD18_FD2___5" nillable="false" minOccurs="1" maxOccurs="1"/>
          <xs:element name="P1076355" type="Decimal_TD18_FD2___5" nillable="false" minOccurs="1" maxOccurs="1"/>
          <xs:element name="P1082544" type="Decimal_TD18_FD2___5" nillable="false" minOccurs="1" maxOccurs="1"/>
          <xs:element name="P1076356" type="Decimal_TD18_FD2___5" nillable="false" minOccurs="1" maxOccurs="1"/>
          <xs:element name="P1082545" type="Decimal_TD18_FD2___5" nillable="false" minOccurs="1" maxOccurs="1"/>
          <xs:element name="P1076357" type="Decimal_TD18_FD2___5" nillable="false" minOccurs="1" maxOccurs="1"/>
          <xs:element name="P1082546" type="Decimal_TD18_FD2___5" nillable="false" minOccurs="1" maxOccurs="1"/>
          <xs:element name="P1076358" type="Decimal_TD18_FD2___5" nillable="false" minOccurs="1" maxOccurs="1"/>
          <xs:element name="P1082547" type="Decimal_TD18_FD2___5" nillable="false" minOccurs="1" maxOccurs="1"/>
          <xs:element name="P1076359" type="Decimal_TD18_FD2___5" nillable="false" minOccurs="1" maxOccurs="1"/>
          <xs:element name="P1082548" type="Decimal_TD18_FD2___5" nillable="false" minOccurs="1" maxOccurs="1"/>
          <xs:element name="P1076360" type="Decimal_TD18_FD2___5" nillable="false" minOccurs="1" maxOccurs="1"/>
          <xs:element name="P1082549" type="Decimal_TD18_FD2___5" nillable="false" minOccurs="1" maxOccurs="1"/>
          <xs:element name="P1076361" type="Decimal_TD18_FD2___5" nillable="false" minOccurs="1" maxOccurs="1"/>
          <xs:element name="P1082551" type="Decimal_TD18_FD2___5" nillable="false" minOccurs="1" maxOccurs="1"/>
          <xs:element name="P1076362" type="Decimal_TD18_FD2___5" nillable="false" minOccurs="1" maxOccurs="1"/>
          <xs:element name="P1082553" type="Decimal_TD18_FD2___5" nillable="false" minOccurs="1" maxOccurs="1"/>
          <xs:element name="P1076363" type="Decimal_TD18_FD2___5" nillable="false" minOccurs="1" maxOccurs="1"/>
          <xs:element name="P1082555" type="Decimal_TD18_FD2___5" nillable="false" minOccurs="1" maxOccurs="1"/>
          <xs:element name="P1076364" type="Decimal_TD18_FD2___5" nillable="false" minOccurs="1" maxOccurs="1"/>
          <xs:element name="P1082556" type="Decimal_TD18_FD2___5" nillable="false" minOccurs="1" maxOccurs="1"/>
          <xs:element name="P1076365" type="Decimal_TD18_FD2___5" nillable="false" minOccurs="1" maxOccurs="1"/>
          <xs:element name="P1082557" type="Decimal_TD18_FD2___5" nillable="false" minOccurs="1" maxOccurs="1"/>
          <xs:element name="P1076366" type="Decimal_TD18_FD2___5" nillable="false" minOccurs="1" maxOccurs="1"/>
          <xs:element name="P1082559" type="Decimal_TD18_FD2___5" nillable="false" minOccurs="1" maxOccurs="1"/>
          <xs:element name="P1076367" type="Decimal_TD18_FD2___5" nillable="false" minOccurs="1" maxOccurs="1"/>
          <xs:element name="P1082560" type="Decimal_TD18_FD2___5" nillable="false" minOccurs="1" maxOccurs="1"/>
          <xs:element name="P1076368" type="Decimal_TD18_FD2___5" nillable="false" minOccurs="1" maxOccurs="1"/>
          <xs:element name="P1082561" type="Decimal_TD18_FD2___5" nillable="false" minOccurs="1" maxOccurs="1"/>
          <xs:element name="P1076369" type="Decimal_TD18_FD2___5" nillable="false" minOccurs="1" maxOccurs="1"/>
          <xs:element name="P1082563" type="Decimal_TD18_FD2___5" nillable="false" minOccurs="1" maxOccurs="1"/>
          <xs:element name="P1076370" type="Decimal_TD18_FD2___5" nillable="false" minOccurs="1" maxOccurs="1"/>
          <xs:element name="P1082565" type="Decimal_TD18_FD2___5" nillable="false" minOccurs="1" maxOccurs="1"/>
          <xs:element name="P1076371" type="Decimal_TD18_FD2___5" nillable="false" minOccurs="1" maxOccurs="1"/>
          <xs:element name="P1082567" type="Decimal_TD18_FD2___5" nillable="false" minOccurs="1" maxOccurs="1"/>
          <xs:element name="P1076372" type="Decimal_TD18_FD2___5" nillable="false" minOccurs="1" maxOccurs="1"/>
          <xs:element name="P1082569" type="Decimal_TD18_FD2___5" nillable="false" minOccurs="1" maxOccurs="1"/>
          <xs:element name="P1076373" type="Decimal_TD18_FD2___5" nillable="false" minOccurs="1" maxOccurs="1"/>
          <xs:element name="P1082571" type="Decimal_TD18_FD2___5" nillable="false" minOccurs="1" maxOccurs="1"/>
          <xs:element name="P1076374" type="Decimal_TD18_FD2___5" nillable="false" minOccurs="1" maxOccurs="1"/>
          <xs:element name="P1082572" type="Decimal_TD18_FD2___5" nillable="false" minOccurs="1" maxOccurs="1"/>
          <xs:element name="P1076375" type="Decimal_TD18_FD2___5" nillable="false" minOccurs="1" maxOccurs="1"/>
          <xs:element name="P1082574" type="Decimal_TD18_FD2___5" nillable="false" minOccurs="1" maxOccurs="1"/>
          <xs:element name="P1076376" type="Decimal_TD18_FD2___5" nillable="false" minOccurs="1" maxOccurs="1"/>
          <xs:element name="P1082575" type="Decimal_TD18_FD2___5" nillable="false" minOccurs="1" maxOccurs="1"/>
          <xs:element name="P1076377" type="Decimal_TD18_FD2___5" nillable="false" minOccurs="1" maxOccurs="1"/>
          <xs:element name="P1082577" type="Decimal_TD18_FD2___5" nillable="false" minOccurs="1" maxOccurs="1"/>
          <xs:element name="P1076378" type="Decimal_TD18_FD2___5" nillable="false" minOccurs="1" maxOccurs="1"/>
          <xs:element name="P1082579" type="Decimal_TD18_FD2___5" nillable="false" minOccurs="1" maxOccurs="1"/>
          <xs:element name="P1076379" type="Decimal_TD18_FD2___5" nillable="false" minOccurs="1" maxOccurs="1"/>
          <xs:element name="P1082581" type="Decimal_TD18_FD2___5" nillable="false" minOccurs="1" maxOccurs="1"/>
          <xs:element name="P1076380" type="Decimal_TD18_FD2___5" nillable="false" minOccurs="1" maxOccurs="1"/>
          <xs:element name="P1082583" type="Decimal_TD18_FD2___5" nillable="false" minOccurs="1" maxOccurs="1"/>
          <xs:element name="P1076381" type="Decimal_TD18_FD2___5" nillable="false" minOccurs="1" maxOccurs="1"/>
          <xs:element name="P1082585" type="Decimal_TD18_FD2___5" nillable="false" minOccurs="1" maxOccurs="1"/>
          <xs:element name="P1076382" type="Decimal_TD18_FD2___5" nillable="false" minOccurs="1" maxOccurs="1"/>
          <xs:element name="P1082586" type="Decimal_TD18_FD2___5" nillable="false" minOccurs="1" maxOccurs="1"/>
          <xs:element name="P1076383" type="Decimal_TD18_FD2___5" nillable="false" minOccurs="1" maxOccurs="1"/>
          <xs:element name="P1082587" type="Decimal_TD18_FD2___5" nillable="false" minOccurs="1" maxOccurs="1"/>
          <xs:element name="P1076384" type="Decimal_TD18_FD2___5" nillable="false" minOccurs="1" maxOccurs="1"/>
          <xs:element name="P1082588" type="Decimal_TD18_FD2___5" nillable="false" minOccurs="1" maxOccurs="1"/>
          <xs:element name="P1123798" type="Decimal_TD18_FD2___8" nillable="false" minOccurs="1" maxOccurs="1"/>
          <xs:element name="P1123799" type="Decimal_TD18_FD2___8" nillable="false" minOccurs="1" maxOccurs="1"/>
          <xs:element name="P1123800" type="Decimal_TD18_FD2___8" nillable="false" minOccurs="1" maxOccurs="1"/>
          <xs:element name="P1123801" type="Decimal_TD18_FD2___8" nillable="false" minOccurs="1" maxOccurs="1"/>
          <xs:element name="P1076387" type="Decimal_TD18_FD2___5" nillable="false" minOccurs="1" maxOccurs="1"/>
          <xs:element name="P1082591" type="Decimal_TD18_FD2___5" nillable="false" minOccurs="1" maxOccurs="1"/>
          <xs:element name="P1076388" type="Decimal_TD18_FD2___5" nillable="false" minOccurs="1" maxOccurs="1"/>
          <xs:element name="P1082592" type="Decimal_TD18_FD2___5" nillable="false" minOccurs="1" maxOccurs="1"/>
          <xs:element name="P1123802" type="Decimal_TD18_FD2___8" nillable="false" minOccurs="1" maxOccurs="1"/>
          <xs:element name="P1123803" type="Decimal_TD18_FD2___8" nillable="false" minOccurs="1" maxOccurs="1"/>
          <xs:element name="P1123804" type="Decimal_TD18_FD2___8" nillable="false" minOccurs="1" maxOccurs="1"/>
          <xs:element name="P1123805" type="Decimal_TD18_FD2___8" nillable="false" minOccurs="1" maxOccurs="1"/>
          <xs:element name="P1123806" type="Decimal_TD18_FD2___8" nillable="false" minOccurs="1" maxOccurs="1"/>
          <xs:element name="P1123807" type="Decimal_TD18_FD2___8" nillable="false" minOccurs="1" maxOccurs="1"/>
          <xs:element name="P1123808" type="Decimal_TD18_FD2___8" nillable="false" minOccurs="1" maxOccurs="1"/>
          <xs:element name="P1123809" type="Decimal_TD18_FD2___8" nillable="false" minOccurs="1" maxOccurs="1"/>
          <xs:element name="P1123810" type="Decimal_TD18_FD2___8" nillable="false" minOccurs="1" maxOccurs="1"/>
          <xs:element name="P1123811" type="Decimal_TD18_FD2___8" nillable="false" minOccurs="1" maxOccurs="1"/>
          <xs:element name="P1123812" type="Decimal_TD18_FD2___8" nillable="false" minOccurs="1" maxOccurs="1"/>
          <xs:element name="P1123813" type="Decimal_TD18_FD2___8" nillable="false" minOccurs="1" maxOccurs="1"/>
          <xs:element name="P1123814" type="Decimal_TD18_FD2___8" nillable="false" minOccurs="1" maxOccurs="1"/>
          <xs:element name="P1123815" type="Decimal_TD18_FD2___8" nillable="false" minOccurs="1" maxOccurs="1"/>
          <xs:element name="P1123816" type="Decimal_TD18_FD2___8" nillable="false" minOccurs="1" maxOccurs="1"/>
          <xs:element name="P1123817" type="Decimal_TD18_FD2___8" nillable="false" minOccurs="1" maxOccurs="1"/>
          <xs:element name="P1123818" type="Decimal_TD18_FD2___8" nillable="false" minOccurs="1" maxOccurs="1"/>
          <xs:element name="P1123819" type="Decimal_TD18_FD2___8" nillable="false" minOccurs="1" maxOccurs="1"/>
          <xs:element name="P1123820" type="Decimal_TD18_FD2___8" nillable="false" minOccurs="1" maxOccurs="1"/>
          <xs:element name="P1123821" type="Decimal_TD18_FD2___8" nillable="false" minOccurs="1" maxOccurs="1"/>
          <xs:element name="P1123822" type="Decimal_TD18_FD2___8" nillable="false" minOccurs="1" maxOccurs="1"/>
          <xs:element name="P1123823" type="Decimal_TD18_FD2___8" nillable="false" minOccurs="1" maxOccurs="1"/>
          <xs:element name="P1123824" type="Decimal_TD18_FD2___8" nillable="false" minOccurs="1" maxOccurs="1"/>
          <xs:element name="P1123825" type="Decimal_TD18_FD2___8" nillable="false" minOccurs="1" maxOccurs="1"/>
          <xs:element name="P1123826" type="Decimal_TD18_FD2___8" nillable="false" minOccurs="1" maxOccurs="1"/>
          <xs:element name="P1123827" type="Decimal_TD18_FD2___8" nillable="false" minOccurs="1" maxOccurs="1"/>
          <xs:element name="P1123828" type="Decimal_TD18_FD2___8" nillable="false" minOccurs="1" maxOccurs="1"/>
          <xs:element name="P1123829" type="Decimal_TD18_FD2___8" nillable="false" minOccurs="1" maxOccurs="1"/>
          <xs:element name="P1123830" type="Decimal_TD18_FD2___8" nillable="false" minOccurs="1" maxOccurs="1"/>
          <xs:element name="P1123831" type="Decimal_TD18_FD2___8" nillable="false" minOccurs="1" maxOccurs="1"/>
          <xs:element name="P1123832" type="Decimal_TD18_FD2___8" nillable="false" minOccurs="1" maxOccurs="1"/>
          <xs:element name="P1123833" type="Decimal_TD18_FD2___8" nillable="false" minOccurs="1" maxOccurs="1"/>
          <xs:element name="P1076391" type="Decimal_TD18_FD2___5" nillable="false" minOccurs="1" maxOccurs="1"/>
          <xs:element name="P1082595" type="Decimal_TD18_FD2___5" nillable="false" minOccurs="1" maxOccurs="1"/>
          <xs:element name="P1076392" type="Decimal_TD18_FD2___5" nillable="false" minOccurs="1" maxOccurs="1"/>
          <xs:element name="P1082596" type="Decimal_TD18_FD2___5" nillable="false" minOccurs="1" maxOccurs="1"/>
          <xs:element name="P1076393" type="Decimal_TD18_FD2___5" nillable="false" minOccurs="1" maxOccurs="1"/>
          <xs:element name="P1082597" type="Decimal_TD18_FD2___5" nillable="false" minOccurs="1" maxOccurs="1"/>
          <xs:element name="P1076394" type="Decimal_TD18_FD2___5" nillable="false" minOccurs="1" maxOccurs="1"/>
          <xs:element name="P1082598" type="Decimal_TD18_FD2___5" nillable="false" minOccurs="1" maxOccurs="1"/>
          <xs:element name="P1076395" type="Decimal_TD18_FD2___5" nillable="false" minOccurs="1" maxOccurs="1"/>
          <xs:element name="P1082599" type="Decimal_TD18_FD2___5" nillable="false" minOccurs="1" maxOccurs="1"/>
          <xs:element name="P1076396" type="Decimal_TD18_FD2___5" nillable="false" minOccurs="1" maxOccurs="1"/>
          <xs:element name="P1082600" type="Decimal_TD18_FD2___5" nillable="false" minOccurs="1" maxOccurs="1"/>
          <xs:element name="P1123834" type="Decimal_TD18_FD2___8" nillable="false" minOccurs="1" maxOccurs="1"/>
          <xs:element name="P1123835" type="Decimal_TD18_FD2___8" nillable="false" minOccurs="1" maxOccurs="1"/>
          <xs:element name="P1123836" type="Decimal_TD18_FD2___8" nillable="false" minOccurs="1" maxOccurs="1"/>
          <xs:element name="P1123837" type="Decimal_TD18_FD2___8" nillable="false" minOccurs="1" maxOccurs="1"/>
          <xs:element name="P1123838" type="Decimal_TD18_FD2___8" nillable="false" minOccurs="1" maxOccurs="1"/>
          <xs:element name="P1123839" type="Decimal_TD18_FD2___8" nillable="false" minOccurs="1" maxOccurs="1"/>
          <xs:element name="P1123840" type="Decimal_TD18_FD2___8" nillable="false" minOccurs="1" maxOccurs="1"/>
          <xs:element name="P1123841" type="Decimal_TD18_FD2___8" nillable="false" minOccurs="1" maxOccurs="1"/>
          <xs:element name="P1123842" type="Decimal_TD18_FD2___8" nillable="false" minOccurs="1" maxOccurs="1"/>
          <xs:element name="P1123843" type="Decimal_TD18_FD2___8" nillable="false" minOccurs="1" maxOccurs="1"/>
          <xs:element name="P1123844" type="Decimal_TD18_FD2___8" nillable="false" minOccurs="1" maxOccurs="1"/>
          <xs:element name="P1123845" type="Decimal_TD18_FD2___8" nillable="false" minOccurs="1" maxOccurs="1"/>
          <xs:element name="P1123846" type="Decimal_TD18_FD2___8" nillable="false" minOccurs="1" maxOccurs="1"/>
          <xs:element name="P1123847" type="Decimal_TD18_FD2___8" nillable="false" minOccurs="1" maxOccurs="1"/>
          <xs:element name="P1123848" type="Decimal_TD18_FD2___8" nillable="false" minOccurs="1" maxOccurs="1"/>
          <xs:element name="P1123849" type="Decimal_TD18_FD2___8" nillable="false" minOccurs="1" maxOccurs="1"/>
          <xs:element name="P1076403" type="Decimal_TD18_FD2___5" nillable="false" minOccurs="1" maxOccurs="1"/>
          <xs:element name="P1082607" type="Decimal_TD18_FD2___5" nillable="false" minOccurs="1" maxOccurs="1"/>
          <xs:element name="P1076404" type="Decimal_TD18_FD2___5" nillable="false" minOccurs="1" maxOccurs="1"/>
          <xs:element name="P1082608" type="Decimal_TD18_FD2___5" nillable="false" minOccurs="1" maxOccurs="1"/>
          <xs:element name="P1076405" type="Decimal_TD18_FD2___5" nillable="false" minOccurs="1" maxOccurs="1"/>
          <xs:element name="P1082609" type="Decimal_TD18_FD2___5" nillable="false" minOccurs="1" maxOccurs="1"/>
          <xs:element name="P1076406" type="Decimal_TD18_FD2___5" nillable="false" minOccurs="1" maxOccurs="1"/>
          <xs:element name="P1082610" type="Decimal_TD18_FD2___5" nillable="false" minOccurs="1" maxOccurs="1"/>
          <xs:element name="P1076407" type="Decimal_TD18_FD2___5" nillable="false" minOccurs="1" maxOccurs="1"/>
          <xs:element name="P1082611" type="Decimal_TD18_FD2___5" nillable="false" minOccurs="1" maxOccurs="1"/>
          <xs:element name="P1076408" type="Decimal_TD18_FD2___5" nillable="false" minOccurs="1" maxOccurs="1"/>
          <xs:element name="P1082612" type="Decimal_TD18_FD2___5" nillable="false" minOccurs="1" maxOccurs="1"/>
          <xs:element name="P1076409" type="Decimal_TD18_FD2___5" nillable="false" minOccurs="1" maxOccurs="1"/>
          <xs:element name="P1082613" type="Decimal_TD18_FD2___5" nillable="false" minOccurs="1" maxOccurs="1"/>
          <xs:element name="P1076410" type="Decimal_TD18_FD2___5" nillable="false" minOccurs="1" maxOccurs="1"/>
          <xs:element name="P1082614" type="Decimal_TD18_FD2___5" nillable="false" minOccurs="1" maxOccurs="1"/>
          <xs:element name="P1076411" type="Decimal_TD18_FD2___5" nillable="false" minOccurs="1" maxOccurs="1"/>
          <xs:element name="P1082615" type="Decimal_TD18_FD2___5" nillable="false" minOccurs="1" maxOccurs="1"/>
          <xs:element name="P1076412" type="Decimal_TD18_FD2___5" nillable="false" minOccurs="1" maxOccurs="1"/>
          <xs:element name="P1082616" type="Decimal_TD18_FD2___5" nillable="false" minOccurs="1" maxOccurs="1"/>
        </xs:all>
      </xs:complexType>
      <xs:complexType name="FormType_NTI-TFI-IZD-POD-E_1000978">
        <xs:annotation>
          <xs:documentation>Izvještaj o novčanom toku, indirektna, opći izdavatelji, tromjesečni</xs:documentation>
        </xs:annotation>
        <xs:all>
          <xs:element name="P1076413" type="Decimal_TD18_FD2___5" nillable="false" minOccurs="1" maxOccurs="1"/>
          <xs:element name="P1076414" type="Decimal_TD18_FD2___5" nillable="false" minOccurs="1" maxOccurs="1"/>
          <xs:element name="P1076415" type="Decimal_TD18_FD2___5" nillable="false" minOccurs="1" maxOccurs="1"/>
          <xs:element name="P1076416" type="Decimal_TD18_FD2___5" nillable="false" minOccurs="1" maxOccurs="1"/>
          <xs:element name="P1076417" type="Decimal_TD18_FD2___5" nillable="false" minOccurs="1" maxOccurs="1"/>
          <xs:element name="P1076418" type="Decimal_TD18_FD2___5" nillable="false" minOccurs="1" maxOccurs="1"/>
          <xs:element name="P1076419" type="Decimal_TD18_FD2___5" nillable="false" minOccurs="1" maxOccurs="1"/>
          <xs:element name="P1076420" type="Decimal_TD18_FD2___5" nillable="false" minOccurs="1" maxOccurs="1"/>
          <xs:element name="P1076421" type="Decimal_TD18_FD2___5" nillable="false" minOccurs="1" maxOccurs="1"/>
          <xs:element name="P1076422" type="Decimal_TD18_FD2___5" nillable="false" minOccurs="1" maxOccurs="1"/>
          <xs:element name="P1076423" type="Decimal_TD18_FD2___5" nillable="false" minOccurs="1" maxOccurs="1"/>
          <xs:element name="P1076424" type="Decimal_TD18_FD2___5" nillable="false" minOccurs="1" maxOccurs="1"/>
          <xs:element name="P1076425" type="Decimal_TD18_FD2___5" nillable="false" minOccurs="1" maxOccurs="1"/>
          <xs:element name="P1076426" type="Decimal_TD18_FD2___5" nillable="false" minOccurs="1" maxOccurs="1"/>
          <xs:element name="P1076427" type="Decimal_TD18_FD2___5" nillable="false" minOccurs="1" maxOccurs="1"/>
          <xs:element name="P1076428" type="Decimal_TD18_FD2___5" nillable="false" minOccurs="1" maxOccurs="1"/>
          <xs:element name="P1076429" type="Decimal_TD18_FD2___5" nillable="false" minOccurs="1" maxOccurs="1"/>
          <xs:element name="P1076430" type="Decimal_TD18_FD2___5" nillable="false" minOccurs="1" maxOccurs="1"/>
          <xs:element name="P1076431" type="Decimal_TD18_FD2___5" nillable="false" minOccurs="1" maxOccurs="1"/>
          <xs:element name="P1076432" type="Decimal_TD18_FD2___5" nillable="false" minOccurs="1" maxOccurs="1"/>
          <xs:element name="P1076433" type="Decimal_TD18_FD2___5" nillable="false" minOccurs="1" maxOccurs="1"/>
          <xs:element name="P1076434" type="Decimal_TD18_FD2___5" nillable="false" minOccurs="1" maxOccurs="1"/>
          <xs:element name="P1076435" type="Decimal_TD18_FD2___5" nillable="false" minOccurs="1" maxOccurs="1"/>
          <xs:element name="P1076436" type="Decimal_TD18_FD2___5" nillable="false" minOccurs="1" maxOccurs="1"/>
          <xs:element name="P1076437" type="Decimal_TD18_FD2___5" nillable="false" minOccurs="1" maxOccurs="1"/>
          <xs:element name="P1076438" type="Decimal_TD18_FD2___5" nillable="false" minOccurs="1" maxOccurs="1"/>
          <xs:element name="P1076439" type="Decimal_TD18_FD2___5" nillable="false" minOccurs="1" maxOccurs="1"/>
          <xs:element name="P1076440" type="Decimal_TD18_FD2___5" nillable="false" minOccurs="1" maxOccurs="1"/>
          <xs:element name="P1076441" type="Decimal_TD18_FD2___5" nillable="false" minOccurs="1" maxOccurs="1"/>
          <xs:element name="P1076442" type="Decimal_TD18_FD2___5" nillable="false" minOccurs="1" maxOccurs="1"/>
          <xs:element name="P1076443" type="Decimal_TD18_FD2___5" nillable="false" minOccurs="1" maxOccurs="1"/>
          <xs:element name="P1076444" type="Decimal_TD18_FD2___5" nillable="false" minOccurs="1" maxOccurs="1"/>
          <xs:element name="P1076445" type="Decimal_TD18_FD2___5" nillable="false" minOccurs="1" maxOccurs="1"/>
          <xs:element name="P1076446" type="Decimal_TD18_FD2___5" nillable="false" minOccurs="1" maxOccurs="1"/>
          <xs:element name="P1076447" type="Decimal_TD18_FD2___5" nillable="false" minOccurs="1" maxOccurs="1"/>
          <xs:element name="P1076448" type="Decimal_TD18_FD2___5" nillable="false" minOccurs="1" maxOccurs="1"/>
          <xs:element name="P1076449" type="Decimal_TD18_FD2___5" nillable="false" minOccurs="1" maxOccurs="1"/>
          <xs:element name="P1076450" type="Decimal_TD18_FD2___5" nillable="false" minOccurs="1" maxOccurs="1"/>
          <xs:element name="P1076451" type="Decimal_TD18_FD2___5" nillable="false" minOccurs="1" maxOccurs="1"/>
          <xs:element name="P1076452" type="Decimal_TD18_FD2___5" nillable="false" minOccurs="1" maxOccurs="1"/>
          <xs:element name="P1076453" type="Decimal_TD18_FD2___5" nillable="false" minOccurs="1" maxOccurs="1"/>
          <xs:element name="P1076454" type="Decimal_TD18_FD2___5" nillable="false" minOccurs="1" maxOccurs="1"/>
          <xs:element name="P1076455" type="Decimal_TD18_FD2___5" nillable="false" minOccurs="1" maxOccurs="1"/>
          <xs:element name="P1076456" type="Decimal_TD18_FD2___5" nillable="false" minOccurs="1" maxOccurs="1"/>
          <xs:element name="P1076457" type="Decimal_TD18_FD2___5" nillable="false" minOccurs="1" maxOccurs="1"/>
          <xs:element name="P1076458" type="Decimal_TD18_FD2___5" nillable="false" minOccurs="1" maxOccurs="1"/>
          <xs:element name="P1076459" type="Decimal_TD18_FD2___5" nillable="false" minOccurs="1" maxOccurs="1"/>
          <xs:element name="P1076460" type="Decimal_TD18_FD2___5" nillable="false" minOccurs="1" maxOccurs="1"/>
          <xs:element name="P1076461" type="Decimal_TD18_FD2___5" nillable="false" minOccurs="1" maxOccurs="1"/>
          <xs:element name="P1076462" type="Decimal_TD18_FD2___5" nillable="false" minOccurs="1" maxOccurs="1"/>
          <xs:element name="P1076463" type="Decimal_TD18_FD2___5" nillable="false" minOccurs="1" maxOccurs="1"/>
          <xs:element name="P1076464" type="Decimal_TD18_FD2___5" nillable="false" minOccurs="1" maxOccurs="1"/>
          <xs:element name="P1076465" type="Decimal_TD18_FD2___5" nillable="false" minOccurs="1" maxOccurs="1"/>
          <xs:element name="P1076466" type="Decimal_TD18_FD2___5" nillable="false" minOccurs="1" maxOccurs="1"/>
          <xs:element name="P1076467" type="Decimal_TD18_FD2___5" nillable="false" minOccurs="1" maxOccurs="1"/>
          <xs:element name="P1076468" type="Decimal_TD18_FD2___5" nillable="false" minOccurs="1" maxOccurs="1"/>
          <xs:element name="P1076469" type="Decimal_TD18_FD2___5" nillable="false" minOccurs="1" maxOccurs="1"/>
          <xs:element name="P1076470" type="Decimal_TD18_FD2___5" nillable="false" minOccurs="1" maxOccurs="1"/>
          <xs:element name="P1076471" type="Decimal_TD18_FD2___5" nillable="false" minOccurs="1" maxOccurs="1"/>
          <xs:element name="P1076472" type="Decimal_TD18_FD2___5" nillable="false" minOccurs="1" maxOccurs="1"/>
          <xs:element name="P1076473" type="Decimal_TD18_FD2___5" nillable="false" minOccurs="1" maxOccurs="1"/>
          <xs:element name="P1076474" type="Decimal_TD18_FD2___5" nillable="false" minOccurs="1" maxOccurs="1"/>
          <xs:element name="P1076475" type="Decimal_TD18_FD2___5" nillable="false" minOccurs="1" maxOccurs="1"/>
          <xs:element name="P1076476" type="Decimal_TD18_FD2___5" nillable="false" minOccurs="1" maxOccurs="1"/>
          <xs:element name="P1076477" type="Decimal_TD18_FD2___5" nillable="false" minOccurs="1" maxOccurs="1"/>
          <xs:element name="P1076478" type="Decimal_TD18_FD2___5" nillable="false" minOccurs="1" maxOccurs="1"/>
          <xs:element name="P1076479" type="Decimal_TD18_FD2___5" nillable="false" minOccurs="1" maxOccurs="1"/>
          <xs:element name="P1076480" type="Decimal_TD18_FD2___5" nillable="false" minOccurs="1" maxOccurs="1"/>
          <xs:element name="P1076481" type="Decimal_TD18_FD2___5" nillable="false" minOccurs="1" maxOccurs="1"/>
          <xs:element name="P1076482" type="Decimal_TD18_FD2___5" nillable="false" minOccurs="1" maxOccurs="1"/>
          <xs:element name="P1076483" type="Decimal_TD18_FD2___5" nillable="false" minOccurs="1" maxOccurs="1"/>
          <xs:element name="P1076484" type="Decimal_TD18_FD2___5" nillable="false" minOccurs="1" maxOccurs="1"/>
          <xs:element name="P1076485" type="Decimal_TD18_FD2___5" nillable="false" minOccurs="1" maxOccurs="1"/>
          <xs:element name="P1076486" type="Decimal_TD18_FD2___5" nillable="false" minOccurs="1" maxOccurs="1"/>
          <xs:element name="P1076487" type="Decimal_TD18_FD2___5" nillable="false" minOccurs="1" maxOccurs="1"/>
          <xs:element name="P1076488" type="Decimal_TD18_FD2___5" nillable="false" minOccurs="1" maxOccurs="1"/>
          <xs:element name="P1076489" type="Decimal_TD18_FD2___5" nillable="false" minOccurs="1" maxOccurs="1"/>
          <xs:element name="P1076490" type="Decimal_TD18_FD2___5" nillable="false" minOccurs="1" maxOccurs="1"/>
          <xs:element name="P1076491" type="Decimal_TD18_FD2___5" nillable="false" minOccurs="1" maxOccurs="1"/>
          <xs:element name="P1076492" type="Decimal_TD18_FD2___5" nillable="false" minOccurs="1" maxOccurs="1"/>
          <xs:element name="P1076493" type="Decimal_TD18_FD2___5" nillable="false" minOccurs="1" maxOccurs="1"/>
          <xs:element name="P1076494" type="Decimal_TD18_FD2___5" nillable="false" minOccurs="1" maxOccurs="1"/>
          <xs:element name="P1076495" type="Decimal___9" nillable="false" minOccurs="1" maxOccurs="1"/>
          <xs:element name="P1076496" type="Decimal_TD18_FD2___5" nillable="false" minOccurs="1" maxOccurs="1"/>
          <xs:element name="P1078211" type="Decimal_TD18_FD2___5" nillable="false" minOccurs="1" maxOccurs="1"/>
          <xs:element name="P1078212" type="Decimal_TD18_FD2___5" nillable="false" minOccurs="1" maxOccurs="1"/>
          <xs:element name="P1078213" type="Decimal_TD18_FD2___5" nillable="false" minOccurs="1" maxOccurs="1"/>
          <xs:element name="P1078214" type="Decimal_TD18_FD2___5" nillable="false" minOccurs="1" maxOccurs="1"/>
          <xs:element name="P1078216" type="Decimal_TD18_FD2___5" nillable="false" minOccurs="1" maxOccurs="1"/>
          <xs:element name="P1078218" type="Decimal_TD18_FD2___5" nillable="false" minOccurs="1" maxOccurs="1"/>
          <xs:element name="P1078219" type="Decimal_TD18_FD2___5" nillable="false" minOccurs="1" maxOccurs="1"/>
          <xs:element name="P1078221" type="Decimal_TD18_FD2___5" nillable="false" minOccurs="1" maxOccurs="1"/>
          <xs:element name="P1078223" type="Decimal_TD18_FD2___5" nillable="false" minOccurs="1" maxOccurs="1"/>
          <xs:element name="P1078225" type="Decimal_TD18_FD2___5" nillable="false" minOccurs="1" maxOccurs="1"/>
          <xs:element name="P1078227" type="Decimal_TD18_FD2___5" nillable="false" minOccurs="1" maxOccurs="1"/>
          <xs:element name="P1078228" type="Decimal_TD18_FD2___5" nillable="false" minOccurs="1" maxOccurs="1"/>
          <xs:element name="P1078230" type="Decimal_TD18_FD2___5" nillable="false" minOccurs="1" maxOccurs="1"/>
          <xs:element name="P1078232" type="Decimal_TD18_FD2___5" nillable="false" minOccurs="1" maxOccurs="1"/>
          <xs:element name="P1078234" type="Decimal_TD18_FD2___5" nillable="false" minOccurs="1" maxOccurs="1"/>
          <xs:element name="P1078235" type="Decimal_TD18_FD2___5" nillable="false" minOccurs="1" maxOccurs="1"/>
        </xs:all>
      </xs:complexType>
      <xs:complexType name="FormType_NTD-TFI-IZD-POD-E_1000980">
        <xs:annotation>
          <xs:documentation>Izvještaj o novčanom toku, direktna, opći izdavatelji, tromjesečni</xs:documentation>
        </xs:annotation>
        <xs:all>
          <xs:element name="P1078099" type="Decimal_TD18_FD2___5" nillable="false" minOccurs="1" maxOccurs="1"/>
          <xs:element name="P1078100" type="Decimal_TD18_FD2___5" nillable="false" minOccurs="1" maxOccurs="1"/>
          <xs:element name="P1078101" type="Decimal_TD18_FD2___5" nillable="false" minOccurs="1" maxOccurs="1"/>
          <xs:element name="P1078102" type="Decimal_TD18_FD2___5" nillable="false" minOccurs="1" maxOccurs="1"/>
          <xs:element name="P1078103" type="Decimal_TD18_FD2___5" nillable="false" minOccurs="1" maxOccurs="1"/>
          <xs:element name="P1078104" type="Decimal_TD18_FD2___5" nillable="false" minOccurs="1" maxOccurs="1"/>
          <xs:element name="P1078105" type="Decimal_TD18_FD2___5" nillable="false" minOccurs="1" maxOccurs="1"/>
          <xs:element name="P1078106" type="Decimal_TD18_FD2___5" nillable="false" minOccurs="1" maxOccurs="1"/>
          <xs:element name="P1123934" type="Decimal_TD18_FD2___8" nillable="false" minOccurs="1" maxOccurs="1"/>
          <xs:element name="P1123935" type="Decimal_TD18_FD2___8" nillable="false" minOccurs="1" maxOccurs="1"/>
          <xs:element name="P1123936" type="Decimal_TD18_FD2___8" nillable="false" minOccurs="1" maxOccurs="1"/>
          <xs:element name="P1123937" type="Decimal_TD18_FD2___8" nillable="false" minOccurs="1" maxOccurs="1"/>
          <xs:element name="P1078107" type="Decimal_TD18_FD2___5" nillable="false" minOccurs="1" maxOccurs="1"/>
          <xs:element name="P1078108" type="Decimal_TD18_FD2___5" nillable="false" minOccurs="1" maxOccurs="1"/>
          <xs:element name="P1078109" type="Decimal_TD18_FD2___5" nillable="false" minOccurs="1" maxOccurs="1"/>
          <xs:element name="P1078110" type="Decimal_TD18_FD2___5" nillable="false" minOccurs="1" maxOccurs="1"/>
          <xs:element name="P1078111" type="Decimal_TD18_FD2___5" nillable="false" minOccurs="1" maxOccurs="1"/>
          <xs:element name="P1078112" type="Decimal_TD18_FD2___5" nillable="false" minOccurs="1" maxOccurs="1"/>
          <xs:element name="P1078117" type="Decimal_TD18_FD2___5" nillable="false" minOccurs="1" maxOccurs="1"/>
          <xs:element name="P1078118" type="Decimal_TD18_FD2___5" nillable="false" minOccurs="1" maxOccurs="1"/>
          <xs:element name="P1078119" type="Decimal_TD18_FD2___5" nillable="false" minOccurs="1" maxOccurs="1"/>
          <xs:element name="P1078120" type="Decimal_TD18_FD2___5" nillable="false" minOccurs="1" maxOccurs="1"/>
          <xs:element name="P1123938" type="Decimal_TD18_FD2___8" nillable="false" minOccurs="1" maxOccurs="1"/>
          <xs:element name="P1123939" type="Decimal_TD18_FD2___8" nillable="false" minOccurs="1" maxOccurs="1"/>
          <xs:element name="P1123940" type="Decimal_TD18_FD2___8" nillable="false" minOccurs="1" maxOccurs="1"/>
          <xs:element name="P1123941" type="Decimal_TD18_FD2___8" nillable="false" minOccurs="1" maxOccurs="1"/>
          <xs:element name="P1078121" type="Decimal_TD18_FD2___5" nillable="false" minOccurs="1" maxOccurs="1"/>
          <xs:element name="P1078122" type="Decimal_TD18_FD2___5" nillable="false" minOccurs="1" maxOccurs="1"/>
          <xs:element name="P1078123" type="Decimal_TD18_FD2___5" nillable="false" minOccurs="1" maxOccurs="1"/>
          <xs:element name="P1078124" type="Decimal_TD18_FD2___5" nillable="false" minOccurs="1" maxOccurs="1"/>
          <xs:element name="P1078125" type="Decimal_TD18_FD2___5" nillable="false" minOccurs="1" maxOccurs="1"/>
          <xs:element name="P1078126" type="Decimal_TD18_FD2___5" nillable="false" minOccurs="1" maxOccurs="1"/>
          <xs:element name="P1078127" type="Decimal_TD18_FD2___5" nillable="false" minOccurs="1" maxOccurs="1"/>
          <xs:element name="P1078128" type="Decimal_TD18_FD2___5" nillable="false" minOccurs="1" maxOccurs="1"/>
          <xs:element name="P1078129" type="Decimal_TD18_FD2___5" nillable="false" minOccurs="1" maxOccurs="1"/>
          <xs:element name="P1078130" type="Decimal_TD18_FD2___5" nillable="false" minOccurs="1" maxOccurs="1"/>
          <xs:element name="P1078131" type="Decimal_TD18_FD2___5" nillable="false" minOccurs="1" maxOccurs="1"/>
          <xs:element name="P1078132" type="Decimal_TD18_FD2___5" nillable="false" minOccurs="1" maxOccurs="1"/>
          <xs:element name="P1078133" type="Decimal_TD18_FD2___5" nillable="false" minOccurs="1" maxOccurs="1"/>
          <xs:element name="P1078134" type="Decimal_TD18_FD2___5" nillable="false" minOccurs="1" maxOccurs="1"/>
          <xs:element name="P1078135" type="Decimal_TD18_FD2___5" nillable="false" minOccurs="1" maxOccurs="1"/>
          <xs:element name="P1078136" type="Decimal_TD18_FD2___5" nillable="false" minOccurs="1" maxOccurs="1"/>
          <xs:element name="P1078137" type="Decimal_TD18_FD2___5" nillable="false" minOccurs="1" maxOccurs="1"/>
          <xs:element name="P1078138" type="Decimal_TD18_FD2___5" nillable="false" minOccurs="1" maxOccurs="1"/>
          <xs:element name="P1078139" type="Decimal_TD18_FD2___5" nillable="false" minOccurs="1" maxOccurs="1"/>
          <xs:element name="P1078140" type="Decimal_TD18_FD2___5" nillable="false" minOccurs="1" maxOccurs="1"/>
          <xs:element name="P1078141" type="Decimal_TD18_FD2___5" nillable="false" minOccurs="1" maxOccurs="1"/>
          <xs:element name="P1078142" type="Decimal_TD18_FD2___5" nillable="false" minOccurs="1" maxOccurs="1"/>
          <xs:element name="P1078143" type="Decimal_TD18_FD2___5" nillable="false" minOccurs="1" maxOccurs="1"/>
          <xs:element name="P1078144" type="Decimal_TD18_FD2___5" nillable="false" minOccurs="1" maxOccurs="1"/>
          <xs:element name="P1078145" type="Decimal_TD18_FD2___5" nillable="false" minOccurs="1" maxOccurs="1"/>
          <xs:element name="P1078146" type="Decimal_TD18_FD2___5" nillable="false" minOccurs="1" maxOccurs="1"/>
          <xs:element name="P1078147" type="Decimal_TD18_FD2___5" nillable="false" minOccurs="1" maxOccurs="1"/>
          <xs:element name="P1078148" type="Decimal_TD18_FD2___5" nillable="false" minOccurs="1" maxOccurs="1"/>
          <xs:element name="P1078149" type="Decimal_TD18_FD2___5" nillable="false" minOccurs="1" maxOccurs="1"/>
          <xs:element name="P1078150" type="Decimal_TD18_FD2___5" nillable="false" minOccurs="1" maxOccurs="1"/>
          <xs:element name="P1078151" type="Decimal_TD18_FD2___5" nillable="false" minOccurs="1" maxOccurs="1"/>
          <xs:element name="P1078152" type="Decimal_TD18_FD2___5" nillable="false" minOccurs="1" maxOccurs="1"/>
          <xs:element name="P1078153" type="Decimal_TD18_FD2___5" nillable="false" minOccurs="1" maxOccurs="1"/>
          <xs:element name="P1078154" type="Decimal_TD18_FD2___5" nillable="false" minOccurs="1" maxOccurs="1"/>
          <xs:element name="P1078155" type="Decimal_TD18_FD2___5" nillable="false" minOccurs="1" maxOccurs="1"/>
          <xs:element name="P1078156" type="Decimal_TD18_FD2___5" nillable="false" minOccurs="1" maxOccurs="1"/>
          <xs:element name="P1078157" type="Decimal_TD18_FD2___5" nillable="false" minOccurs="1" maxOccurs="1"/>
          <xs:element name="P1078158" type="Decimal_TD18_FD2___5" nillable="false" minOccurs="1" maxOccurs="1"/>
          <xs:element name="P1078159" type="Decimal_TD18_FD2___5" nillable="false" minOccurs="1" maxOccurs="1"/>
          <xs:element name="P1078160" type="Decimal_TD18_FD2___5" nillable="false" minOccurs="1" maxOccurs="1"/>
          <xs:element name="P1078161" type="Decimal_TD18_FD2___5" nillable="false" minOccurs="1" maxOccurs="1"/>
          <xs:element name="P1078162" type="Decimal_TD18_FD2___5" nillable="false" minOccurs="1" maxOccurs="1"/>
          <xs:element name="P1078163" type="Decimal_TD18_FD2___5" nillable="false" minOccurs="1" maxOccurs="1"/>
          <xs:element name="P1078164" type="Decimal_TD18_FD2___5" nillable="false" minOccurs="1" maxOccurs="1"/>
          <xs:element name="P1078165" type="Decimal_TD18_FD2___5" nillable="false" minOccurs="1" maxOccurs="1"/>
          <xs:element name="P1078166" type="Decimal_TD18_FD2___5" nillable="false" minOccurs="1" maxOccurs="1"/>
          <xs:element name="P1078167" type="Decimal_TD18_FD2___5" nillable="false" minOccurs="1" maxOccurs="1"/>
          <xs:element name="P1078168" type="Decimal_TD18_FD2___5" nillable="false" minOccurs="1" maxOccurs="1"/>
          <xs:element name="P1078169" type="Decimal_TD18_FD2___5" nillable="false" minOccurs="1" maxOccurs="1"/>
          <xs:element name="P1078170" type="Decimal_TD18_FD2___5" nillable="false" minOccurs="1" maxOccurs="1"/>
          <xs:element name="P1078171" type="Decimal_TD18_FD2___5" nillable="false" minOccurs="1" maxOccurs="1"/>
          <xs:element name="P1078172" type="Decimal_TD18_FD2___5" nillable="false" minOccurs="1" maxOccurs="1"/>
          <xs:element name="P1078173" type="Decimal_TD18_FD2___5" nillable="false" minOccurs="1" maxOccurs="1"/>
          <xs:element name="P1078174" type="Decimal_TD18_FD2___5" nillable="false" minOccurs="1" maxOccurs="1"/>
          <xs:element name="P1078175" type="Decimal_TD18_FD2___5" nillable="false" minOccurs="1" maxOccurs="1"/>
          <xs:element name="P1078176" type="Decimal_TD18_FD2___5" nillable="false" minOccurs="1" maxOccurs="1"/>
          <xs:element name="P1078177" type="Decimal_TD18_FD2___5" nillable="false" minOccurs="1" maxOccurs="1"/>
          <xs:element name="P1078178" type="Decimal_TD18_FD2___5" nillable="false" minOccurs="1" maxOccurs="1"/>
          <xs:element name="P1078179" type="Decimal_TD18_FD2___5" nillable="false" minOccurs="1" maxOccurs="1"/>
          <xs:element name="P1078180" type="Decimal_TD18_FD2___5" nillable="false" minOccurs="1" maxOccurs="1"/>
          <xs:element name="P1078181" type="Decimal_TD18_FD2___5" nillable="false" minOccurs="1" maxOccurs="1"/>
          <xs:element name="P1078182" type="Decimal_TD18_FD2___5" nillable="false" minOccurs="1" maxOccurs="1"/>
        </xs:all>
      </xs:complexType>
      <xs:complexType name="FormType_IPK-GFI-IZD-POD-E_1000981">
        <xs:annotation>
          <xs:documentation>Izvještaj o promjenama kapitala, opći izdavatelji, tromjesečni</xs:documentation>
        </xs:annotation>
        <xs:all>
          <xs:element name="P1073415" type="Decimal_TD18_FD2___5" nillable="false" minOccurs="1" maxOccurs="1"/>
          <xs:element name="P1078183" type="Decimal_TD18_FD2___5" nillable="false" minOccurs="1" maxOccurs="1"/>
          <xs:element name="P1078184" type="Decimal_TD18_FD2___5" nillable="false" minOccurs="1" maxOccurs="1"/>
          <xs:element name="P1078185" type="Decimal_TD18_FD2___5" nillable="false" minOccurs="1" maxOccurs="1"/>
          <xs:element name="P1078186" type="Decimal_TD18_FD2___5" nillable="false" minOccurs="1" maxOccurs="1"/>
          <xs:element name="P1078187" type="Decimal_TD18_FD2___5" nillable="false" minOccurs="1" maxOccurs="1"/>
          <xs:element name="P1078188" type="Decimal_TD18_FD2___5" nillable="false" minOccurs="1" maxOccurs="1"/>
          <xs:element name="P1078189" type="Decimal_TD18_FD2___5" nillable="false" minOccurs="1" maxOccurs="1"/>
          <xs:element name="P1081532" type="Decimal_TD18_FD2___5" nillable="false" minOccurs="1" maxOccurs="1"/>
          <xs:element name="P1081533" type="Decimal_TD18_FD2___5" nillable="false" minOccurs="1" maxOccurs="1"/>
          <xs:element name="P1081534" type="Decimal_TD18_FD2___5" nillable="false" minOccurs="1" maxOccurs="1"/>
          <xs:element name="P1124774" type="Decimal_TD18_FD2___8" nillable="false" minOccurs="1" maxOccurs="1"/>
          <xs:element name="P1124775" type="Decimal_TD18_FD2___8" nillable="false" minOccurs="1" maxOccurs="1"/>
          <xs:element name="P1081535" type="Decimal_TD18_FD2___5" nillable="false" minOccurs="1" maxOccurs="1"/>
          <xs:element name="P1081536" type="Decimal_TD18_FD2___5" nillable="false" minOccurs="1" maxOccurs="1"/>
          <xs:element name="P1081537" type="Decimal_TD18_FD2___5" nillable="false" minOccurs="1" maxOccurs="1"/>
          <xs:element name="P1081538" type="Decimal_TD18_FD2___5" nillable="false" minOccurs="1" maxOccurs="1"/>
          <xs:element name="P1081539" type="Decimal_TD18_FD2___5" nillable="false" minOccurs="1" maxOccurs="1"/>
          <xs:element name="P1078190" type="Decimal_TD18_FD2___5" nillable="false" minOccurs="1" maxOccurs="1"/>
          <xs:element name="P1078191" type="Decimal_TD18_FD2___5" nillable="false" minOccurs="1" maxOccurs="1"/>
          <xs:element name="P1078192" type="Decimal_TD18_FD2___5" nillable="false" minOccurs="1" maxOccurs="1"/>
          <xs:element name="P1078193" type="Decimal_TD18_FD2___5" nillable="false" minOccurs="1" maxOccurs="1"/>
          <xs:element name="P1078194" type="Decimal_TD18_FD2___5" nillable="false" minOccurs="1" maxOccurs="1"/>
          <xs:element name="P1078195" type="Decimal_TD18_FD2___5" nillable="false" minOccurs="1" maxOccurs="1"/>
          <xs:element name="P1078196" type="Decimal_TD18_FD2___5" nillable="false" minOccurs="1" maxOccurs="1"/>
          <xs:element name="P1078197" type="Decimal_TD18_FD2___5" nillable="false" minOccurs="1" maxOccurs="1"/>
          <xs:element name="P1081540" type="Decimal_TD18_FD2___5" nillable="false" minOccurs="1" maxOccurs="1"/>
          <xs:element name="P1081546" type="Decimal_TD18_FD2___5" nillable="false" minOccurs="1" maxOccurs="1"/>
          <xs:element name="P1081648" type="Decimal_TD18_FD2___5" nillable="false" minOccurs="1" maxOccurs="1"/>
          <xs:element name="P1124776" type="Decimal_TD18_FD2___8" nillable="false" minOccurs="1" maxOccurs="1"/>
          <xs:element name="P1124777" type="Decimal_TD18_FD2___8" nillable="false" minOccurs="1" maxOccurs="1"/>
          <xs:element name="P1081649" type="Decimal_TD18_FD2___5" nillable="false" minOccurs="1" maxOccurs="1"/>
          <xs:element name="P1081651" type="Decimal_TD18_FD2___5" nillable="false" minOccurs="1" maxOccurs="1"/>
          <xs:element name="P1081656" type="Decimal_TD18_FD2___5" nillable="false" minOccurs="1" maxOccurs="1"/>
          <xs:element name="P1081658" type="Decimal_TD18_FD2___5" nillable="false" minOccurs="1" maxOccurs="1"/>
          <xs:element name="P1081660" type="Decimal_TD18_FD2___5" nillable="false" minOccurs="1" maxOccurs="1"/>
          <xs:element name="P1078198" type="Decimal_TD18_FD2___5" nillable="false" minOccurs="1" maxOccurs="1"/>
          <xs:element name="P1078199" type="Decimal_TD18_FD2___5" nillable="false" minOccurs="1" maxOccurs="1"/>
          <xs:element name="P1078200" type="Decimal_TD18_FD2___5" nillable="false" minOccurs="1" maxOccurs="1"/>
          <xs:element name="P1078201" type="Decimal_TD18_FD2___5" nillable="false" minOccurs="1" maxOccurs="1"/>
          <xs:element name="P1078202" type="Decimal_TD18_FD2___5" nillable="false" minOccurs="1" maxOccurs="1"/>
          <xs:element name="P1078203" type="Decimal_TD18_FD2___5" nillable="false" minOccurs="1" maxOccurs="1"/>
          <xs:element name="P1078204" type="Decimal_TD18_FD2___5" nillable="false" minOccurs="1" maxOccurs="1"/>
          <xs:element name="P1078205" type="Decimal_TD18_FD2___5" nillable="false" minOccurs="1" maxOccurs="1"/>
          <xs:element name="P1081541" type="Decimal_TD18_FD2___5" nillable="false" minOccurs="1" maxOccurs="1"/>
          <xs:element name="P1081548" type="Decimal_TD18_FD2___5" nillable="false" minOccurs="1" maxOccurs="1"/>
          <xs:element name="P1081662" type="Decimal_TD18_FD2___5" nillable="false" minOccurs="1" maxOccurs="1"/>
          <xs:element name="P1124778" type="Decimal_TD18_FD2___8" nillable="false" minOccurs="1" maxOccurs="1"/>
          <xs:element name="P1124779" type="Decimal_TD18_FD2___8" nillable="false" minOccurs="1" maxOccurs="1"/>
          <xs:element name="P1081664" type="Decimal_TD18_FD2___5" nillable="false" minOccurs="1" maxOccurs="1"/>
          <xs:element name="P1081666" type="Decimal_TD18_FD2___5" nillable="false" minOccurs="1" maxOccurs="1"/>
          <xs:element name="P1081668" type="Decimal_TD18_FD2___5" nillable="false" minOccurs="1" maxOccurs="1"/>
          <xs:element name="P1081670" type="Decimal_TD18_FD2___5" nillable="false" minOccurs="1" maxOccurs="1"/>
          <xs:element name="P1081672" type="Decimal_TD18_FD2___5" nillable="false" minOccurs="1" maxOccurs="1"/>
          <xs:element name="P1078206" type="Decimal_TD18_FD2___5" nillable="false" minOccurs="1" maxOccurs="1"/>
          <xs:element name="P1078207" type="Decimal_TD18_FD2___5" nillable="false" minOccurs="1" maxOccurs="1"/>
          <xs:element name="P1078208" type="Decimal_TD18_FD2___5" nillable="false" minOccurs="1" maxOccurs="1"/>
          <xs:element name="P1078209" type="Decimal_TD18_FD2___5" nillable="false" minOccurs="1" maxOccurs="1"/>
          <xs:element name="P1078210" type="Decimal_TD18_FD2___5" nillable="false" minOccurs="1" maxOccurs="1"/>
          <xs:element name="P1078215" type="Decimal_TD18_FD2___5" nillable="false" minOccurs="1" maxOccurs="1"/>
          <xs:element name="P1078217" type="Decimal_TD18_FD2___5" nillable="false" minOccurs="1" maxOccurs="1"/>
          <xs:element name="P1078220" type="Decimal_TD18_FD2___5" nillable="false" minOccurs="1" maxOccurs="1"/>
          <xs:element name="P1081542" type="Decimal_TD18_FD2___5" nillable="false" minOccurs="1" maxOccurs="1"/>
          <xs:element name="P1081646" type="Decimal_TD18_FD2___5" nillable="false" minOccurs="1" maxOccurs="1"/>
          <xs:element name="P1081674" type="Decimal_TD18_FD2___5" nillable="false" minOccurs="1" maxOccurs="1"/>
          <xs:element name="P1124780" type="Decimal_TD18_FD2___8" nillable="false" minOccurs="1" maxOccurs="1"/>
          <xs:element name="P1124781" type="Decimal_TD18_FD2___8" nillable="false" minOccurs="1" maxOccurs="1"/>
          <xs:element name="P1081676" type="Decimal_TD18_FD2___5" nillable="false" minOccurs="1" maxOccurs="1"/>
          <xs:element name="P1081678" type="Decimal_TD18_FD2___5" nillable="false" minOccurs="1" maxOccurs="1"/>
          <xs:element name="P1081680" type="Decimal_TD18_FD2___5" nillable="false" minOccurs="1" maxOccurs="1"/>
          <xs:element name="P1081682" type="Decimal_TD18_FD2___5" nillable="false" minOccurs="1" maxOccurs="1"/>
          <xs:element name="P1081684" type="Decimal_TD18_FD2___5" nillable="false" minOccurs="1" maxOccurs="1"/>
          <xs:element name="P1078222" type="Decimal_TD18_FD2___5" nillable="false" minOccurs="1" maxOccurs="1"/>
          <xs:element name="P1078224" type="Decimal_TD18_FD2___5" nillable="false" minOccurs="1" maxOccurs="1"/>
          <xs:element name="P1078226" type="Decimal_TD18_FD2___5" nillable="false" minOccurs="1" maxOccurs="1"/>
          <xs:element name="P1078229" type="Decimal_TD18_FD2___5" nillable="false" minOccurs="1" maxOccurs="1"/>
          <xs:element name="P1078231" type="Decimal_TD18_FD2___5" nillable="false" minOccurs="1" maxOccurs="1"/>
          <xs:element name="P1078233" type="Decimal_TD18_FD2___5" nillable="false" minOccurs="1" maxOccurs="1"/>
          <xs:element name="P1078236" type="Decimal_TD18_FD2___5" nillable="false" minOccurs="1" maxOccurs="1"/>
          <xs:element name="P1078237" type="Decimal_TD18_FD2___5" nillable="false" minOccurs="1" maxOccurs="1"/>
          <xs:element name="P1081543" type="Decimal_TD18_FD2___5" nillable="false" minOccurs="1" maxOccurs="1"/>
          <xs:element name="P1081685" type="Decimal_TD18_FD2___5" nillable="false" minOccurs="1" maxOccurs="1"/>
          <xs:element name="P1081686" type="Decimal_TD18_FD2___5" nillable="false" minOccurs="1" maxOccurs="1"/>
          <xs:element name="P1124782" type="Decimal_TD18_FD2___8" nillable="false" minOccurs="1" maxOccurs="1"/>
          <xs:element name="P1124783" type="Decimal_TD18_FD2___8" nillable="false" minOccurs="1" maxOccurs="1"/>
          <xs:element name="P1081687" type="Decimal_TD18_FD2___5" nillable="false" minOccurs="1" maxOccurs="1"/>
          <xs:element name="P1081688" type="Decimal_TD18_FD2___5" nillable="false" minOccurs="1" maxOccurs="1"/>
          <xs:element name="P1081689" type="Decimal_TD18_FD2___5" nillable="false" minOccurs="1" maxOccurs="1"/>
          <xs:element name="P1081690" type="Decimal_TD18_FD2___5" nillable="false" minOccurs="1" maxOccurs="1"/>
          <xs:element name="P1081696" type="Decimal_TD18_FD2___5" nillable="false" minOccurs="1" maxOccurs="1"/>
          <xs:element name="P1078238" type="Decimal_TD18_FD2___5" nillable="false" minOccurs="1" maxOccurs="1"/>
          <xs:element name="P1078239" type="Decimal_TD18_FD2___5" nillable="false" minOccurs="1" maxOccurs="1"/>
          <xs:element name="P1078240" type="Decimal_TD18_FD2___5" nillable="false" minOccurs="1" maxOccurs="1"/>
          <xs:element name="P1078241" type="Decimal_TD18_FD2___5" nillable="false" minOccurs="1" maxOccurs="1"/>
          <xs:element name="P1078242" type="Decimal_TD18_FD2___5" nillable="false" minOccurs="1" maxOccurs="1"/>
          <xs:element name="P1078243" type="Decimal_TD18_FD2___5" nillable="false" minOccurs="1" maxOccurs="1"/>
          <xs:element name="P1078946" type="Decimal_TD18_FD2___5" nillable="false" minOccurs="1" maxOccurs="1"/>
          <xs:element name="P1078947" type="Decimal_TD18_FD2___5" nillable="false" minOccurs="1" maxOccurs="1"/>
          <xs:element name="P1081544" type="Decimal_TD18_FD2___5" nillable="false" minOccurs="1" maxOccurs="1"/>
          <xs:element name="P1081697" type="Decimal_TD18_FD2___5" nillable="false" minOccurs="1" maxOccurs="1"/>
          <xs:element name="P1081698" type="Decimal_TD18_FD2___5" nillable="false" minOccurs="1" maxOccurs="1"/>
          <xs:element name="P1124784" type="Decimal_TD18_FD2___8" nillable="false" minOccurs="1" maxOccurs="1"/>
          <xs:element name="P1124785" type="Decimal_TD18_FD2___8" nillable="false" minOccurs="1" maxOccurs="1"/>
          <xs:element name="P1081699" type="Decimal_TD18_FD2___5" nillable="false" minOccurs="1" maxOccurs="1"/>
          <xs:element name="P1081700" type="Decimal_TD18_FD2___5" nillable="false" minOccurs="1" maxOccurs="1"/>
          <xs:element name="P1081701" type="Decimal_TD18_FD2___5" nillable="false" minOccurs="1" maxOccurs="1"/>
          <xs:element name="P1081702" type="Decimal_TD18_FD2___5" nillable="false" minOccurs="1" maxOccurs="1"/>
          <xs:element name="P1081703" type="Decimal_TD18_FD2___5" nillable="false" minOccurs="1" maxOccurs="1"/>
          <xs:element name="P1078948" type="Decimal_TD18_FD2___5" nillable="false" minOccurs="1" maxOccurs="1"/>
          <xs:element name="P1078949" type="Decimal_TD18_FD2___5" nillable="false" minOccurs="1" maxOccurs="1"/>
          <xs:element name="P1079430" type="Decimal_TD18_FD2___5" nillable="false" minOccurs="1" maxOccurs="1"/>
          <xs:element name="P1079851" type="Decimal_TD18_FD2___5" nillable="false" minOccurs="1" maxOccurs="1"/>
          <xs:element name="P1079852" type="Decimal_TD18_FD2___5" nillable="false" minOccurs="1" maxOccurs="1"/>
          <xs:element name="P1079853" type="Decimal_TD18_FD2___5" nillable="false" minOccurs="1" maxOccurs="1"/>
          <xs:element name="P1079854" type="Decimal_TD18_FD2___5" nillable="false" minOccurs="1" maxOccurs="1"/>
          <xs:element name="P1079855" type="Decimal_TD18_FD2___5" nillable="false" minOccurs="1" maxOccurs="1"/>
          <xs:element name="P1081545" type="Decimal_TD18_FD2___5" nillable="false" minOccurs="1" maxOccurs="1"/>
          <xs:element name="P1081704" type="Decimal_TD18_FD2___5" nillable="false" minOccurs="1" maxOccurs="1"/>
          <xs:element name="P1081705" type="Decimal_TD18_FD2___5" nillable="false" minOccurs="1" maxOccurs="1"/>
          <xs:element name="P1124786" type="Decimal_TD18_FD2___8" nillable="false" minOccurs="1" maxOccurs="1"/>
          <xs:element name="P1124787" type="Decimal_TD18_FD2___8" nillable="false" minOccurs="1" maxOccurs="1"/>
          <xs:element name="P1081706" type="Decimal_TD18_FD2___5" nillable="false" minOccurs="1" maxOccurs="1"/>
          <xs:element name="P1081707" type="Decimal_TD18_FD2___5" nillable="false" minOccurs="1" maxOccurs="1"/>
          <xs:element name="P1081708" type="Decimal_TD18_FD2___5" nillable="false" minOccurs="1" maxOccurs="1"/>
          <xs:element name="P1081709" type="Decimal_TD18_FD2___5" nillable="false" minOccurs="1" maxOccurs="1"/>
          <xs:element name="P1081710" type="Decimal_TD18_FD2___5" nillable="false" minOccurs="1" maxOccurs="1"/>
          <xs:element name="P1079856" type="Decimal_TD18_FD2___5" nillable="false" minOccurs="1" maxOccurs="1"/>
          <xs:element name="P1079857" type="Decimal_TD18_FD2___5" nillable="false" minOccurs="1" maxOccurs="1"/>
          <xs:element name="P1079858" type="Decimal_TD18_FD2___5" nillable="false" minOccurs="1" maxOccurs="1"/>
          <xs:element name="P1079859" type="Decimal_TD18_FD2___5" nillable="false" minOccurs="1" maxOccurs="1"/>
          <xs:element name="P1079860" type="Decimal_TD18_FD2___5" nillable="false" minOccurs="1" maxOccurs="1"/>
          <xs:element name="P1079861" type="Decimal_TD18_FD2___5" nillable="false" minOccurs="1" maxOccurs="1"/>
          <xs:element name="P1079862" type="Decimal_TD18_FD2___5" nillable="false" minOccurs="1" maxOccurs="1"/>
          <xs:element name="P1079863" type="Decimal_TD18_FD2___5" nillable="false" minOccurs="1" maxOccurs="1"/>
          <xs:element name="P1081711" type="Decimal_TD18_FD2___5" nillable="false" minOccurs="1" maxOccurs="1"/>
          <xs:element name="P1081712" type="Decimal_TD18_FD2___5" nillable="false" minOccurs="1" maxOccurs="1"/>
          <xs:element name="P1081713" type="Decimal_TD18_FD2___5" nillable="false" minOccurs="1" maxOccurs="1"/>
          <xs:element name="P1124788" type="Decimal_TD18_FD2___8" nillable="false" minOccurs="1" maxOccurs="1"/>
          <xs:element name="P1124789" type="Decimal_TD18_FD2___8" nillable="false" minOccurs="1" maxOccurs="1"/>
          <xs:element name="P1081714" type="Decimal_TD18_FD2___5" nillable="false" minOccurs="1" maxOccurs="1"/>
          <xs:element name="P1081715" type="Decimal_TD18_FD2___5" nillable="false" minOccurs="1" maxOccurs="1"/>
          <xs:element name="P1081716" type="Decimal_TD18_FD2___5" nillable="false" minOccurs="1" maxOccurs="1"/>
          <xs:element name="P1081717" type="Decimal_TD18_FD2___5" nillable="false" minOccurs="1" maxOccurs="1"/>
          <xs:element name="P1081718" type="Decimal_TD18_FD2___5" nillable="false" minOccurs="1" maxOccurs="1"/>
          <xs:element name="P1079864" type="Decimal_TD18_FD2___5" nillable="false" minOccurs="1" maxOccurs="1"/>
          <xs:element name="P1079865" type="Decimal_TD18_FD2___5" nillable="false" minOccurs="1" maxOccurs="1"/>
          <xs:element name="P1079866" type="Decimal_TD18_FD2___5" nillable="false" minOccurs="1" maxOccurs="1"/>
          <xs:element name="P1079867" type="Decimal_TD18_FD2___5" nillable="false" minOccurs="1" maxOccurs="1"/>
          <xs:element name="P1079868" type="Decimal_TD18_FD2___5" nillable="false" minOccurs="1" maxOccurs="1"/>
          <xs:element name="P1079869" type="Decimal_TD18_FD2___5" nillable="false" minOccurs="1" maxOccurs="1"/>
          <xs:element name="P1079870" type="Decimal_TD18_FD2___5" nillable="false" minOccurs="1" maxOccurs="1"/>
          <xs:element name="P1079871" type="Decimal_TD18_FD2___5" nillable="false" minOccurs="1" maxOccurs="1"/>
          <xs:element name="P1081874" type="Decimal_TD18_FD2___5" nillable="false" minOccurs="1" maxOccurs="1"/>
          <xs:element name="P1081877" type="Decimal_TD18_FD2___5" nillable="false" minOccurs="1" maxOccurs="1"/>
          <xs:element name="P1081880" type="Decimal_TD18_FD2___5" nillable="false" minOccurs="1" maxOccurs="1"/>
          <xs:element name="P1124790" type="Decimal_TD18_FD2___8" nillable="false" minOccurs="1" maxOccurs="1"/>
          <xs:element name="P1124791" type="Decimal_TD18_FD2___8" nillable="false" minOccurs="1" maxOccurs="1"/>
          <xs:element name="P1081882" type="Decimal_TD18_FD2___5" nillable="false" minOccurs="1" maxOccurs="1"/>
          <xs:element name="P1081888" type="Decimal_TD18_FD2___5" nillable="false" minOccurs="1" maxOccurs="1"/>
          <xs:element name="P1081891" type="Decimal_TD18_FD2___5" nillable="false" minOccurs="1" maxOccurs="1"/>
          <xs:element name="P1081893" type="Decimal_TD18_FD2___5" nillable="false" minOccurs="1" maxOccurs="1"/>
          <xs:element name="P1081895" type="Decimal_TD18_FD2___5" nillable="false" minOccurs="1" maxOccurs="1"/>
          <xs:element name="P1079872" type="Decimal_TD18_FD2___5" nillable="false" minOccurs="1" maxOccurs="1"/>
          <xs:element name="P1079873" type="Decimal_TD18_FD2___5" nillable="false" minOccurs="1" maxOccurs="1"/>
          <xs:element name="P1079874" type="Decimal_TD18_FD2___5" nillable="false" minOccurs="1" maxOccurs="1"/>
          <xs:element name="P1079875" type="Decimal_TD18_FD2___5" nillable="false" minOccurs="1" maxOccurs="1"/>
          <xs:element name="P1079876" type="Decimal_TD18_FD2___5" nillable="false" minOccurs="1" maxOccurs="1"/>
          <xs:element name="P1079877" type="Decimal_TD18_FD2___5" nillable="false" minOccurs="1" maxOccurs="1"/>
          <xs:element name="P1079878" type="Decimal_TD18_FD2___5" nillable="false" minOccurs="1" maxOccurs="1"/>
          <xs:element name="P1079879" type="Decimal_TD18_FD2___5" nillable="false" minOccurs="1" maxOccurs="1"/>
          <xs:element name="P1081898" type="Decimal_TD18_FD2___5" nillable="false" minOccurs="1" maxOccurs="1"/>
          <xs:element name="P1081900" type="Decimal_TD18_FD2___5" nillable="false" minOccurs="1" maxOccurs="1"/>
          <xs:element name="P1081902" type="Decimal_TD18_FD2___5" nillable="false" minOccurs="1" maxOccurs="1"/>
          <xs:element name="P1124792" type="Decimal_TD18_FD2___8" nillable="false" minOccurs="1" maxOccurs="1"/>
          <xs:element name="P1124793" type="Decimal_TD18_FD2___8" nillable="false" minOccurs="1" maxOccurs="1"/>
          <xs:element name="P1081903" type="Decimal_TD18_FD2___5" nillable="false" minOccurs="1" maxOccurs="1"/>
          <xs:element name="P1081906" type="Decimal_TD18_FD2___5" nillable="false" minOccurs="1" maxOccurs="1"/>
          <xs:element name="P1081908" type="Decimal_TD18_FD2___5" nillable="false" minOccurs="1" maxOccurs="1"/>
          <xs:element name="P1081915" type="Decimal_TD18_FD2___5" nillable="false" minOccurs="1" maxOccurs="1"/>
          <xs:element name="P1081918" type="Decimal_TD18_FD2___5" nillable="false" minOccurs="1" maxOccurs="1"/>
          <xs:element name="P1079880" type="Decimal_TD18_FD2___5" nillable="false" minOccurs="1" maxOccurs="1"/>
          <xs:element name="P1079881" type="Decimal_TD18_FD2___5" nillable="false" minOccurs="1" maxOccurs="1"/>
          <xs:element name="P1079882" type="Decimal_TD18_FD2___5" nillable="false" minOccurs="1" maxOccurs="1"/>
          <xs:element name="P1079883" type="Decimal_TD18_FD2___5" nillable="false" minOccurs="1" maxOccurs="1"/>
          <xs:element name="P1079884" type="Decimal_TD18_FD2___5" nillable="false" minOccurs="1" maxOccurs="1"/>
          <xs:element name="P1079885" type="Decimal_TD18_FD2___5" nillable="false" minOccurs="1" maxOccurs="1"/>
          <xs:element name="P1079886" type="Decimal_TD18_FD2___5" nillable="false" minOccurs="1" maxOccurs="1"/>
          <xs:element name="P1079887" type="Decimal_TD18_FD2___5" nillable="false" minOccurs="1" maxOccurs="1"/>
          <xs:element name="P1081920" type="Decimal_TD18_FD2___5" nillable="false" minOccurs="1" maxOccurs="1"/>
          <xs:element name="P1081922" type="Decimal_TD18_FD2___5" nillable="false" minOccurs="1" maxOccurs="1"/>
          <xs:element name="P1081925" type="Decimal_TD18_FD2___5" nillable="false" minOccurs="1" maxOccurs="1"/>
          <xs:element name="P1124794" type="Decimal_TD18_FD2___8" nillable="false" minOccurs="1" maxOccurs="1"/>
          <xs:element name="P1124795" type="Decimal_TD18_FD2___8" nillable="false" minOccurs="1" maxOccurs="1"/>
          <xs:element name="P1081927" type="Decimal_TD18_FD2___5" nillable="false" minOccurs="1" maxOccurs="1"/>
          <xs:element name="P1081929" type="Decimal_TD18_FD2___5" nillable="false" minOccurs="1" maxOccurs="1"/>
          <xs:element name="P1081930" type="Decimal_TD18_FD2___5" nillable="false" minOccurs="1" maxOccurs="1"/>
          <xs:element name="P1081932" type="Decimal_TD18_FD2___5" nillable="false" minOccurs="1" maxOccurs="1"/>
          <xs:element name="P1081934" type="Decimal_TD18_FD2___5" nillable="false" minOccurs="1" maxOccurs="1"/>
          <xs:element name="P1079888" type="Decimal_TD18_FD2___5" nillable="false" minOccurs="1" maxOccurs="1"/>
          <xs:element name="P1079889" type="Decimal_TD18_FD2___5" nillable="false" minOccurs="1" maxOccurs="1"/>
          <xs:element name="P1079890" type="Decimal_TD18_FD2___5" nillable="false" minOccurs="1" maxOccurs="1"/>
          <xs:element name="P1079891" type="Decimal_TD18_FD2___5" nillable="false" minOccurs="1" maxOccurs="1"/>
          <xs:element name="P1079892" type="Decimal_TD18_FD2___5" nillable="false" minOccurs="1" maxOccurs="1"/>
          <xs:element name="P1079893" type="Decimal_TD18_FD2___5" nillable="false" minOccurs="1" maxOccurs="1"/>
          <xs:element name="P1079894" type="Decimal_TD18_FD2___5" nillable="false" minOccurs="1" maxOccurs="1"/>
          <xs:element name="P1079895" type="Decimal_TD18_FD2___5" nillable="false" minOccurs="1" maxOccurs="1"/>
          <xs:element name="P1081936" type="Decimal_TD18_FD2___5" nillable="false" minOccurs="1" maxOccurs="1"/>
          <xs:element name="P1081938" type="Decimal_TD18_FD2___5" nillable="false" minOccurs="1" maxOccurs="1"/>
          <xs:element name="P1081940" type="Decimal_TD18_FD2___5" nillable="false" minOccurs="1" maxOccurs="1"/>
          <xs:element name="P1124796" type="Decimal_TD18_FD2___8" nillable="false" minOccurs="1" maxOccurs="1"/>
          <xs:element name="P1124797" type="Decimal_TD18_FD2___8" nillable="false" minOccurs="1" maxOccurs="1"/>
          <xs:element name="P1081942" type="Decimal_TD18_FD2___5" nillable="false" minOccurs="1" maxOccurs="1"/>
          <xs:element name="P1081944" type="Decimal_TD18_FD2___5" nillable="false" minOccurs="1" maxOccurs="1"/>
          <xs:element name="P1081946" type="Decimal_TD18_FD2___5" nillable="false" minOccurs="1" maxOccurs="1"/>
          <xs:element name="P1081948" type="Decimal_TD18_FD2___5" nillable="false" minOccurs="1" maxOccurs="1"/>
          <xs:element name="P1081950" type="Decimal_TD18_FD2___5" nillable="false" minOccurs="1" maxOccurs="1"/>
          <xs:element name="P1079896" type="Decimal_TD18_FD2___5" nillable="false" minOccurs="1" maxOccurs="1"/>
          <xs:element name="P1079897" type="Decimal_TD18_FD2___5" nillable="false" minOccurs="1" maxOccurs="1"/>
          <xs:element name="P1079898" type="Decimal_TD18_FD2___5" nillable="false" minOccurs="1" maxOccurs="1"/>
          <xs:element name="P1079899" type="Decimal_TD18_FD2___5" nillable="false" minOccurs="1" maxOccurs="1"/>
          <xs:element name="P1079900" type="Decimal_TD18_FD2___5" nillable="false" minOccurs="1" maxOccurs="1"/>
          <xs:element name="P1079901" type="Decimal_TD18_FD2___5" nillable="false" minOccurs="1" maxOccurs="1"/>
          <xs:element name="P1079902" type="Decimal_TD18_FD2___5" nillable="false" minOccurs="1" maxOccurs="1"/>
          <xs:element name="P1079903" type="Decimal_TD18_FD2___5" nillable="false" minOccurs="1" maxOccurs="1"/>
          <xs:element name="P1081953" type="Decimal_TD18_FD2___5" nillable="false" minOccurs="1" maxOccurs="1"/>
          <xs:element name="P1081958" type="Decimal_TD18_FD2___5" nillable="false" minOccurs="1" maxOccurs="1"/>
          <xs:element name="P1081960" type="Decimal_TD18_FD2___5" nillable="false" minOccurs="1" maxOccurs="1"/>
          <xs:element name="P1124798" type="Decimal_TD18_FD2___8" nillable="false" minOccurs="1" maxOccurs="1"/>
          <xs:element name="P1124799" type="Decimal_TD18_FD2___8" nillable="false" minOccurs="1" maxOccurs="1"/>
          <xs:element name="P1081962" type="Decimal_TD18_FD2___5" nillable="false" minOccurs="1" maxOccurs="1"/>
          <xs:element name="P1081964" type="Decimal_TD18_FD2___5" nillable="false" minOccurs="1" maxOccurs="1"/>
          <xs:element name="P1081966" type="Decimal_TD18_FD2___5" nillable="false" minOccurs="1" maxOccurs="1"/>
          <xs:element name="P1081968" type="Decimal_TD18_FD2___5" nillable="false" minOccurs="1" maxOccurs="1"/>
          <xs:element name="P1081970" type="Decimal_TD18_FD2___5" nillable="false" minOccurs="1" maxOccurs="1"/>
          <xs:element name="P1079904" type="Decimal_TD18_FD2___5" nillable="false" minOccurs="1" maxOccurs="1"/>
          <xs:element name="P1079905" type="Decimal_TD18_FD2___5" nillable="false" minOccurs="1" maxOccurs="1"/>
          <xs:element name="P1079906" type="Decimal_TD18_FD2___5" nillable="false" minOccurs="1" maxOccurs="1"/>
          <xs:element name="P1079907" type="Decimal_TD18_FD2___5" nillable="false" minOccurs="1" maxOccurs="1"/>
          <xs:element name="P1079908" type="Decimal_TD18_FD2___5" nillable="false" minOccurs="1" maxOccurs="1"/>
          <xs:element name="P1079909" type="Decimal_TD18_FD2___5" nillable="false" minOccurs="1" maxOccurs="1"/>
          <xs:element name="P1079910" type="Decimal_TD18_FD2___5" nillable="false" minOccurs="1" maxOccurs="1"/>
          <xs:element name="P1079912" type="Decimal_TD18_FD2___5" nillable="false" minOccurs="1" maxOccurs="1"/>
          <xs:element name="P1081972" type="Decimal_TD18_FD2___5" nillable="false" minOccurs="1" maxOccurs="1"/>
          <xs:element name="P1081973" type="Decimal_TD18_FD2___5" nillable="false" minOccurs="1" maxOccurs="1"/>
          <xs:element name="P1081975" type="Decimal_TD18_FD2___5" nillable="false" minOccurs="1" maxOccurs="1"/>
          <xs:element name="P1124800" type="Decimal_TD18_FD2___8" nillable="false" minOccurs="1" maxOccurs="1"/>
          <xs:element name="P1124801" type="Decimal_TD18_FD2___8" nillable="false" minOccurs="1" maxOccurs="1"/>
          <xs:element name="P1081977" type="Decimal_TD18_FD2___5" nillable="false" minOccurs="1" maxOccurs="1"/>
          <xs:element name="P1081978" type="Decimal_TD18_FD2___5" nillable="false" minOccurs="1" maxOccurs="1"/>
          <xs:element name="P1081980" type="Decimal_TD18_FD2___5" nillable="false" minOccurs="1" maxOccurs="1"/>
          <xs:element name="P1081982" type="Decimal_TD18_FD2___5" nillable="false" minOccurs="1" maxOccurs="1"/>
          <xs:element name="P1081984" type="Decimal_TD18_FD2___5" nillable="false" minOccurs="1" maxOccurs="1"/>
          <xs:element name="P1079911" type="Decimal_TD18_FD2___5" nillable="false" minOccurs="1" maxOccurs="1"/>
          <xs:element name="P1079913" type="Decimal_TD18_FD2___5" nillable="false" minOccurs="1" maxOccurs="1"/>
          <xs:element name="P1079914" type="Decimal_TD18_FD2___5" nillable="false" minOccurs="1" maxOccurs="1"/>
          <xs:element name="P1079915" type="Decimal_TD18_FD2___5" nillable="false" minOccurs="1" maxOccurs="1"/>
          <xs:element name="P1079916" type="Decimal_TD18_FD2___5" nillable="false" minOccurs="1" maxOccurs="1"/>
          <xs:element name="P1079917" type="Decimal_TD18_FD2___5" nillable="false" minOccurs="1" maxOccurs="1"/>
          <xs:element name="P1079918" type="Decimal_TD18_FD2___5" nillable="false" minOccurs="1" maxOccurs="1"/>
          <xs:element name="P1079919" type="Decimal_TD18_FD2___5" nillable="false" minOccurs="1" maxOccurs="1"/>
          <xs:element name="P1081986" type="Decimal_TD18_FD2___5" nillable="false" minOccurs="1" maxOccurs="1"/>
          <xs:element name="P1081988" type="Decimal_TD18_FD2___5" nillable="false" minOccurs="1" maxOccurs="1"/>
          <xs:element name="P1081990" type="Decimal_TD18_FD2___5" nillable="false" minOccurs="1" maxOccurs="1"/>
          <xs:element name="P1124802" type="Decimal_TD18_FD2___8" nillable="false" minOccurs="1" maxOccurs="1"/>
          <xs:element name="P1124803" type="Decimal_TD18_FD2___8" nillable="false" minOccurs="1" maxOccurs="1"/>
          <xs:element name="P1081993" type="Decimal_TD18_FD2___5" nillable="false" minOccurs="1" maxOccurs="1"/>
          <xs:element name="P1081995" type="Decimal_TD18_FD2___5" nillable="false" minOccurs="1" maxOccurs="1"/>
          <xs:element name="P1081997" type="Decimal_TD18_FD2___5" nillable="false" minOccurs="1" maxOccurs="1"/>
          <xs:element name="P1081999" type="Decimal_TD18_FD2___5" nillable="false" minOccurs="1" maxOccurs="1"/>
          <xs:element name="P1082001" type="Decimal_TD18_FD2___5" nillable="false" minOccurs="1" maxOccurs="1"/>
          <xs:element name="P1124882" type="Decimal_TD18_FD2___8" nillable="false" minOccurs="1" maxOccurs="1"/>
          <xs:element name="P1124883" type="Decimal_TD18_FD2___8" nillable="false" minOccurs="1" maxOccurs="1"/>
          <xs:element name="P1124884" type="Decimal_TD18_FD2___8" nillable="false" minOccurs="1" maxOccurs="1"/>
          <xs:element name="P1124885" type="Decimal_TD18_FD2___8" nillable="false" minOccurs="1" maxOccurs="1"/>
          <xs:element name="P1124886" type="Decimal_TD18_FD2___8" nillable="false" minOccurs="1" maxOccurs="1"/>
          <xs:element name="P1124887" type="Decimal_TD18_FD2___8" nillable="false" minOccurs="1" maxOccurs="1"/>
          <xs:element name="P1124894" type="Decimal_TD18_FD2___8" nillable="false" minOccurs="1" maxOccurs="1"/>
          <xs:element name="P1124895" type="Decimal_TD18_FD2___8" nillable="false" minOccurs="1" maxOccurs="1"/>
          <xs:element name="P1124896" type="Decimal_TD18_FD2___8" nillable="false" minOccurs="1" maxOccurs="1"/>
          <xs:element name="P1124897" type="Decimal_TD18_FD2___8" nillable="false" minOccurs="1" maxOccurs="1"/>
          <xs:element name="P1124898" type="Decimal_TD18_FD2___8" nillable="false" minOccurs="1" maxOccurs="1"/>
          <xs:element name="P1124804" type="Decimal_TD18_FD2___8" nillable="false" minOccurs="1" maxOccurs="1"/>
          <xs:element name="P1124805" type="Decimal_TD18_FD2___8" nillable="false" minOccurs="1" maxOccurs="1"/>
          <xs:element name="P1124904" type="Decimal_TD18_FD2___8" nillable="false" minOccurs="1" maxOccurs="1"/>
          <xs:element name="P1124905" type="Decimal_TD18_FD2___8" nillable="false" minOccurs="1" maxOccurs="1"/>
          <xs:element name="P1124906" type="Decimal_TD18_FD2___8" nillable="false" minOccurs="1" maxOccurs="1"/>
          <xs:element name="P1124908" type="Decimal_TD18_FD2___8" nillable="false" minOccurs="1" maxOccurs="1"/>
          <xs:element name="P1124907" type="Decimal_TD18_FD2___8" nillable="false" minOccurs="1" maxOccurs="1"/>
          <xs:element name="P1079920" type="Decimal_TD18_FD2___5" nillable="false" minOccurs="1" maxOccurs="1"/>
          <xs:element name="P1079921" type="Decimal_TD18_FD2___5" nillable="false" minOccurs="1" maxOccurs="1"/>
          <xs:element name="P1079922" type="Decimal_TD18_FD2___5" nillable="false" minOccurs="1" maxOccurs="1"/>
          <xs:element name="P1079923" type="Decimal_TD18_FD2___5" nillable="false" minOccurs="1" maxOccurs="1"/>
          <xs:element name="P1079924" type="Decimal_TD18_FD2___5" nillable="false" minOccurs="1" maxOccurs="1"/>
          <xs:element name="P1079925" type="Decimal_TD18_FD2___5" nillable="false" minOccurs="1" maxOccurs="1"/>
          <xs:element name="P1079926" type="Decimal_TD18_FD2___5" nillable="false" minOccurs="1" maxOccurs="1"/>
          <xs:element name="P1079927" type="Decimal_TD18_FD2___5" nillable="false" minOccurs="1" maxOccurs="1"/>
          <xs:element name="P1082003" type="Decimal_TD18_FD2___5" nillable="false" minOccurs="1" maxOccurs="1"/>
          <xs:element name="P1082004" type="Decimal_TD18_FD2___5" nillable="false" minOccurs="1" maxOccurs="1"/>
          <xs:element name="P1082005" type="Decimal_TD18_FD2___5" nillable="false" minOccurs="1" maxOccurs="1"/>
          <xs:element name="P1124806" type="Decimal_TD18_FD2___8" nillable="false" minOccurs="1" maxOccurs="1"/>
          <xs:element name="P1124807" type="Decimal_TD18_FD2___8" nillable="false" minOccurs="1" maxOccurs="1"/>
          <xs:element name="P1082007" type="Decimal_TD18_FD2___5" nillable="false" minOccurs="1" maxOccurs="1"/>
          <xs:element name="P1082008" type="Decimal_TD18_FD2___5" nillable="false" minOccurs="1" maxOccurs="1"/>
          <xs:element name="P1082010" type="Decimal_TD18_FD2___5" nillable="false" minOccurs="1" maxOccurs="1"/>
          <xs:element name="P1082011" type="Decimal_TD18_FD2___5" nillable="false" minOccurs="1" maxOccurs="1"/>
          <xs:element name="P1082013" type="Decimal_TD18_FD2___5" nillable="false" minOccurs="1" maxOccurs="1"/>
          <xs:element name="P1079936" type="Decimal_TD18_FD2___5" nillable="false" minOccurs="1" maxOccurs="1"/>
          <xs:element name="P1079937" type="Decimal_TD18_FD2___5" nillable="false" minOccurs="1" maxOccurs="1"/>
          <xs:element name="P1079938" type="Decimal_TD18_FD2___5" nillable="false" minOccurs="1" maxOccurs="1"/>
          <xs:element name="P1079939" type="Decimal_TD18_FD2___5" nillable="false" minOccurs="1" maxOccurs="1"/>
          <xs:element name="P1079940" type="Decimal_TD18_FD2___5" nillable="false" minOccurs="1" maxOccurs="1"/>
          <xs:element name="P1079941" type="Decimal_TD18_FD2___5" nillable="false" minOccurs="1" maxOccurs="1"/>
          <xs:element name="P1079942" type="Decimal_TD18_FD2___5" nillable="false" minOccurs="1" maxOccurs="1"/>
          <xs:element name="P1079943" type="Decimal_TD18_FD2___5" nillable="false" minOccurs="1" maxOccurs="1"/>
          <xs:element name="P1082038" type="Decimal_TD18_FD2___5" nillable="false" minOccurs="1" maxOccurs="1"/>
          <xs:element name="P1082045" type="Decimal_TD18_FD2___5" nillable="false" minOccurs="1" maxOccurs="1"/>
          <xs:element name="P1082047" type="Decimal_TD18_FD2___5" nillable="false" minOccurs="1" maxOccurs="1"/>
          <xs:element name="P1124809" type="Decimal_TD18_FD2___8" nillable="false" minOccurs="1" maxOccurs="1"/>
          <xs:element name="P1124808" type="Decimal_TD18_FD2___8" nillable="false" minOccurs="1" maxOccurs="1"/>
          <xs:element name="P1082048" type="Decimal_TD18_FD2___5" nillable="false" minOccurs="1" maxOccurs="1"/>
          <xs:element name="P1082075" type="Decimal_TD18_FD2___5" nillable="false" minOccurs="1" maxOccurs="1"/>
          <xs:element name="P1082077" type="Decimal_TD18_FD2___5" nillable="false" minOccurs="1" maxOccurs="1"/>
          <xs:element name="P1082092" type="Decimal_TD18_FD2___5" nillable="false" minOccurs="1" maxOccurs="1"/>
          <xs:element name="P1082094" type="Decimal_TD18_FD2___5" nillable="false" minOccurs="1" maxOccurs="1"/>
          <xs:element name="P1124888" type="Decimal_TD18_FD2___8" nillable="false" minOccurs="1" maxOccurs="1"/>
          <xs:element name="P1124889" type="Decimal_TD18_FD2___8" nillable="false" minOccurs="1" maxOccurs="1"/>
          <xs:element name="P1124890" type="Decimal_TD18_FD2___8" nillable="false" minOccurs="1" maxOccurs="1"/>
          <xs:element name="P1124891" type="Decimal_TD18_FD2___8" nillable="false" minOccurs="1" maxOccurs="1"/>
          <xs:element name="P1124892" type="Decimal_TD18_FD2___8" nillable="false" minOccurs="1" maxOccurs="1"/>
          <xs:element name="P1124893" type="Decimal_TD18_FD2___8" nillable="false" minOccurs="1" maxOccurs="1"/>
          <xs:element name="P1124899" type="Decimal_TD18_FD2___8" nillable="false" minOccurs="1" maxOccurs="1"/>
          <xs:element name="P1124900" type="Decimal_TD18_FD2___8" nillable="false" minOccurs="1" maxOccurs="1"/>
          <xs:element name="P1124901" type="Decimal_TD18_FD2___8" nillable="false" minOccurs="1" maxOccurs="1"/>
          <xs:element name="P1124902" type="Decimal_TD18_FD2___8" nillable="false" minOccurs="1" maxOccurs="1"/>
          <xs:element name="P1124903" type="Decimal_TD18_FD2___8" nillable="false" minOccurs="1" maxOccurs="1"/>
          <xs:element name="P1124810" type="Decimal_TD18_FD2___8" nillable="false" minOccurs="1" maxOccurs="1"/>
          <xs:element name="P1124811" type="Decimal_TD18_FD2___8" nillable="false" minOccurs="1" maxOccurs="1"/>
          <xs:element name="P1124909" type="Decimal_TD18_FD2___8" nillable="false" minOccurs="1" maxOccurs="1"/>
          <xs:element name="P1124910" type="Decimal_TD18_FD2___8" nillable="false" minOccurs="1" maxOccurs="1"/>
          <xs:element name="P1124911" type="Decimal_TD18_FD2___8" nillable="false" minOccurs="1" maxOccurs="1"/>
          <xs:element name="P1124912" type="Decimal_TD18_FD2___8" nillable="false" minOccurs="1" maxOccurs="1"/>
          <xs:element name="P1124913" type="Decimal_TD18_FD2___8" nillable="false" minOccurs="1" maxOccurs="1"/>
          <xs:element name="P1079944" type="Decimal_TD18_FD2___5" nillable="false" minOccurs="1" maxOccurs="1"/>
          <xs:element name="P1079945" type="Decimal_TD18_FD2___5" nillable="false" minOccurs="1" maxOccurs="1"/>
          <xs:element name="P1079946" type="Decimal_TD18_FD2___5" nillable="false" minOccurs="1" maxOccurs="1"/>
          <xs:element name="P1079947" type="Decimal_TD18_FD2___5" nillable="false" minOccurs="1" maxOccurs="1"/>
          <xs:element name="P1079948" type="Decimal_TD18_FD2___5" nillable="false" minOccurs="1" maxOccurs="1"/>
          <xs:element name="P1079949" type="Decimal_TD18_FD2___5" nillable="false" minOccurs="1" maxOccurs="1"/>
          <xs:element name="P1079950" type="Decimal_TD18_FD2___5" nillable="false" minOccurs="1" maxOccurs="1"/>
          <xs:element name="P1079951" type="Decimal_TD18_FD2___5" nillable="false" minOccurs="1" maxOccurs="1"/>
          <xs:element name="P1082096" type="Decimal_TD18_FD2___5" nillable="false" minOccurs="1" maxOccurs="1"/>
          <xs:element name="P1082098" type="Decimal_TD18_FD2___5" nillable="false" minOccurs="1" maxOccurs="1"/>
          <xs:element name="P1082100" type="Decimal_TD18_FD2___5" nillable="false" minOccurs="1" maxOccurs="1"/>
          <xs:element name="P1124812" type="Decimal_TD18_FD2___8" nillable="false" minOccurs="1" maxOccurs="1"/>
          <xs:element name="P1124813" type="Decimal_TD18_FD2___8" nillable="false" minOccurs="1" maxOccurs="1"/>
          <xs:element name="P1082102" type="Decimal_TD18_FD2___5" nillable="false" minOccurs="1" maxOccurs="1"/>
          <xs:element name="P1082104" type="Decimal_TD18_FD2___5" nillable="false" minOccurs="1" maxOccurs="1"/>
          <xs:element name="P1082105" type="Decimal_TD18_FD2___5" nillable="false" minOccurs="1" maxOccurs="1"/>
          <xs:element name="P1082106" type="Decimal_TD18_FD2___5" nillable="false" minOccurs="1" maxOccurs="1"/>
          <xs:element name="P1082108" type="Decimal_TD18_FD2___5" nillable="false" minOccurs="1" maxOccurs="1"/>
          <xs:element name="P1079952" type="Decimal_TD18_FD2___5" nillable="false" minOccurs="1" maxOccurs="1"/>
          <xs:element name="P1079953" type="Decimal_TD18_FD2___5" nillable="false" minOccurs="1" maxOccurs="1"/>
          <xs:element name="P1079954" type="Decimal_TD18_FD2___5" nillable="false" minOccurs="1" maxOccurs="1"/>
          <xs:element name="P1079955" type="Decimal_TD18_FD2___5" nillable="false" minOccurs="1" maxOccurs="1"/>
          <xs:element name="P1079956" type="Decimal_TD18_FD2___5" nillable="false" minOccurs="1" maxOccurs="1"/>
          <xs:element name="P1079957" type="Decimal_TD18_FD2___5" nillable="false" minOccurs="1" maxOccurs="1"/>
          <xs:element name="P1079958" type="Decimal_TD18_FD2___5" nillable="false" minOccurs="1" maxOccurs="1"/>
          <xs:element name="P1079959" type="Decimal_TD18_FD2___5" nillable="false" minOccurs="1" maxOccurs="1"/>
          <xs:element name="P1082110" type="Decimal_TD18_FD2___5" nillable="false" minOccurs="1" maxOccurs="1"/>
          <xs:element name="P1082112" type="Decimal_TD18_FD2___5" nillable="false" minOccurs="1" maxOccurs="1"/>
          <xs:element name="P1082115" type="Decimal_TD18_FD2___5" nillable="false" minOccurs="1" maxOccurs="1"/>
          <xs:element name="P1124814" type="Decimal_TD18_FD2___8" nillable="false" minOccurs="1" maxOccurs="1"/>
          <xs:element name="P1124815" type="Decimal_TD18_FD2___8" nillable="false" minOccurs="1" maxOccurs="1"/>
          <xs:element name="P1082118" type="Decimal_TD18_FD2___5" nillable="false" minOccurs="1" maxOccurs="1"/>
          <xs:element name="P1082121" type="Decimal_TD18_FD2___5" nillable="false" minOccurs="1" maxOccurs="1"/>
          <xs:element name="P1082125" type="Decimal_TD18_FD2___5" nillable="false" minOccurs="1" maxOccurs="1"/>
          <xs:element name="P1082133" type="Decimal_TD18_FD2___5" nillable="false" minOccurs="1" maxOccurs="1"/>
          <xs:element name="P1082135" type="Decimal_TD18_FD2___5" nillable="false" minOccurs="1" maxOccurs="1"/>
          <xs:element name="P1079960" type="Decimal_TD18_FD2___5" nillable="false" minOccurs="1" maxOccurs="1"/>
          <xs:element name="P1079961" type="Decimal_TD18_FD2___5" nillable="false" minOccurs="1" maxOccurs="1"/>
          <xs:element name="P1079962" type="Decimal_TD18_FD2___5" nillable="false" minOccurs="1" maxOccurs="1"/>
          <xs:element name="P1079963" type="Decimal_TD18_FD2___5" nillable="false" minOccurs="1" maxOccurs="1"/>
          <xs:element name="P1079964" type="Decimal_TD18_FD2___5" nillable="false" minOccurs="1" maxOccurs="1"/>
          <xs:element name="P1079965" type="Decimal_TD18_FD2___5" nillable="false" minOccurs="1" maxOccurs="1"/>
          <xs:element name="P1079966" type="Decimal_TD18_FD2___5" nillable="false" minOccurs="1" maxOccurs="1"/>
          <xs:element name="P1079967" type="Decimal_TD18_FD2___5" nillable="false" minOccurs="1" maxOccurs="1"/>
          <xs:element name="P1082136" type="Decimal_TD18_FD2___5" nillable="false" minOccurs="1" maxOccurs="1"/>
          <xs:element name="P1082139" type="Decimal_TD18_FD2___5" nillable="false" minOccurs="1" maxOccurs="1"/>
          <xs:element name="P1082147" type="Decimal_TD18_FD2___5" nillable="false" minOccurs="1" maxOccurs="1"/>
          <xs:element name="P1124816" type="Decimal_TD18_FD2___8" nillable="false" minOccurs="1" maxOccurs="1"/>
          <xs:element name="P1124817" type="Decimal_TD18_FD2___8" nillable="false" minOccurs="1" maxOccurs="1"/>
          <xs:element name="P1082148" type="Decimal_TD18_FD2___5" nillable="false" minOccurs="1" maxOccurs="1"/>
          <xs:element name="P1082149" type="Decimal_TD18_FD2___5" nillable="false" minOccurs="1" maxOccurs="1"/>
          <xs:element name="P1082150" type="Decimal_TD18_FD2___5" nillable="false" minOccurs="1" maxOccurs="1"/>
          <xs:element name="P1082151" type="Decimal_TD18_FD2___5" nillable="false" minOccurs="1" maxOccurs="1"/>
          <xs:element name="P1082152" type="Decimal_TD18_FD2___5" nillable="false" minOccurs="1" maxOccurs="1"/>
          <xs:element name="P1079968" type="Decimal_TD18_FD2___5" nillable="false" minOccurs="1" maxOccurs="1"/>
          <xs:element name="P1079969" type="Decimal_TD18_FD2___5" nillable="false" minOccurs="1" maxOccurs="1"/>
          <xs:element name="P1079970" type="Decimal_TD18_FD2___5" nillable="false" minOccurs="1" maxOccurs="1"/>
          <xs:element name="P1079971" type="Decimal_TD18_FD2___5" nillable="false" minOccurs="1" maxOccurs="1"/>
          <xs:element name="P1079972" type="Decimal_TD18_FD2___5" nillable="false" minOccurs="1" maxOccurs="1"/>
          <xs:element name="P1079973" type="Decimal_TD18_FD2___5" nillable="false" minOccurs="1" maxOccurs="1"/>
          <xs:element name="P1079974" type="Decimal_TD18_FD2___5" nillable="false" minOccurs="1" maxOccurs="1"/>
          <xs:element name="P1079975" type="Decimal_TD18_FD2___5" nillable="false" minOccurs="1" maxOccurs="1"/>
          <xs:element name="P1082153" type="Decimal_TD18_FD2___5" nillable="false" minOccurs="1" maxOccurs="1"/>
          <xs:element name="P1082155" type="Decimal_TD18_FD2___5" nillable="false" minOccurs="1" maxOccurs="1"/>
          <xs:element name="P1082156" type="Decimal_TD18_FD2___5" nillable="false" minOccurs="1" maxOccurs="1"/>
          <xs:element name="P1124818" type="Decimal_TD18_FD2___8" nillable="false" minOccurs="1" maxOccurs="1"/>
          <xs:element name="P1124819" type="Decimal_TD18_FD2___8" nillable="false" minOccurs="1" maxOccurs="1"/>
          <xs:element name="P1082157" type="Decimal_TD18_FD2___5" nillable="false" minOccurs="1" maxOccurs="1"/>
          <xs:element name="P1082158" type="Decimal_TD18_FD2___5" nillable="false" minOccurs="1" maxOccurs="1"/>
          <xs:element name="P1082159" type="Decimal_TD18_FD2___5" nillable="false" minOccurs="1" maxOccurs="1"/>
          <xs:element name="P1082160" type="Decimal_TD18_FD2___5" nillable="false" minOccurs="1" maxOccurs="1"/>
          <xs:element name="P1082161" type="Decimal_TD18_FD2___5" nillable="false" minOccurs="1" maxOccurs="1"/>
          <xs:element name="P1079976" type="Decimal_TD18_FD2___5" nillable="false" minOccurs="1" maxOccurs="1"/>
          <xs:element name="P1079977" type="Decimal_TD18_FD2___5" nillable="false" minOccurs="1" maxOccurs="1"/>
          <xs:element name="P1079978" type="Decimal_TD18_FD2___5" nillable="false" minOccurs="1" maxOccurs="1"/>
          <xs:element name="P1079979" type="Decimal_TD18_FD2___5" nillable="false" minOccurs="1" maxOccurs="1"/>
          <xs:element name="P1079980" type="Decimal_TD18_FD2___5" nillable="false" minOccurs="1" maxOccurs="1"/>
          <xs:element name="P1079981" type="Decimal_TD18_FD2___5" nillable="false" minOccurs="1" maxOccurs="1"/>
          <xs:element name="P1079982" type="Decimal_TD18_FD2___5" nillable="false" minOccurs="1" maxOccurs="1"/>
          <xs:element name="P1079983" type="Decimal_TD18_FD2___5" nillable="false" minOccurs="1" maxOccurs="1"/>
          <xs:element name="P1082162" type="Decimal_TD18_FD2___5" nillable="false" minOccurs="1" maxOccurs="1"/>
          <xs:element name="P1082163" type="Decimal_TD18_FD2___5" nillable="false" minOccurs="1" maxOccurs="1"/>
          <xs:element name="P1082164" type="Decimal_TD18_FD2___5" nillable="false" minOccurs="1" maxOccurs="1"/>
          <xs:element name="P1124820" type="Decimal_TD18_FD2___8" nillable="false" minOccurs="1" maxOccurs="1"/>
          <xs:element name="P1124821" type="Decimal_TD18_FD2___8" nillable="false" minOccurs="1" maxOccurs="1"/>
          <xs:element name="P1082165" type="Decimal_TD18_FD2___5" nillable="false" minOccurs="1" maxOccurs="1"/>
          <xs:element name="P1082166" type="Decimal_TD18_FD2___5" nillable="false" minOccurs="1" maxOccurs="1"/>
          <xs:element name="P1082167" type="Decimal_TD18_FD2___5" nillable="false" minOccurs="1" maxOccurs="1"/>
          <xs:element name="P1082168" type="Decimal_TD18_FD2___5" nillable="false" minOccurs="1" maxOccurs="1"/>
          <xs:element name="P1082169" type="Decimal_TD18_FD2___5" nillable="false" minOccurs="1" maxOccurs="1"/>
          <xs:element name="P1079984" type="Decimal_TD18_FD2___5" nillable="false" minOccurs="1" maxOccurs="1"/>
          <xs:element name="P1079985" type="Decimal_TD18_FD2___5" nillable="false" minOccurs="1" maxOccurs="1"/>
          <xs:element name="P1079986" type="Decimal_TD18_FD2___5" nillable="false" minOccurs="1" maxOccurs="1"/>
          <xs:element name="P1079987" type="Decimal_TD18_FD2___5" nillable="false" minOccurs="1" maxOccurs="1"/>
          <xs:element name="P1079988" type="Decimal_TD18_FD2___5" nillable="false" minOccurs="1" maxOccurs="1"/>
          <xs:element name="P1079989" type="Decimal_TD18_FD2___5" nillable="false" minOccurs="1" maxOccurs="1"/>
          <xs:element name="P1079990" type="Decimal_TD18_FD2___5" nillable="false" minOccurs="1" maxOccurs="1"/>
          <xs:element name="P1079991" type="Decimal_TD18_FD2___5" nillable="false" minOccurs="1" maxOccurs="1"/>
          <xs:element name="P1082170" type="Decimal_TD18_FD2___5" nillable="false" minOccurs="1" maxOccurs="1"/>
          <xs:element name="P1082171" type="Decimal_TD18_FD2___5" nillable="false" minOccurs="1" maxOccurs="1"/>
          <xs:element name="P1082172" type="Decimal_TD18_FD2___5" nillable="false" minOccurs="1" maxOccurs="1"/>
          <xs:element name="P1124822" type="Decimal_TD18_FD2___8" nillable="false" minOccurs="1" maxOccurs="1"/>
          <xs:element name="P1124823" type="Decimal_TD18_FD2___8" nillable="false" minOccurs="1" maxOccurs="1"/>
          <xs:element name="P1082173" type="Decimal_TD18_FD2___5" nillable="false" minOccurs="1" maxOccurs="1"/>
          <xs:element name="P1082174" type="Decimal_TD18_FD2___5" nillable="false" minOccurs="1" maxOccurs="1"/>
          <xs:element name="P1082175" type="Decimal_TD18_FD2___5" nillable="false" minOccurs="1" maxOccurs="1"/>
          <xs:element name="P1082176" type="Decimal_TD18_FD2___5" nillable="false" minOccurs="1" maxOccurs="1"/>
          <xs:element name="P1082177" type="Decimal_TD18_FD2___5" nillable="false" minOccurs="1" maxOccurs="1"/>
          <xs:element name="P1079992" type="Decimal_TD18_FD2___5" nillable="false" minOccurs="1" maxOccurs="1"/>
          <xs:element name="P1079993" type="Decimal_TD18_FD2___5" nillable="false" minOccurs="1" maxOccurs="1"/>
          <xs:element name="P1079994" type="Decimal_TD18_FD2___5" nillable="false" minOccurs="1" maxOccurs="1"/>
          <xs:element name="P1079995" type="Decimal_TD18_FD2___5" nillable="false" minOccurs="1" maxOccurs="1"/>
          <xs:element name="P1079996" type="Decimal_TD18_FD2___5" nillable="false" minOccurs="1" maxOccurs="1"/>
          <xs:element name="P1079997" type="Decimal_TD18_FD2___5" nillable="false" minOccurs="1" maxOccurs="1"/>
          <xs:element name="P1079998" type="Decimal_TD18_FD2___5" nillable="false" minOccurs="1" maxOccurs="1"/>
          <xs:element name="P1079999" type="Decimal_TD18_FD2___5" nillable="false" minOccurs="1" maxOccurs="1"/>
          <xs:element name="P1082178" type="Decimal_TD18_FD2___5" nillable="false" minOccurs="1" maxOccurs="1"/>
          <xs:element name="P1082179" type="Decimal_TD18_FD2___5" nillable="false" minOccurs="1" maxOccurs="1"/>
          <xs:element name="P1082180" type="Decimal_TD18_FD2___5" nillable="false" minOccurs="1" maxOccurs="1"/>
          <xs:element name="P1124824" type="Decimal_TD18_FD2___8" nillable="false" minOccurs="1" maxOccurs="1"/>
          <xs:element name="P1124825" type="Decimal_TD18_FD2___8" nillable="false" minOccurs="1" maxOccurs="1"/>
          <xs:element name="P1082181" type="Decimal_TD18_FD2___5" nillable="false" minOccurs="1" maxOccurs="1"/>
          <xs:element name="P1082182" type="Decimal_TD18_FD2___5" nillable="false" minOccurs="1" maxOccurs="1"/>
          <xs:element name="P1082183" type="Decimal_TD18_FD2___5" nillable="false" minOccurs="1" maxOccurs="1"/>
          <xs:element name="P1082184" type="Decimal_TD18_FD2___5" nillable="false" minOccurs="1" maxOccurs="1"/>
          <xs:element name="P1082185" type="Decimal_TD18_FD2___5" nillable="false" minOccurs="1" maxOccurs="1"/>
          <xs:element name="P1080000" type="Decimal_TD18_FD2___5" nillable="false" minOccurs="1" maxOccurs="1"/>
          <xs:element name="P1080001" type="Decimal_TD18_FD2___5" nillable="false" minOccurs="1" maxOccurs="1"/>
          <xs:element name="P1080002" type="Decimal_TD18_FD2___5" nillable="false" minOccurs="1" maxOccurs="1"/>
          <xs:element name="P1080003" type="Decimal_TD18_FD2___5" nillable="false" minOccurs="1" maxOccurs="1"/>
          <xs:element name="P1080004" type="Decimal_TD18_FD2___5" nillable="false" minOccurs="1" maxOccurs="1"/>
          <xs:element name="P1080005" type="Decimal_TD18_FD2___5" nillable="false" minOccurs="1" maxOccurs="1"/>
          <xs:element name="P1080006" type="Decimal_TD18_FD2___5" nillable="false" minOccurs="1" maxOccurs="1"/>
          <xs:element name="P1080007" type="Decimal_TD18_FD2___5" nillable="false" minOccurs="1" maxOccurs="1"/>
          <xs:element name="P1082186" type="Decimal_TD18_FD2___5" nillable="false" minOccurs="1" maxOccurs="1"/>
          <xs:element name="P1082187" type="Decimal_TD18_FD2___5" nillable="false" minOccurs="1" maxOccurs="1"/>
          <xs:element name="P1082188" type="Decimal_TD18_FD2___5" nillable="false" minOccurs="1" maxOccurs="1"/>
          <xs:element name="P1124826" type="Decimal_TD18_FD2___8" nillable="false" minOccurs="1" maxOccurs="1"/>
          <xs:element name="P1124827" type="Decimal_TD18_FD2___8" nillable="false" minOccurs="1" maxOccurs="1"/>
          <xs:element name="P1082189" type="Decimal_TD18_FD2___5" nillable="false" minOccurs="1" maxOccurs="1"/>
          <xs:element name="P1082190" type="Decimal_TD18_FD2___5" nillable="false" minOccurs="1" maxOccurs="1"/>
          <xs:element name="P1082191" type="Decimal_TD18_FD2___5" nillable="false" minOccurs="1" maxOccurs="1"/>
          <xs:element name="P1082192" type="Decimal_TD18_FD2___5" nillable="false" minOccurs="1" maxOccurs="1"/>
          <xs:element name="P1082193" type="Decimal_TD18_FD2___5" nillable="false" minOccurs="1" maxOccurs="1"/>
          <xs:element name="P1080008" type="Decimal_TD18_FD2___5" nillable="false" minOccurs="1" maxOccurs="1"/>
          <xs:element name="P1080009" type="Decimal_TD18_FD2___5" nillable="false" minOccurs="0" maxOccurs="1"/>
          <xs:element name="P1080010" type="Decimal_TD18_FD2___5" nillable="false" minOccurs="1" maxOccurs="1"/>
          <xs:element name="P1080011" type="Decimal_TD18_FD2___5" nillable="false" minOccurs="1" maxOccurs="1"/>
          <xs:element name="P1080012" type="Decimal_TD18_FD2___5" nillable="false" minOccurs="1" maxOccurs="1"/>
          <xs:element name="P1080013" type="Decimal_TD18_FD2___5" nillable="false" minOccurs="1" maxOccurs="1"/>
          <xs:element name="P1080014" type="Decimal_TD18_FD2___5" nillable="false" minOccurs="1" maxOccurs="1"/>
          <xs:element name="P1080015" type="Decimal_TD18_FD2___5" nillable="false" minOccurs="1" maxOccurs="1"/>
          <xs:element name="P1082194" type="Decimal_TD18_FD2___5" nillable="false" minOccurs="1" maxOccurs="1"/>
          <xs:element name="P1082195" type="Decimal_TD18_FD2___5" nillable="false" minOccurs="1" maxOccurs="1"/>
          <xs:element name="P1082196" type="Decimal_TD18_FD2___5" nillable="false" minOccurs="1" maxOccurs="1"/>
          <xs:element name="P1124829" type="Decimal_TD18_FD2___8" nillable="false" minOccurs="1" maxOccurs="1"/>
          <xs:element name="P1124830" type="Decimal_TD18_FD2___8" nillable="false" minOccurs="1" maxOccurs="1"/>
          <xs:element name="P1082197" type="Decimal_TD18_FD2___5" nillable="false" minOccurs="1" maxOccurs="1"/>
          <xs:element name="P1082198" type="Decimal_TD18_FD2___5" nillable="false" minOccurs="1" maxOccurs="1"/>
          <xs:element name="P1082199" type="Decimal_TD18_FD2___5" nillable="false" minOccurs="1" maxOccurs="1"/>
          <xs:element name="P1082200" type="Decimal_TD18_FD2___5" nillable="false" minOccurs="1" maxOccurs="1"/>
          <xs:element name="P1082201" type="Decimal_TD18_FD2___5" nillable="false" minOccurs="1" maxOccurs="1"/>
          <xs:element name="P1080016" type="Decimal_TD18_FD2___5" nillable="false" minOccurs="1" maxOccurs="1"/>
          <xs:element name="P1080017" type="Decimal_TD18_FD2___5" nillable="false" minOccurs="1" maxOccurs="1"/>
          <xs:element name="P1080018" type="Decimal_TD18_FD2___5" nillable="false" minOccurs="1" maxOccurs="1"/>
          <xs:element name="P1080019" type="Decimal_TD18_FD2___5" nillable="false" minOccurs="1" maxOccurs="1"/>
          <xs:element name="P1080020" type="Decimal_TD18_FD2___5" nillable="false" minOccurs="1" maxOccurs="1"/>
          <xs:element name="P1080021" type="Decimal_TD18_FD2___5" nillable="false" minOccurs="1" maxOccurs="1"/>
          <xs:element name="P1080022" type="Decimal_TD18_FD2___5" nillable="false" minOccurs="1" maxOccurs="1"/>
          <xs:element name="P1080023" type="Decimal_TD18_FD2___5" nillable="false" minOccurs="1" maxOccurs="1"/>
          <xs:element name="P1082202" type="Decimal_TD18_FD2___5" nillable="false" minOccurs="1" maxOccurs="1"/>
          <xs:element name="P1082203" type="Decimal_TD18_FD2___5" nillable="false" minOccurs="1" maxOccurs="1"/>
          <xs:element name="P1082204" type="Decimal_TD18_FD2___5" nillable="false" minOccurs="1" maxOccurs="1"/>
          <xs:element name="P1124828" type="Decimal_TD18_FD2___8" nillable="false" minOccurs="1" maxOccurs="1"/>
          <xs:element name="P1124831" type="Decimal_TD18_FD2___8" nillable="false" minOccurs="1" maxOccurs="1"/>
          <xs:element name="P1082205" type="Decimal_TD18_FD2___5" nillable="false" minOccurs="1" maxOccurs="1"/>
          <xs:element name="P1082206" type="Decimal_TD18_FD2___5" nillable="false" minOccurs="1" maxOccurs="1"/>
          <xs:element name="P1082207" type="Decimal_TD18_FD2___5" nillable="false" minOccurs="1" maxOccurs="1"/>
          <xs:element name="P1082208" type="Decimal_TD18_FD2___5" nillable="false" minOccurs="1" maxOccurs="1"/>
          <xs:element name="P1082209" type="Decimal_TD18_FD2___5" nillable="false" minOccurs="1" maxOccurs="1"/>
          <xs:element name="P1080024" type="Decimal_TD18_FD2___5" nillable="false" minOccurs="1" maxOccurs="1"/>
          <xs:element name="P1080025" type="Decimal_TD18_FD2___5" nillable="false" minOccurs="1" maxOccurs="1"/>
          <xs:element name="P1080026" type="Decimal_TD18_FD2___5" nillable="false" minOccurs="1" maxOccurs="1"/>
          <xs:element name="P1080027" type="Decimal_TD18_FD2___5" nillable="false" minOccurs="1" maxOccurs="1"/>
          <xs:element name="P1080028" type="Decimal_TD18_FD2___5" nillable="false" minOccurs="1" maxOccurs="1"/>
          <xs:element name="P1080029" type="Decimal_TD18_FD2___5" nillable="false" minOccurs="1" maxOccurs="1"/>
          <xs:element name="P1080030" type="Decimal_TD18_FD2___5" nillable="false" minOccurs="1" maxOccurs="1"/>
          <xs:element name="P1080031" type="Decimal_TD18_FD2___5" nillable="false" minOccurs="1" maxOccurs="1"/>
          <xs:element name="P1082210" type="Decimal_TD18_FD2___5" nillable="false" minOccurs="1" maxOccurs="1"/>
          <xs:element name="P1082211" type="Decimal_TD18_FD2___5" nillable="false" minOccurs="1" maxOccurs="1"/>
          <xs:element name="P1082212" type="Decimal_TD18_FD2___5" nillable="false" minOccurs="1" maxOccurs="1"/>
          <xs:element name="P1124832" type="Decimal_TD18_FD2___8" nillable="false" minOccurs="1" maxOccurs="1"/>
          <xs:element name="P1124833" type="Decimal_TD18_FD2___8" nillable="false" minOccurs="1" maxOccurs="1"/>
          <xs:element name="P1082213" type="Decimal_TD18_FD2___5" nillable="false" minOccurs="1" maxOccurs="1"/>
          <xs:element name="P1082214" type="Decimal_TD18_FD2___5" nillable="false" minOccurs="1" maxOccurs="1"/>
          <xs:element name="P1082215" type="Decimal_TD18_FD2___5" nillable="false" minOccurs="1" maxOccurs="1"/>
          <xs:element name="P1082216" type="Decimal_TD18_FD2___5" nillable="false" minOccurs="1" maxOccurs="1"/>
          <xs:element name="P1082217" type="Decimal_TD18_FD2___5" nillable="false" minOccurs="1" maxOccurs="1"/>
          <xs:element name="P1080032" type="Decimal_TD18_FD2___5" nillable="false" minOccurs="1" maxOccurs="1"/>
          <xs:element name="P1080033" type="Decimal_TD18_FD2___5" nillable="false" minOccurs="1" maxOccurs="1"/>
          <xs:element name="P1080034" type="Decimal_TD18_FD2___5" nillable="false" minOccurs="1" maxOccurs="1"/>
          <xs:element name="P1080035" type="Decimal_TD18_FD2___5" nillable="false" minOccurs="1" maxOccurs="1"/>
          <xs:element name="P1080036" type="Decimal_TD18_FD2___5" nillable="false" minOccurs="1" maxOccurs="1"/>
          <xs:element name="P1080037" type="Decimal_TD18_FD2___5" nillable="false" minOccurs="1" maxOccurs="1"/>
          <xs:element name="P1080038" type="Decimal_TD18_FD2___5" nillable="false" minOccurs="1" maxOccurs="1"/>
          <xs:element name="P1080039" type="Decimal_TD18_FD2___5" nillable="false" minOccurs="1" maxOccurs="1"/>
          <xs:element name="P1082220" type="Decimal_TD18_FD2___5" nillable="false" minOccurs="1" maxOccurs="1"/>
          <xs:element name="P1082222" type="Decimal_TD18_FD2___5" nillable="false" minOccurs="1" maxOccurs="1"/>
          <xs:element name="P1082224" type="Decimal_TD18_FD2___5" nillable="false" minOccurs="1" maxOccurs="1"/>
          <xs:element name="P1124834" type="Decimal_TD18_FD2___8" nillable="false" minOccurs="1" maxOccurs="1"/>
          <xs:element name="P1124835" type="Decimal_TD18_FD2___8" nillable="false" minOccurs="1" maxOccurs="1"/>
          <xs:element name="P1082225" type="Decimal_TD18_FD2___5" nillable="false" minOccurs="1" maxOccurs="1"/>
          <xs:element name="P1082227" type="Decimal_TD18_FD2___5" nillable="false" minOccurs="1" maxOccurs="1"/>
          <xs:element name="P1082229" type="Decimal_TD18_FD2___5" nillable="false" minOccurs="1" maxOccurs="1"/>
          <xs:element name="P1082232" type="Decimal_TD18_FD2___5" nillable="false" minOccurs="1" maxOccurs="1"/>
          <xs:element name="P1082234" type="Decimal_TD18_FD2___5" nillable="false" minOccurs="1" maxOccurs="1"/>
          <xs:element name="P1080040" type="Decimal_TD18_FD2___5" nillable="false" minOccurs="1" maxOccurs="1"/>
          <xs:element name="P1080041" type="Decimal_TD18_FD2___5" nillable="false" minOccurs="1" maxOccurs="1"/>
          <xs:element name="P1080042" type="Decimal_TD18_FD2___5" nillable="false" minOccurs="1" maxOccurs="1"/>
          <xs:element name="P1080043" type="Decimal_TD18_FD2___5" nillable="false" minOccurs="1" maxOccurs="1"/>
          <xs:element name="P1080044" type="Decimal_TD18_FD2___5" nillable="false" minOccurs="1" maxOccurs="1"/>
          <xs:element name="P1080045" type="Decimal_TD18_FD2___5" nillable="false" minOccurs="1" maxOccurs="1"/>
          <xs:element name="P1080046" type="Decimal_TD18_FD2___5" nillable="false" minOccurs="1" maxOccurs="1"/>
          <xs:element name="P1080047" type="Decimal_TD18_FD2___5" nillable="false" minOccurs="1" maxOccurs="1"/>
          <xs:element name="P1082236" type="Decimal_TD18_FD2___5" nillable="false" minOccurs="1" maxOccurs="1"/>
          <xs:element name="P1082248" type="Decimal_TD18_FD2___5" nillable="false" minOccurs="1" maxOccurs="1"/>
          <xs:element name="P1082250" type="Decimal_TD18_FD2___5" nillable="false" minOccurs="1" maxOccurs="1"/>
          <xs:element name="P1124836" type="Decimal_TD18_FD2___8" nillable="false" minOccurs="1" maxOccurs="1"/>
          <xs:element name="P1124837" type="Decimal_TD18_FD2___8" nillable="false" minOccurs="1" maxOccurs="1"/>
          <xs:element name="P1082252" type="Decimal_TD18_FD2___5" nillable="false" minOccurs="1" maxOccurs="1"/>
          <xs:element name="P1082254" type="Decimal_TD18_FD2___5" nillable="false" minOccurs="1" maxOccurs="1"/>
          <xs:element name="P1082256" type="Decimal_TD18_FD2___5" nillable="false" minOccurs="1" maxOccurs="1"/>
          <xs:element name="P1082257" type="Decimal_TD18_FD2___5" nillable="false" minOccurs="1" maxOccurs="1"/>
          <xs:element name="P1082259" type="Decimal_TD18_FD2___5" nillable="false" minOccurs="1" maxOccurs="1"/>
          <xs:element name="P1080048" type="Decimal_TD18_FD2___5" nillable="false" minOccurs="1" maxOccurs="1"/>
          <xs:element name="P1080049" type="Decimal_TD18_FD2___5" nillable="false" minOccurs="1" maxOccurs="1"/>
          <xs:element name="P1080050" type="Decimal_TD18_FD2___5" nillable="false" minOccurs="1" maxOccurs="1"/>
          <xs:element name="P1080051" type="Decimal_TD18_FD2___5" nillable="false" minOccurs="1" maxOccurs="1"/>
          <xs:element name="P1080052" type="Decimal_TD18_FD2___5" nillable="false" minOccurs="1" maxOccurs="1"/>
          <xs:element name="P1080053" type="Decimal_TD18_FD2___5" nillable="false" minOccurs="1" maxOccurs="1"/>
          <xs:element name="P1080054" type="Decimal_TD18_FD2___5" nillable="false" minOccurs="1" maxOccurs="1"/>
          <xs:element name="P1080055" type="Decimal_TD18_FD2___5" nillable="false" minOccurs="1" maxOccurs="1"/>
          <xs:element name="P1082260" type="Decimal_TD18_FD2___5" nillable="false" minOccurs="1" maxOccurs="1"/>
          <xs:element name="P1082237" type="Decimal_TD18_FD2___5" nillable="false" minOccurs="1" maxOccurs="1"/>
          <xs:element name="P1082261" type="Decimal_TD18_FD2___5" nillable="false" minOccurs="1" maxOccurs="1"/>
          <xs:element name="P1124838" type="Decimal_TD18_FD2___8" nillable="false" minOccurs="1" maxOccurs="1"/>
          <xs:element name="P1124839" type="Decimal_TD18_FD2___8" nillable="false" minOccurs="1" maxOccurs="1"/>
          <xs:element name="P1082262" type="Decimal_TD18_FD2___5" nillable="false" minOccurs="1" maxOccurs="1"/>
          <xs:element name="P1082264" type="Decimal_TD18_FD2___5" nillable="false" minOccurs="1" maxOccurs="1"/>
          <xs:element name="P1082265" type="Decimal_TD18_FD2___5" nillable="false" minOccurs="1" maxOccurs="1"/>
          <xs:element name="P1082266" type="Decimal_TD18_FD2___5" nillable="false" minOccurs="1" maxOccurs="1"/>
          <xs:element name="P1082267" type="Decimal_TD18_FD2___5" nillable="false" minOccurs="1" maxOccurs="1"/>
          <xs:element name="P1080056" type="Decimal_TD18_FD2___5" nillable="false" minOccurs="1" maxOccurs="1"/>
          <xs:element name="P1080057" type="Decimal_TD18_FD2___5" nillable="false" minOccurs="1" maxOccurs="1"/>
          <xs:element name="P1080058" type="Decimal_TD18_FD2___5" nillable="false" minOccurs="1" maxOccurs="1"/>
          <xs:element name="P1080059" type="Decimal_TD18_FD2___5" nillable="false" minOccurs="1" maxOccurs="1"/>
          <xs:element name="P1080060" type="Decimal_TD18_FD2___5" nillable="false" minOccurs="1" maxOccurs="1"/>
          <xs:element name="P1080061" type="Decimal_TD18_FD2___5" nillable="false" minOccurs="1" maxOccurs="1"/>
          <xs:element name="P1080062" type="Decimal_TD18_FD2___5" nillable="false" minOccurs="1" maxOccurs="1"/>
          <xs:element name="P1080063" type="Decimal_TD18_FD2___5" nillable="false" minOccurs="1" maxOccurs="1"/>
          <xs:element name="P1082269" type="Decimal_TD18_FD2___5" nillable="false" minOccurs="1" maxOccurs="1"/>
          <xs:element name="P1082270" type="Decimal_TD18_FD2___5" nillable="false" minOccurs="1" maxOccurs="1"/>
          <xs:element name="P1082239" type="Decimal_TD18_FD2___5" nillable="false" minOccurs="1" maxOccurs="1"/>
          <xs:element name="P1124840" type="Decimal_TD18_FD2___8" nillable="false" minOccurs="1" maxOccurs="1"/>
          <xs:element name="P1124841" type="Decimal_TD18_FD2___8" nillable="false" minOccurs="1" maxOccurs="1"/>
          <xs:element name="P1082272" type="Decimal_TD18_FD2___5" nillable="false" minOccurs="1" maxOccurs="1"/>
          <xs:element name="P1082273" type="Decimal_TD18_FD2___5" nillable="false" minOccurs="1" maxOccurs="1"/>
          <xs:element name="P1082275" type="Decimal_TD18_FD2___5" nillable="false" minOccurs="1" maxOccurs="1"/>
          <xs:element name="P1082276" type="Decimal_TD18_FD2___5" nillable="false" minOccurs="1" maxOccurs="1"/>
          <xs:element name="P1082277" type="Decimal_TD18_FD2___5" nillable="false" minOccurs="1" maxOccurs="1"/>
          <xs:element name="P1080064" type="Decimal_TD18_FD2___5" nillable="false" minOccurs="1" maxOccurs="1"/>
          <xs:element name="P1080065" type="Decimal_TD18_FD2___5" nillable="false" minOccurs="1" maxOccurs="1"/>
          <xs:element name="P1080066" type="Decimal_TD18_FD2___5" nillable="false" minOccurs="1" maxOccurs="1"/>
          <xs:element name="P1080067" type="Decimal_TD18_FD2___5" nillable="false" minOccurs="1" maxOccurs="1"/>
          <xs:element name="P1080068" type="Decimal_TD18_FD2___5" nillable="false" minOccurs="1" maxOccurs="1"/>
          <xs:element name="P1080069" type="Decimal_TD18_FD2___5" nillable="false" minOccurs="1" maxOccurs="1"/>
          <xs:element name="P1080070" type="Decimal_TD18_FD2___5" nillable="false" minOccurs="1" maxOccurs="1"/>
          <xs:element name="P1080071" type="Decimal_TD18_FD2___5" nillable="false" minOccurs="1" maxOccurs="1"/>
          <xs:element name="P1082278" type="Decimal_TD18_FD2___5" nillable="false" minOccurs="1" maxOccurs="1"/>
          <xs:element name="P1082279" type="Decimal_TD18_FD2___5" nillable="false" minOccurs="1" maxOccurs="1"/>
          <xs:element name="P1082280" type="Decimal_TD18_FD2___5" nillable="false" minOccurs="1" maxOccurs="1"/>
          <xs:element name="P1124842" type="Decimal_TD18_FD2___8" nillable="false" minOccurs="1" maxOccurs="1"/>
          <xs:element name="P1124843" type="Decimal_TD18_FD2___8" nillable="false" minOccurs="1" maxOccurs="1"/>
          <xs:element name="P1082245" type="Decimal_TD18_FD2___5" nillable="false" minOccurs="1" maxOccurs="1"/>
          <xs:element name="P1082282" type="Decimal_TD18_FD2___5" nillable="false" minOccurs="1" maxOccurs="1"/>
          <xs:element name="P1082284" type="Decimal_TD18_FD2___5" nillable="false" minOccurs="1" maxOccurs="1"/>
          <xs:element name="P1082285" type="Decimal_TD18_FD2___5" nillable="false" minOccurs="1" maxOccurs="1"/>
          <xs:element name="P1082286" type="Decimal_TD18_FD2___5" nillable="false" minOccurs="1" maxOccurs="1"/>
          <xs:element name="P1080072" type="Decimal_TD18_FD2___5" nillable="false" minOccurs="1" maxOccurs="1"/>
          <xs:element name="P1080073" type="Decimal_TD18_FD2___5" nillable="false" minOccurs="1" maxOccurs="1"/>
          <xs:element name="P1080074" type="Decimal_TD18_FD2___5" nillable="false" minOccurs="1" maxOccurs="1"/>
          <xs:element name="P1080075" type="Decimal_TD18_FD2___5" nillable="false" minOccurs="1" maxOccurs="1"/>
          <xs:element name="P1080076" type="Decimal_TD18_FD2___5" nillable="false" minOccurs="1" maxOccurs="1"/>
          <xs:element name="P1080077" type="Decimal_TD18_FD2___5" nillable="false" minOccurs="1" maxOccurs="1"/>
          <xs:element name="P1080078" type="Decimal_TD18_FD2___5" nillable="false" minOccurs="1" maxOccurs="1"/>
          <xs:element name="P1080079" type="Decimal_TD18_FD2___5" nillable="false" minOccurs="1" maxOccurs="1"/>
          <xs:element name="P1082288" type="Decimal_TD18_FD2___5" nillable="false" minOccurs="1" maxOccurs="1"/>
          <xs:element name="P1082289" type="Decimal_TD18_FD2___5" nillable="false" minOccurs="1" maxOccurs="1"/>
          <xs:element name="P1082290" type="Decimal_TD18_FD2___5" nillable="false" minOccurs="1" maxOccurs="1"/>
          <xs:element name="P1124844" type="Decimal_TD18_FD2___8" nillable="false" minOccurs="1" maxOccurs="1"/>
          <xs:element name="P1124845" type="Decimal_TD18_FD2___8" nillable="false" minOccurs="1" maxOccurs="1"/>
          <xs:element name="P1082292" type="Decimal_TD18_FD2___5" nillable="false" minOccurs="1" maxOccurs="1"/>
          <xs:element name="P1082247" type="Decimal_TD18_FD2___5" nillable="false" minOccurs="1" maxOccurs="1"/>
          <xs:element name="P1082295" type="Decimal_TD18_FD2___5" nillable="false" minOccurs="1" maxOccurs="1"/>
          <xs:element name="P1082298" type="Decimal_TD18_FD2___5" nillable="false" minOccurs="1" maxOccurs="1"/>
          <xs:element name="P1082300" type="Decimal_TD18_FD2___5" nillable="false" minOccurs="1" maxOccurs="1"/>
          <xs:element name="P1080080" type="Decimal_TD18_FD2___5" nillable="false" minOccurs="1" maxOccurs="1"/>
          <xs:element name="P1080081" type="Decimal_TD18_FD2___5" nillable="false" minOccurs="1" maxOccurs="1"/>
          <xs:element name="P1080082" type="Decimal_TD18_FD2___5" nillable="false" minOccurs="1" maxOccurs="1"/>
          <xs:element name="P1080083" type="Decimal_TD18_FD2___5" nillable="false" minOccurs="1" maxOccurs="1"/>
          <xs:element name="P1080084" type="Decimal_TD18_FD2___5" nillable="false" minOccurs="1" maxOccurs="1"/>
          <xs:element name="P1080085" type="Decimal_TD18_FD2___5" nillable="false" minOccurs="1" maxOccurs="1"/>
          <xs:element name="P1080086" type="Decimal_TD18_FD2___5" nillable="false" minOccurs="1" maxOccurs="1"/>
          <xs:element name="P1080087" type="Decimal_TD18_FD2___5" nillable="false" minOccurs="1" maxOccurs="1"/>
          <xs:element name="P1082301" type="Decimal_TD18_FD2___5" nillable="false" minOccurs="1" maxOccurs="1"/>
          <xs:element name="P1082322" type="Decimal_TD18_FD2___5" nillable="false" minOccurs="1" maxOccurs="1"/>
          <xs:element name="P1082323" type="Decimal_TD18_FD2___5" nillable="false" minOccurs="1" maxOccurs="1"/>
          <xs:element name="P1124846" type="Decimal_TD18_FD2___8" nillable="false" minOccurs="1" maxOccurs="1"/>
          <xs:element name="P1124847" type="Decimal_TD18_FD2___8" nillable="false" minOccurs="1" maxOccurs="1"/>
          <xs:element name="P1082325" type="Decimal_TD18_FD2___5" nillable="false" minOccurs="1" maxOccurs="1"/>
          <xs:element name="P1082328" type="Decimal_TD18_FD2___5" nillable="false" minOccurs="1" maxOccurs="1"/>
          <xs:element name="P1082331" type="Decimal_TD18_FD2___5" nillable="false" minOccurs="1" maxOccurs="1"/>
          <xs:element name="P1082333" type="Decimal_TD18_FD2___5" nillable="false" minOccurs="1" maxOccurs="1"/>
          <xs:element name="P1082336" type="Decimal_TD18_FD2___5" nillable="false" minOccurs="1" maxOccurs="1"/>
          <xs:element name="P1080088" type="Decimal_TD18_FD2___5" nillable="false" minOccurs="1" maxOccurs="1"/>
          <xs:element name="P1080089" type="Decimal_TD18_FD2___5" nillable="false" minOccurs="1" maxOccurs="1"/>
          <xs:element name="P1080090" type="Decimal_TD18_FD2___5" nillable="false" minOccurs="1" maxOccurs="1"/>
          <xs:element name="P1080091" type="Decimal_TD18_FD2___5" nillable="false" minOccurs="1" maxOccurs="1"/>
          <xs:element name="P1080092" type="Decimal_TD18_FD2___5" nillable="false" minOccurs="1" maxOccurs="1"/>
          <xs:element name="P1080093" type="Decimal_TD18_FD2___5" nillable="false" minOccurs="1" maxOccurs="1"/>
          <xs:element name="P1080094" type="Decimal_TD18_FD2___5" nillable="false" minOccurs="1" maxOccurs="1"/>
          <xs:element name="P1080095" type="Decimal_TD18_FD2___5" nillable="false" minOccurs="1" maxOccurs="1"/>
          <xs:element name="P1082338" type="Decimal_TD18_FD2___5" nillable="false" minOccurs="1" maxOccurs="1"/>
          <xs:element name="P1082304" type="Decimal_TD18_FD2___5" nillable="false" minOccurs="1" maxOccurs="1"/>
          <xs:element name="P1082341" type="Decimal_TD18_FD2___5" nillable="false" minOccurs="1" maxOccurs="1"/>
          <xs:element name="P1124848" type="Decimal_TD18_FD2___8" nillable="false" minOccurs="1" maxOccurs="1"/>
          <xs:element name="P1124849" type="Decimal_TD18_FD2___8" nillable="false" minOccurs="1" maxOccurs="1"/>
          <xs:element name="P1082343" type="Decimal_TD18_FD2___5" nillable="false" minOccurs="1" maxOccurs="1"/>
          <xs:element name="P1082344" type="Decimal_TD18_FD2___5" nillable="false" minOccurs="1" maxOccurs="1"/>
          <xs:element name="P1082346" type="Decimal_TD18_FD2___5" nillable="false" minOccurs="1" maxOccurs="1"/>
          <xs:element name="P1082349" type="Decimal_TD18_FD2___5" nillable="false" minOccurs="1" maxOccurs="1"/>
          <xs:element name="P1082351" type="Decimal_TD18_FD2___5" nillable="false" minOccurs="1" maxOccurs="1"/>
          <xs:element name="P1080096" type="Decimal_TD18_FD2___5" nillable="false" minOccurs="1" maxOccurs="1"/>
          <xs:element name="P1080097" type="Decimal_TD18_FD2___5" nillable="false" minOccurs="1" maxOccurs="1"/>
          <xs:element name="P1080098" type="Decimal_TD18_FD2___5" nillable="false" minOccurs="1" maxOccurs="1"/>
          <xs:element name="P1080099" type="Decimal_TD18_FD2___5" nillable="false" minOccurs="1" maxOccurs="1"/>
          <xs:element name="P1080100" type="Decimal_TD18_FD2___5" nillable="false" minOccurs="1" maxOccurs="1"/>
          <xs:element name="P1080101" type="Decimal_TD18_FD2___5" nillable="false" minOccurs="1" maxOccurs="1"/>
          <xs:element name="P1080102" type="Decimal_TD18_FD2___5" nillable="false" minOccurs="1" maxOccurs="1"/>
          <xs:element name="P1080103" type="Decimal_TD18_FD2___5" nillable="false" minOccurs="1" maxOccurs="1"/>
          <xs:element name="P1082354" type="Decimal_TD18_FD2___5" nillable="false" minOccurs="1" maxOccurs="1"/>
          <xs:element name="P1082356" type="Decimal_TD18_FD2___5" nillable="false" minOccurs="1" maxOccurs="1"/>
          <xs:element name="P1082306" type="Decimal_TD18_FD2___5" nillable="false" minOccurs="1" maxOccurs="1"/>
          <xs:element name="P1124850" type="Decimal_TD18_FD2___8" nillable="false" minOccurs="1" maxOccurs="1"/>
          <xs:element name="P1124851" type="Decimal_TD18_FD2___8" nillable="false" minOccurs="1" maxOccurs="1"/>
          <xs:element name="P1082358" type="Decimal_TD18_FD2___5" nillable="false" minOccurs="1" maxOccurs="1"/>
          <xs:element name="P1082360" type="Decimal_TD18_FD2___5" nillable="false" minOccurs="1" maxOccurs="1"/>
          <xs:element name="P1082361" type="Decimal_TD18_FD2___5" nillable="false" minOccurs="1" maxOccurs="1"/>
          <xs:element name="P1082362" type="Decimal_TD18_FD2___5" nillable="false" minOccurs="1" maxOccurs="1"/>
          <xs:element name="P1082364" type="Decimal_TD18_FD2___5" nillable="false" minOccurs="1" maxOccurs="1"/>
          <xs:element name="P1080104" type="Decimal_TD18_FD2___5" nillable="false" minOccurs="1" maxOccurs="1"/>
          <xs:element name="P1080105" type="Decimal_TD18_FD2___5" nillable="false" minOccurs="1" maxOccurs="1"/>
          <xs:element name="P1080106" type="Decimal_TD18_FD2___5" nillable="false" minOccurs="1" maxOccurs="1"/>
          <xs:element name="P1080107" type="Decimal_TD18_FD2___5" nillable="false" minOccurs="1" maxOccurs="1"/>
          <xs:element name="P1080108" type="Decimal_TD18_FD2___5" nillable="false" minOccurs="1" maxOccurs="1"/>
          <xs:element name="P1080109" type="Decimal_TD18_FD2___5" nillable="false" minOccurs="1" maxOccurs="1"/>
          <xs:element name="P1080110" type="Decimal_TD18_FD2___5" nillable="false" minOccurs="1" maxOccurs="1"/>
          <xs:element name="P1080111" type="Decimal_TD18_FD2___5" nillable="false" minOccurs="1" maxOccurs="1"/>
          <xs:element name="P1082365" type="Decimal_TD18_FD2___5" nillable="false" minOccurs="1" maxOccurs="1"/>
          <xs:element name="P1082366" type="Decimal_TD18_FD2___5" nillable="false" minOccurs="1" maxOccurs="1"/>
          <xs:element name="P1082367" type="Decimal_TD18_FD2___5" nillable="false" minOccurs="1" maxOccurs="1"/>
          <xs:element name="P1124852" type="Decimal_TD18_FD2___8" nillable="false" minOccurs="1" maxOccurs="1"/>
          <xs:element name="P1124853" type="Decimal_TD18_FD2___8" nillable="false" minOccurs="1" maxOccurs="1"/>
          <xs:element name="P1082309" type="Decimal_TD18_FD2___5" nillable="false" minOccurs="1" maxOccurs="1"/>
          <xs:element name="P1082368" type="Decimal_TD18_FD2___5" nillable="false" minOccurs="1" maxOccurs="1"/>
          <xs:element name="P1082369" type="Decimal_TD18_FD2___5" nillable="false" minOccurs="1" maxOccurs="1"/>
          <xs:element name="P1082370" type="Decimal_TD18_FD2___5" nillable="false" minOccurs="1" maxOccurs="1"/>
          <xs:element name="P1082372" type="Decimal_TD18_FD2___5" nillable="false" minOccurs="1" maxOccurs="1"/>
          <xs:element name="P1080112" type="Decimal_TD18_FD2___5" nillable="false" minOccurs="1" maxOccurs="1"/>
          <xs:element name="P1080113" type="Decimal_TD18_FD2___5" nillable="false" minOccurs="1" maxOccurs="1"/>
          <xs:element name="P1080114" type="Decimal_TD18_FD2___5" nillable="false" minOccurs="1" maxOccurs="1"/>
          <xs:element name="P1080115" type="Decimal_TD18_FD2___5" nillable="false" minOccurs="1" maxOccurs="1"/>
          <xs:element name="P1080116" type="Decimal_TD18_FD2___5" nillable="false" minOccurs="1" maxOccurs="1"/>
          <xs:element name="P1080117" type="Decimal_TD18_FD2___5" nillable="false" minOccurs="1" maxOccurs="1"/>
          <xs:element name="P1080118" type="Decimal_TD18_FD2___5" nillable="false" minOccurs="1" maxOccurs="1"/>
          <xs:element name="P1080119" type="Decimal_TD18_FD2___5" nillable="false" minOccurs="1" maxOccurs="1"/>
          <xs:element name="P1082374" type="Decimal_TD18_FD2___5" nillable="false" minOccurs="1" maxOccurs="1"/>
          <xs:element name="P1082376" type="Decimal_TD18_FD2___5" nillable="false" minOccurs="1" maxOccurs="1"/>
          <xs:element name="P1082378" type="Decimal_TD18_FD2___5" nillable="false" minOccurs="1" maxOccurs="1"/>
          <xs:element name="P1124854" type="Decimal_TD18_FD2___8" nillable="false" minOccurs="1" maxOccurs="1"/>
          <xs:element name="P1124855" type="Decimal_TD18_FD2___8" nillable="false" minOccurs="1" maxOccurs="1"/>
          <xs:element name="P1082381" type="Decimal_TD18_FD2___5" nillable="false" minOccurs="1" maxOccurs="1"/>
          <xs:element name="P1082312" type="Decimal_TD18_FD2___5" nillable="false" minOccurs="1" maxOccurs="1"/>
          <xs:element name="P1082383" type="Decimal_TD18_FD2___5" nillable="false" minOccurs="1" maxOccurs="1"/>
          <xs:element name="P1082385" type="Decimal_TD18_FD2___5" nillable="false" minOccurs="1" maxOccurs="1"/>
          <xs:element name="P1082388" type="Decimal_TD18_FD2___5" nillable="false" minOccurs="1" maxOccurs="1"/>
          <xs:element name="P1080120" type="Decimal_TD18_FD2___5" nillable="false" minOccurs="1" maxOccurs="1"/>
          <xs:element name="P1080121" type="Decimal_TD18_FD2___5" nillable="false" minOccurs="1" maxOccurs="1"/>
          <xs:element name="P1080122" type="Decimal_TD18_FD2___5" nillable="false" minOccurs="1" maxOccurs="1"/>
          <xs:element name="P1080123" type="Decimal_TD18_FD2___5" nillable="false" minOccurs="1" maxOccurs="1"/>
          <xs:element name="P1080124" type="Decimal_TD18_FD2___5" nillable="false" minOccurs="1" maxOccurs="1"/>
          <xs:element name="P1080125" type="Decimal_TD18_FD2___5" nillable="false" minOccurs="1" maxOccurs="1"/>
          <xs:element name="P1080126" type="Decimal_TD18_FD2___5" nillable="false" minOccurs="1" maxOccurs="1"/>
          <xs:element name="P1080127" type="Decimal_TD18_FD2___5" nillable="false" minOccurs="1" maxOccurs="1"/>
          <xs:element name="P1082390" type="Decimal_TD18_FD2___5" nillable="false" minOccurs="1" maxOccurs="1"/>
          <xs:element name="P1082392" type="Decimal_TD18_FD2___5" nillable="false" minOccurs="1" maxOccurs="1"/>
          <xs:element name="P1082394" type="Decimal_TD18_FD2___5" nillable="false" minOccurs="1" maxOccurs="1"/>
          <xs:element name="P1124856" type="Decimal_TD18_FD2___8" nillable="false" minOccurs="1" maxOccurs="1"/>
          <xs:element name="P1124857" type="Decimal_TD18_FD2___8" nillable="false" minOccurs="1" maxOccurs="1"/>
          <xs:element name="P1082396" type="Decimal_TD18_FD2___5" nillable="false" minOccurs="1" maxOccurs="1"/>
          <xs:element name="P1082398" type="Decimal_TD18_FD2___5" nillable="false" minOccurs="1" maxOccurs="1"/>
          <xs:element name="P1082314" type="Decimal_TD18_FD2___5" nillable="false" minOccurs="1" maxOccurs="1"/>
          <xs:element name="P1082401" type="Decimal_TD18_FD2___5" nillable="false" minOccurs="1" maxOccurs="1"/>
          <xs:element name="P1082403" type="Decimal_TD18_FD2___5" nillable="false" minOccurs="1" maxOccurs="1"/>
          <xs:element name="P1124914" type="Decimal_TD18_FD2___8" nillable="false" minOccurs="1" maxOccurs="1"/>
          <xs:element name="P1124915" type="Decimal_TD18_FD2___8" nillable="false" minOccurs="1" maxOccurs="1"/>
          <xs:element name="P1124916" type="Decimal_TD18_FD2___8" nillable="false" minOccurs="1" maxOccurs="1"/>
          <xs:element name="P1124917" type="Decimal_TD18_FD2___8" nillable="false" minOccurs="1" maxOccurs="1"/>
          <xs:element name="P1124918" type="Decimal_TD18_FD2___8" nillable="false" minOccurs="1" maxOccurs="1"/>
          <xs:element name="P1124919" type="Decimal_TD18_FD2___8" nillable="false" minOccurs="1" maxOccurs="1"/>
          <xs:element name="P1124926" type="Decimal_TD18_FD2___8" nillable="false" minOccurs="1" maxOccurs="1"/>
          <xs:element name="P1124927" type="Decimal_TD18_FD2___8" nillable="false" minOccurs="1" maxOccurs="1"/>
          <xs:element name="P1124928" type="Decimal_TD18_FD2___8" nillable="false" minOccurs="1" maxOccurs="1"/>
          <xs:element name="P1124929" type="Decimal_TD18_FD2___8" nillable="false" minOccurs="1" maxOccurs="1"/>
          <xs:element name="P1124930" type="Decimal_TD18_FD2___8" nillable="false" minOccurs="1" maxOccurs="1"/>
          <xs:element name="P1124858" type="Decimal_TD18_FD2___8" nillable="false" minOccurs="1" maxOccurs="1"/>
          <xs:element name="P1124859" type="Decimal_TD18_FD2___8" nillable="false" minOccurs="1" maxOccurs="1"/>
          <xs:element name="P1124936" type="Decimal_TD18_FD2___8" nillable="false" minOccurs="1" maxOccurs="1"/>
          <xs:element name="P1124937" type="Decimal_TD18_FD2___8" nillable="false" minOccurs="1" maxOccurs="1"/>
          <xs:element name="P1124938" type="Decimal_TD18_FD2___8" nillable="false" minOccurs="1" maxOccurs="1"/>
          <xs:element name="P1124939" type="Decimal_TD18_FD2___8" nillable="false" minOccurs="1" maxOccurs="1"/>
          <xs:element name="P1124940" type="Decimal_TD18_FD2___8" nillable="false" minOccurs="1" maxOccurs="1"/>
          <xs:element name="P1080128" type="Decimal_TD18_FD2___5" nillable="false" minOccurs="1" maxOccurs="1"/>
          <xs:element name="P1080129" type="Decimal_TD18_FD2___5" nillable="false" minOccurs="1" maxOccurs="1"/>
          <xs:element name="P1080130" type="Decimal_TD18_FD2___5" nillable="false" minOccurs="1" maxOccurs="1"/>
          <xs:element name="P1080131" type="Decimal_TD18_FD2___5" nillable="false" minOccurs="1" maxOccurs="1"/>
          <xs:element name="P1080132" type="Decimal_TD18_FD2___5" nillable="false" minOccurs="1" maxOccurs="1"/>
          <xs:element name="P1080133" type="Decimal_TD18_FD2___5" nillable="false" minOccurs="1" maxOccurs="1"/>
          <xs:element name="P1080134" type="Decimal_TD18_FD2___5" nillable="false" minOccurs="1" maxOccurs="1"/>
          <xs:element name="P1080135" type="Decimal_TD18_FD2___5" nillable="false" minOccurs="1" maxOccurs="1"/>
          <xs:element name="P1082406" type="Decimal_TD18_FD2___5" nillable="false" minOccurs="1" maxOccurs="1"/>
          <xs:element name="P1082408" type="Decimal_TD18_FD2___5" nillable="false" minOccurs="1" maxOccurs="1"/>
          <xs:element name="P1082410" type="Decimal_TD18_FD2___5" nillable="false" minOccurs="1" maxOccurs="1"/>
          <xs:element name="P1124860" type="Decimal_TD18_FD2___8" nillable="false" minOccurs="1" maxOccurs="1"/>
          <xs:element name="P1124861" type="Decimal_TD18_FD2___8" nillable="false" minOccurs="1" maxOccurs="1"/>
          <xs:element name="P1082412" type="Decimal_TD18_FD2___5" nillable="false" minOccurs="1" maxOccurs="1"/>
          <xs:element name="P1082415" type="Decimal_TD18_FD2___5" nillable="false" minOccurs="1" maxOccurs="1"/>
          <xs:element name="P1082416" type="Decimal_TD18_FD2___5" nillable="false" minOccurs="1" maxOccurs="1"/>
          <xs:element name="P1082317" type="Decimal_TD18_FD2___5" nillable="false" minOccurs="1" maxOccurs="1"/>
          <xs:element name="P1082417" type="Decimal_TD18_FD2___5" nillable="false" minOccurs="1" maxOccurs="1"/>
          <xs:element name="P1080144" type="Decimal_TD18_FD2___5" nillable="false" minOccurs="1" maxOccurs="1"/>
          <xs:element name="P1080145" type="Decimal_TD18_FD2___5" nillable="false" minOccurs="1" maxOccurs="1"/>
          <xs:element name="P1080146" type="Decimal_TD18_FD2___5" nillable="false" minOccurs="1" maxOccurs="1"/>
          <xs:element name="P1080147" type="Decimal_TD18_FD2___5" nillable="false" minOccurs="1" maxOccurs="1"/>
          <xs:element name="P1080148" type="Decimal_TD18_FD2___5" nillable="false" minOccurs="1" maxOccurs="1"/>
          <xs:element name="P1080149" type="Decimal_TD18_FD2___5" nillable="false" minOccurs="1" maxOccurs="1"/>
          <xs:element name="P1080150" type="Decimal_TD18_FD2___5" nillable="false" minOccurs="1" maxOccurs="1"/>
          <xs:element name="P1080397" type="Decimal_TD18_FD2___5" nillable="false" minOccurs="1" maxOccurs="1"/>
          <xs:element name="P1082429" type="Decimal_TD18_FD2___5" nillable="false" minOccurs="1" maxOccurs="1"/>
          <xs:element name="P1082447" type="Decimal_TD18_FD2___5" nillable="false" minOccurs="1" maxOccurs="1"/>
          <xs:element name="P1082450" type="Decimal_TD18_FD2___5" nillable="false" minOccurs="1" maxOccurs="1"/>
          <xs:element name="P1124862" type="Decimal_TD18_FD2___8" nillable="false" minOccurs="1" maxOccurs="1"/>
          <xs:element name="P1124863" type="Decimal_TD18_FD2___8" nillable="false" minOccurs="1" maxOccurs="1"/>
          <xs:element name="P1082453" type="Decimal_TD18_FD2___5" nillable="false" minOccurs="1" maxOccurs="1"/>
          <xs:element name="P1082455" type="Decimal_TD18_FD2___5" nillable="false" minOccurs="1" maxOccurs="1"/>
          <xs:element name="P1082458" type="Decimal_TD18_FD2___5" nillable="false" minOccurs="1" maxOccurs="1"/>
          <xs:element name="P1082460" type="Decimal_TD18_FD2___5" nillable="false" minOccurs="1" maxOccurs="1"/>
          <xs:element name="P1082461" type="Decimal_TD18_FD2___5" nillable="false" minOccurs="1" maxOccurs="1"/>
          <xs:element name="P1124920" type="Decimal_TD18_FD2___8" nillable="false" minOccurs="1" maxOccurs="1"/>
          <xs:element name="P1124921" type="Decimal_TD18_FD2___8" nillable="false" minOccurs="1" maxOccurs="1"/>
          <xs:element name="P1124922" type="Decimal_TD18_FD2___8" nillable="false" minOccurs="1" maxOccurs="1"/>
          <xs:element name="P1124923" type="Decimal_TD18_FD2___8" nillable="false" minOccurs="1" maxOccurs="1"/>
          <xs:element name="P1124924" type="Decimal_TD18_FD2___8" nillable="false" minOccurs="1" maxOccurs="1"/>
          <xs:element name="P1124925" type="Decimal_TD18_FD2___8" nillable="false" minOccurs="1" maxOccurs="1"/>
          <xs:element name="P1124931" type="Decimal_TD18_FD2___8" nillable="false" minOccurs="1" maxOccurs="1"/>
          <xs:element name="P1124932" type="Decimal_TD18_FD2___8" nillable="false" minOccurs="1" maxOccurs="1"/>
          <xs:element name="P1124933" type="Decimal_TD18_FD2___8" nillable="false" minOccurs="1" maxOccurs="1"/>
          <xs:element name="P1124934" type="Decimal_TD18_FD2___8" nillable="false" minOccurs="1" maxOccurs="1"/>
          <xs:element name="P1124935" type="Decimal_TD18_FD2___8" nillable="false" minOccurs="1" maxOccurs="1"/>
          <xs:element name="P1124864" type="Decimal_TD18_FD2___8" nillable="false" minOccurs="1" maxOccurs="1"/>
          <xs:element name="P1124865" type="Decimal_TD18_FD2___8" nillable="false" minOccurs="1" maxOccurs="1"/>
          <xs:element name="P1124941" type="Decimal_TD18_FD2___8" nillable="false" minOccurs="1" maxOccurs="1"/>
          <xs:element name="P1124942" type="Decimal_TD18_FD2___8" nillable="false" minOccurs="1" maxOccurs="1"/>
          <xs:element name="P1124943" type="Decimal_TD18_FD2___8" nillable="false" minOccurs="1" maxOccurs="1"/>
          <xs:element name="P1124944" type="Decimal_TD18_FD2___8" nillable="false" minOccurs="1" maxOccurs="1"/>
          <xs:element name="P1124945" type="Decimal_TD18_FD2___8" nillable="false" minOccurs="1" maxOccurs="1"/>
          <xs:element name="P1080398" type="Decimal_TD18_FD2___5" nillable="false" minOccurs="1" maxOccurs="1"/>
          <xs:element name="P1080399" type="Decimal_TD18_FD2___5" nillable="false" minOccurs="1" maxOccurs="1"/>
          <xs:element name="P1080586" type="Decimal_TD18_FD2___5" nillable="false" minOccurs="1" maxOccurs="1"/>
          <xs:element name="P1080587" type="Decimal_TD18_FD2___5" nillable="false" minOccurs="1" maxOccurs="1"/>
          <xs:element name="P1080588" type="Decimal_TD18_FD2___5" nillable="false" minOccurs="1" maxOccurs="1"/>
          <xs:element name="P1080589" type="Decimal_TD18_FD2___5" nillable="false" minOccurs="1" maxOccurs="1"/>
          <xs:element name="P1080590" type="Decimal_TD18_FD2___5" nillable="false" minOccurs="1" maxOccurs="1"/>
          <xs:element name="P1080591" type="Decimal_TD18_FD2___5" nillable="false" minOccurs="1" maxOccurs="1"/>
          <xs:element name="P1082462" type="Decimal_TD18_FD2___5" nillable="false" minOccurs="1" maxOccurs="1"/>
          <xs:element name="P1082430" type="Decimal_TD18_FD2___5" nillable="false" minOccurs="1" maxOccurs="1"/>
          <xs:element name="P1082463" type="Decimal_TD18_FD2___5" nillable="false" minOccurs="1" maxOccurs="1"/>
          <xs:element name="P1124866" type="Decimal_TD18_FD2___8" nillable="false" minOccurs="1" maxOccurs="1"/>
          <xs:element name="P1124867" type="Decimal_TD18_FD2___8" nillable="false" minOccurs="1" maxOccurs="1"/>
          <xs:element name="P1082464" type="Decimal_TD18_FD2___5" nillable="false" minOccurs="1" maxOccurs="1"/>
          <xs:element name="P1082465" type="Decimal_TD18_FD2___5" nillable="false" minOccurs="1" maxOccurs="1"/>
          <xs:element name="P1082466" type="Decimal_TD18_FD2___5" nillable="false" minOccurs="1" maxOccurs="1"/>
          <xs:element name="P1082467" type="Decimal_TD18_FD2___5" nillable="false" minOccurs="1" maxOccurs="1"/>
          <xs:element name="P1082468" type="Decimal_TD18_FD2___5" nillable="false" minOccurs="1" maxOccurs="1"/>
          <xs:element name="P1080692" type="Decimal_TD18_FD2___5" nillable="false" minOccurs="1" maxOccurs="1"/>
          <xs:element name="P1080693" type="Decimal_TD18_FD2___5" nillable="false" minOccurs="1" maxOccurs="1"/>
          <xs:element name="P1080694" type="Decimal_TD18_FD2___5" nillable="false" minOccurs="1" maxOccurs="1"/>
          <xs:element name="P1080779" type="Decimal_TD18_FD2___5" nillable="false" minOccurs="1" maxOccurs="1"/>
          <xs:element name="P1080780" type="Decimal_TD18_FD2___5" nillable="false" minOccurs="1" maxOccurs="1"/>
          <xs:element name="P1080781" type="Decimal_TD18_FD2___5" nillable="false" minOccurs="1" maxOccurs="1"/>
          <xs:element name="P1080782" type="Decimal_TD18_FD2___5" nillable="false" minOccurs="1" maxOccurs="1"/>
          <xs:element name="P1080783" type="Decimal_TD18_FD2___5" nillable="false" minOccurs="1" maxOccurs="1"/>
          <xs:element name="P1082469" type="Decimal_TD18_FD2___5" nillable="false" minOccurs="1" maxOccurs="1"/>
          <xs:element name="P1082470" type="Decimal_TD18_FD2___5" nillable="false" minOccurs="1" maxOccurs="1"/>
          <xs:element name="P1082433" type="Decimal_TD18_FD2___5" nillable="false" minOccurs="1" maxOccurs="1"/>
          <xs:element name="P1124868" type="Decimal_TD18_FD2___8" nillable="false" minOccurs="1" maxOccurs="1"/>
          <xs:element name="P1124869" type="Decimal_TD18_FD2___8" nillable="false" minOccurs="1" maxOccurs="1"/>
          <xs:element name="P1082471" type="Decimal_TD18_FD2___5" nillable="false" minOccurs="1" maxOccurs="1"/>
          <xs:element name="P1082472" type="Decimal_TD18_FD2___5" nillable="false" minOccurs="1" maxOccurs="1"/>
          <xs:element name="P1082473" type="Decimal_TD18_FD2___5" nillable="false" minOccurs="1" maxOccurs="1"/>
          <xs:element name="P1082474" type="Decimal_TD18_FD2___5" nillable="false" minOccurs="1" maxOccurs="1"/>
          <xs:element name="P1082475" type="Decimal_TD18_FD2___5" nillable="false" minOccurs="1" maxOccurs="1"/>
          <xs:element name="P1080784" type="Decimal_TD18_FD2___5" nillable="false" minOccurs="1" maxOccurs="1"/>
          <xs:element name="P1080785" type="Decimal_TD18_FD2___5" nillable="false" minOccurs="1" maxOccurs="1"/>
          <xs:element name="P1080786" type="Decimal_TD18_FD2___5" nillable="false" minOccurs="1" maxOccurs="1"/>
          <xs:element name="P1081033" type="Decimal_TD18_FD2___5" nillable="false" minOccurs="1" maxOccurs="1"/>
          <xs:element name="P1081034" type="Decimal_TD18_FD2___5" nillable="false" minOccurs="1" maxOccurs="1"/>
          <xs:element name="P1081035" type="Decimal_TD18_FD2___5" nillable="false" minOccurs="1" maxOccurs="1"/>
          <xs:element name="P1081222" type="Decimal_TD18_FD2___5" nillable="false" minOccurs="1" maxOccurs="1"/>
          <xs:element name="P1081223" type="Decimal_TD18_FD2___5" nillable="false" minOccurs="1" maxOccurs="1"/>
          <xs:element name="P1082477" type="Decimal_TD18_FD2___5" nillable="false" minOccurs="1" maxOccurs="1"/>
          <xs:element name="P1082480" type="Decimal_TD18_FD2___5" nillable="false" minOccurs="1" maxOccurs="1"/>
          <xs:element name="P1082482" type="Decimal_TD18_FD2___5" nillable="false" minOccurs="1" maxOccurs="1"/>
          <xs:element name="P1124870" type="Decimal_TD18_FD2___8" nillable="false" minOccurs="1" maxOccurs="1"/>
          <xs:element name="P1124871" type="Decimal_TD18_FD2___8" nillable="false" minOccurs="1" maxOccurs="1"/>
          <xs:element name="P1082435" type="Decimal_TD18_FD2___5" nillable="false" minOccurs="1" maxOccurs="1"/>
          <xs:element name="P1082484" type="Decimal_TD18_FD2___5" nillable="false" minOccurs="1" maxOccurs="1"/>
          <xs:element name="P1082487" type="Decimal_TD18_FD2___5" nillable="false" minOccurs="1" maxOccurs="1"/>
          <xs:element name="P1082488" type="Decimal_TD18_FD2___5" nillable="false" minOccurs="1" maxOccurs="1"/>
          <xs:element name="P1082490" type="Decimal_TD18_FD2___5" nillable="false" minOccurs="1" maxOccurs="1"/>
          <xs:element name="P1081224" type="Decimal_TD18_FD2___5" nillable="false" minOccurs="1" maxOccurs="1"/>
          <xs:element name="P1081225" type="Decimal_TD18_FD2___5" nillable="false" minOccurs="1" maxOccurs="1"/>
          <xs:element name="P1081326" type="Decimal_TD18_FD2___5" nillable="false" minOccurs="1" maxOccurs="1"/>
          <xs:element name="P1081327" type="Decimal_TD18_FD2___5" nillable="false" minOccurs="1" maxOccurs="1"/>
          <xs:element name="P1081328" type="Decimal_TD18_FD2___5" nillable="false" minOccurs="1" maxOccurs="1"/>
          <xs:element name="P1081413" type="Decimal_TD18_FD2___5" nillable="false" minOccurs="1" maxOccurs="1"/>
          <xs:element name="P1081414" type="Decimal_TD18_FD2___5" nillable="false" minOccurs="1" maxOccurs="1"/>
          <xs:element name="P1081415" type="Decimal_TD18_FD2___5" nillable="false" minOccurs="1" maxOccurs="1"/>
          <xs:element name="P1082493" type="Decimal_TD18_FD2___5" nillable="false" minOccurs="1" maxOccurs="1"/>
          <xs:element name="P1082497" type="Decimal_TD18_FD2___5" nillable="false" minOccurs="1" maxOccurs="1"/>
          <xs:element name="P1082498" type="Decimal_TD18_FD2___5" nillable="false" minOccurs="1" maxOccurs="1"/>
          <xs:element name="P1124872" type="Decimal_TD18_FD2___8" nillable="false" minOccurs="1" maxOccurs="1"/>
          <xs:element name="P1124873" type="Decimal_TD18_FD2___8" nillable="false" minOccurs="1" maxOccurs="1"/>
          <xs:element name="P1082501" type="Decimal_TD18_FD2___5" nillable="false" minOccurs="1" maxOccurs="1"/>
          <xs:element name="P1082437" type="Decimal_TD18_FD2___5" nillable="false" minOccurs="1" maxOccurs="1"/>
          <xs:element name="P1082503" type="Decimal_TD18_FD2___5" nillable="false" minOccurs="1" maxOccurs="1"/>
          <xs:element name="P1082505" type="Decimal_TD18_FD2___5" nillable="false" minOccurs="1" maxOccurs="1"/>
          <xs:element name="P1082507" type="Decimal_TD18_FD2___5" nillable="false" minOccurs="1" maxOccurs="1"/>
          <xs:element name="P1081416" type="Decimal_TD18_FD2___5" nillable="false" minOccurs="1" maxOccurs="1"/>
          <xs:element name="P1081501" type="Decimal_TD18_FD2___5" nillable="false" minOccurs="1" maxOccurs="1"/>
          <xs:element name="P1081502" type="Decimal_TD18_FD2___5" nillable="false" minOccurs="1" maxOccurs="1"/>
          <xs:element name="P1081503" type="Decimal_TD18_FD2___5" nillable="false" minOccurs="1" maxOccurs="1"/>
          <xs:element name="P1081504" type="Decimal_TD18_FD2___5" nillable="false" minOccurs="1" maxOccurs="1"/>
          <xs:element name="P1081505" type="Decimal_TD18_FD2___5" nillable="false" minOccurs="1" maxOccurs="1"/>
          <xs:element name="P1081506" type="Decimal_TD18_FD2___5" nillable="false" minOccurs="1" maxOccurs="1"/>
          <xs:element name="P1081507" type="Decimal_TD18_FD2___5" nillable="false" minOccurs="1" maxOccurs="1"/>
          <xs:element name="P1082510" type="Decimal_TD18_FD2___5" nillable="false" minOccurs="1" maxOccurs="1"/>
          <xs:element name="P1082512" type="Decimal_TD18_FD2___5" nillable="false" minOccurs="1" maxOccurs="1"/>
          <xs:element name="P1082514" type="Decimal_TD18_FD2___5" nillable="false" minOccurs="1" maxOccurs="1"/>
          <xs:element name="P1124874" type="Decimal_TD18_FD2___8" nillable="false" minOccurs="1" maxOccurs="1"/>
          <xs:element name="P1124875" type="Decimal_TD18_FD2___8" nillable="false" minOccurs="1" maxOccurs="1"/>
          <xs:element name="P1082516" type="Decimal_TD18_FD2___5" nillable="false" minOccurs="1" maxOccurs="1"/>
          <xs:element name="P1082519" type="Decimal_TD18_FD2___5" nillable="false" minOccurs="1" maxOccurs="1"/>
          <xs:element name="P1082440" type="Decimal_TD18_FD2___5" nillable="false" minOccurs="1" maxOccurs="1"/>
          <xs:element name="P1082521" type="Decimal_TD18_FD2___5" nillable="false" minOccurs="1" maxOccurs="1"/>
          <xs:element name="P1082523" type="Decimal_TD18_FD2___5" nillable="false" minOccurs="1" maxOccurs="1"/>
          <xs:element name="P1081508" type="Decimal_TD18_FD2___5" nillable="false" minOccurs="1" maxOccurs="1"/>
          <xs:element name="P1081509" type="Decimal_TD18_FD2___5" nillable="false" minOccurs="1" maxOccurs="1"/>
          <xs:element name="P1081510" type="Decimal_TD18_FD2___5" nillable="false" minOccurs="1" maxOccurs="1"/>
          <xs:element name="P1081511" type="Decimal_TD18_FD2___5" nillable="false" minOccurs="1" maxOccurs="1"/>
          <xs:element name="P1081512" type="Decimal_TD18_FD2___5" nillable="false" minOccurs="1" maxOccurs="1"/>
          <xs:element name="P1081513" type="Decimal_TD18_FD2___5" nillable="false" minOccurs="1" maxOccurs="1"/>
          <xs:element name="P1081514" type="Decimal_TD18_FD2___5" nillable="false" minOccurs="1" maxOccurs="1"/>
          <xs:element name="P1081515" type="Decimal_TD18_FD2___5" nillable="false" minOccurs="1" maxOccurs="1"/>
          <xs:element name="P1082525" type="Decimal_TD18_FD2___5" nillable="false" minOccurs="1" maxOccurs="1"/>
          <xs:element name="P1082527" type="Decimal_TD18_FD2___5" nillable="false" minOccurs="1" maxOccurs="1"/>
          <xs:element name="P1082528" type="Decimal_TD18_FD2___5" nillable="false" minOccurs="1" maxOccurs="1"/>
          <xs:element name="P1124876" type="Decimal_TD18_FD2___8" nillable="false" minOccurs="1" maxOccurs="1"/>
          <xs:element name="P1124877" type="Decimal_TD18_FD2___8" nillable="false" minOccurs="1" maxOccurs="1"/>
          <xs:element name="P1082529" type="Decimal_TD18_FD2___5" nillable="false" minOccurs="1" maxOccurs="1"/>
          <xs:element name="P1082530" type="Decimal_TD18_FD2___5" nillable="false" minOccurs="1" maxOccurs="1"/>
          <xs:element name="P1082532" type="Decimal_TD18_FD2___5" nillable="false" minOccurs="1" maxOccurs="1"/>
          <xs:element name="P1082442" type="Decimal_TD18_FD2___5" nillable="false" minOccurs="1" maxOccurs="1"/>
          <xs:element name="P1082533" type="Decimal_TD18_FD2___5" nillable="false" minOccurs="1" maxOccurs="1"/>
          <xs:element name="P1081516" type="Decimal_TD18_FD2___5" nillable="false" minOccurs="1" maxOccurs="1"/>
          <xs:element name="P1081517" type="Decimal_TD18_FD2___5" nillable="false" minOccurs="1" maxOccurs="1"/>
          <xs:element name="P1081518" type="Decimal_TD18_FD2___5" nillable="false" minOccurs="1" maxOccurs="1"/>
          <xs:element name="P1081519" type="Decimal_TD18_FD2___5" nillable="false" minOccurs="1" maxOccurs="1"/>
          <xs:element name="P1081520" type="Decimal_TD18_FD2___5" nillable="false" minOccurs="1" maxOccurs="1"/>
          <xs:element name="P1081521" type="Decimal_TD18_FD2___5" nillable="false" minOccurs="1" maxOccurs="1"/>
          <xs:element name="P1081522" type="Decimal_TD18_FD2___5" nillable="false" minOccurs="1" maxOccurs="1"/>
          <xs:element name="P1081523" type="Decimal_TD18_FD2___5" nillable="false" minOccurs="1" maxOccurs="1"/>
          <xs:element name="P1082550" type="Decimal_TD18_FD2___5" nillable="false" minOccurs="1" maxOccurs="1"/>
          <xs:element name="P1082552" type="Decimal_TD18_FD2___5" nillable="false" minOccurs="1" maxOccurs="1"/>
          <xs:element name="P1082554" type="Decimal_TD18_FD2___5" nillable="false" minOccurs="1" maxOccurs="1"/>
          <xs:element name="P1124878" type="Decimal_TD18_FD2___8" nillable="false" minOccurs="1" maxOccurs="1"/>
          <xs:element name="P1124879" type="Decimal_TD18_FD2___8" nillable="false" minOccurs="1" maxOccurs="1"/>
          <xs:element name="P1082558" type="Decimal_TD18_FD2___5" nillable="false" minOccurs="1" maxOccurs="1"/>
          <xs:element name="P1082562" type="Decimal_TD18_FD2___5" nillable="false" minOccurs="1" maxOccurs="1"/>
          <xs:element name="P1082564" type="Decimal_TD18_FD2___5" nillable="false" minOccurs="1" maxOccurs="1"/>
          <xs:element name="P1082566" type="Decimal_TD18_FD2___5" nillable="false" minOccurs="1" maxOccurs="1"/>
          <xs:element name="P1082445" type="Decimal_TD18_FD2___5" nillable="false" minOccurs="1" maxOccurs="1"/>
          <xs:element name="P1081524" type="Decimal_TD18_FD2___5" nillable="false" minOccurs="1" maxOccurs="1"/>
          <xs:element name="P1081525" type="Decimal_TD18_FD2___5" nillable="false" minOccurs="1" maxOccurs="1"/>
          <xs:element name="P1081526" type="Decimal_TD18_FD2___5" nillable="false" minOccurs="1" maxOccurs="1"/>
          <xs:element name="P1081527" type="Decimal_TD18_FD2___5" nillable="false" minOccurs="1" maxOccurs="1"/>
          <xs:element name="P1081528" type="Decimal_TD18_FD2___5" nillable="false" minOccurs="1" maxOccurs="1"/>
          <xs:element name="P1081529" type="Decimal_TD18_FD2___5" nillable="false" minOccurs="1" maxOccurs="1"/>
          <xs:element name="P1081530" type="Decimal_TD18_FD2___5" nillable="false" minOccurs="1" maxOccurs="1"/>
          <xs:element name="P1081531" type="Decimal_TD18_FD2___5" nillable="false" minOccurs="1" maxOccurs="1"/>
          <xs:element name="P1082568" type="Decimal_TD18_FD2___5" nillable="false" minOccurs="1" maxOccurs="1"/>
          <xs:element name="P1082570" type="Decimal_TD18_FD2___5" nillable="false" minOccurs="1" maxOccurs="1"/>
          <xs:element name="P1082573" type="Decimal_TD18_FD2___5" nillable="false" minOccurs="1" maxOccurs="1"/>
          <xs:element name="P1124880" type="Decimal_TD18_FD2___8" nillable="false" minOccurs="1" maxOccurs="1"/>
          <xs:element name="P1124881" type="Decimal_TD18_FD2___8" nillable="false" minOccurs="1" maxOccurs="1"/>
          <xs:element name="P1082576" type="Decimal_TD18_FD2___5" nillable="false" minOccurs="1" maxOccurs="1"/>
          <xs:element name="P1082578" type="Decimal_TD18_FD2___5" nillable="false" minOccurs="1" maxOccurs="1"/>
          <xs:element name="P1082580" type="Decimal_TD18_FD2___5" nillable="false" minOccurs="1" maxOccurs="1"/>
          <xs:element name="P1082582" type="Decimal_TD18_FD2___5" nillable="false" minOccurs="1" maxOccurs="1"/>
          <xs:element name="P1082584" type="Decimal_TD18_FD2___5" nillable="false" minOccurs="1" maxOccurs="1"/>
        </xs:all>
      </xs:complexType>
      <xs:element name="TFI-IZD-POD">
        <xs:complexType>
          <xs:sequence>
            <xs:element name="Izvjesce" type="FormType_Izvjesce" minOccurs="1" maxOccurs="1"/>
            <xs:element name="IFP-TFI-IZD-POD-E_1000976" type="FormType_IFP-TFI-IZD-POD-E_1000976" minOccurs="1" maxOccurs="1"/>
            <xs:element name="ISD-TFI-IZD-POD-E_1000979" type="FormType_ISD-TFI-IZD-POD-E_1000979" minOccurs="1" maxOccurs="1"/>
            <xs:element name="NTI-TFI-IZD-POD-E_1000978" type="FormType_NTI-TFI-IZD-POD-E_1000978" minOccurs="1" maxOccurs="1"/>
            <xs:element name="NTD-TFI-IZD-POD-E_1000980" type="FormType_NTD-TFI-IZD-POD-E_1000980" minOccurs="1" maxOccurs="1"/>
            <xs:element name="IPK-GFI-IZD-POD-E_1000981" type="FormType_IPK-GFI-IZD-POD-E_1000981" minOccurs="1" maxOccurs="1"/>
          </xs:sequence>
        </xs:complexType>
      </xs:element>
    </xs:schema>
  </Schema>
  <Map ID="3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view="pageBreakPreview" zoomScale="120" zoomScaleSheetLayoutView="120" zoomScalePageLayoutView="0" workbookViewId="0" topLeftCell="A40">
      <selection activeCell="Q33" sqref="Q33"/>
    </sheetView>
  </sheetViews>
  <sheetFormatPr defaultColWidth="9.140625" defaultRowHeight="12.75"/>
  <cols>
    <col min="1" max="8" width="9.140625" style="74" customWidth="1"/>
    <col min="9" max="9" width="15.28125" style="74" customWidth="1"/>
    <col min="10" max="10" width="9.140625" style="74" customWidth="1"/>
    <col min="11" max="13" width="9.140625" style="72" customWidth="1"/>
    <col min="14" max="14" width="9.140625" style="73" customWidth="1"/>
    <col min="15" max="20" width="9.140625" style="72" customWidth="1"/>
    <col min="21" max="16384" width="9.140625" style="74" customWidth="1"/>
  </cols>
  <sheetData>
    <row r="1" spans="1:10" ht="15.75">
      <c r="A1" s="137" t="s">
        <v>307</v>
      </c>
      <c r="B1" s="138"/>
      <c r="C1" s="138"/>
      <c r="D1" s="92"/>
      <c r="E1" s="92"/>
      <c r="F1" s="92"/>
      <c r="G1" s="92"/>
      <c r="H1" s="92"/>
      <c r="I1" s="92"/>
      <c r="J1" s="93"/>
    </row>
    <row r="2" spans="1:14" ht="14.25" customHeight="1">
      <c r="A2" s="139" t="s">
        <v>323</v>
      </c>
      <c r="B2" s="140"/>
      <c r="C2" s="140"/>
      <c r="D2" s="140"/>
      <c r="E2" s="140"/>
      <c r="F2" s="140"/>
      <c r="G2" s="140"/>
      <c r="H2" s="140"/>
      <c r="I2" s="140"/>
      <c r="J2" s="141"/>
      <c r="N2" s="73">
        <v>1</v>
      </c>
    </row>
    <row r="3" spans="1:14" ht="15">
      <c r="A3" s="94"/>
      <c r="B3" s="95"/>
      <c r="C3" s="95"/>
      <c r="D3" s="95"/>
      <c r="E3" s="95"/>
      <c r="F3" s="95"/>
      <c r="G3" s="95"/>
      <c r="H3" s="95"/>
      <c r="I3" s="95"/>
      <c r="J3" s="96"/>
      <c r="N3" s="73">
        <v>2</v>
      </c>
    </row>
    <row r="4" spans="1:14" ht="33" customHeight="1">
      <c r="A4" s="142" t="s">
        <v>308</v>
      </c>
      <c r="B4" s="143"/>
      <c r="C4" s="143"/>
      <c r="D4" s="143"/>
      <c r="E4" s="144">
        <v>44927</v>
      </c>
      <c r="F4" s="145"/>
      <c r="G4" s="99" t="s">
        <v>0</v>
      </c>
      <c r="H4" s="144">
        <v>45291</v>
      </c>
      <c r="I4" s="145"/>
      <c r="J4" s="100"/>
      <c r="N4" s="73">
        <v>3</v>
      </c>
    </row>
    <row r="5" spans="1:14" s="72" customFormat="1" ht="9.75" customHeight="1">
      <c r="A5" s="146"/>
      <c r="B5" s="147"/>
      <c r="C5" s="147"/>
      <c r="D5" s="147"/>
      <c r="E5" s="147"/>
      <c r="F5" s="147"/>
      <c r="G5" s="147"/>
      <c r="H5" s="147"/>
      <c r="I5" s="147"/>
      <c r="J5" s="148"/>
      <c r="N5" s="73">
        <v>4</v>
      </c>
    </row>
    <row r="6" spans="1:10" ht="20.25" customHeight="1">
      <c r="A6" s="97"/>
      <c r="B6" s="101" t="s">
        <v>328</v>
      </c>
      <c r="C6" s="98"/>
      <c r="D6" s="98"/>
      <c r="E6" s="39">
        <v>2023</v>
      </c>
      <c r="F6" s="102"/>
      <c r="G6" s="99"/>
      <c r="H6" s="102"/>
      <c r="I6" s="103"/>
      <c r="J6" s="104"/>
    </row>
    <row r="7" spans="1:20" s="77" customFormat="1" ht="10.5" customHeight="1">
      <c r="A7" s="97"/>
      <c r="B7" s="98"/>
      <c r="C7" s="98"/>
      <c r="D7" s="98"/>
      <c r="E7" s="105"/>
      <c r="F7" s="105"/>
      <c r="G7" s="99"/>
      <c r="H7" s="102"/>
      <c r="I7" s="103"/>
      <c r="J7" s="104"/>
      <c r="K7" s="75"/>
      <c r="L7" s="75"/>
      <c r="M7" s="75"/>
      <c r="N7" s="76"/>
      <c r="O7" s="75"/>
      <c r="P7" s="75"/>
      <c r="Q7" s="75"/>
      <c r="R7" s="75"/>
      <c r="S7" s="75"/>
      <c r="T7" s="75"/>
    </row>
    <row r="8" spans="1:10" ht="20.25" customHeight="1">
      <c r="A8" s="97"/>
      <c r="B8" s="101" t="s">
        <v>329</v>
      </c>
      <c r="C8" s="98"/>
      <c r="D8" s="98"/>
      <c r="E8" s="39">
        <v>4</v>
      </c>
      <c r="F8" s="102"/>
      <c r="G8" s="99"/>
      <c r="H8" s="102"/>
      <c r="I8" s="103"/>
      <c r="J8" s="104"/>
    </row>
    <row r="9" spans="1:20" s="77" customFormat="1" ht="10.5" customHeight="1">
      <c r="A9" s="97"/>
      <c r="B9" s="98"/>
      <c r="C9" s="98"/>
      <c r="D9" s="98"/>
      <c r="E9" s="105"/>
      <c r="F9" s="105"/>
      <c r="G9" s="99"/>
      <c r="H9" s="105"/>
      <c r="I9" s="106"/>
      <c r="J9" s="104"/>
      <c r="K9" s="75"/>
      <c r="L9" s="75"/>
      <c r="M9" s="75"/>
      <c r="N9" s="76"/>
      <c r="O9" s="75"/>
      <c r="P9" s="75"/>
      <c r="Q9" s="75"/>
      <c r="R9" s="75"/>
      <c r="S9" s="75"/>
      <c r="T9" s="75"/>
    </row>
    <row r="10" spans="1:10" ht="37.5" customHeight="1">
      <c r="A10" s="156" t="s">
        <v>330</v>
      </c>
      <c r="B10" s="157"/>
      <c r="C10" s="157"/>
      <c r="D10" s="157"/>
      <c r="E10" s="157"/>
      <c r="F10" s="157"/>
      <c r="G10" s="157"/>
      <c r="H10" s="157"/>
      <c r="I10" s="157"/>
      <c r="J10" s="107"/>
    </row>
    <row r="11" spans="1:10" ht="24" customHeight="1">
      <c r="A11" s="158" t="s">
        <v>309</v>
      </c>
      <c r="B11" s="159"/>
      <c r="C11" s="151" t="s">
        <v>448</v>
      </c>
      <c r="D11" s="152"/>
      <c r="E11" s="108"/>
      <c r="F11" s="160" t="s">
        <v>331</v>
      </c>
      <c r="G11" s="150"/>
      <c r="H11" s="161" t="s">
        <v>449</v>
      </c>
      <c r="I11" s="162"/>
      <c r="J11" s="110"/>
    </row>
    <row r="12" spans="1:10" ht="14.25" customHeight="1">
      <c r="A12" s="111"/>
      <c r="B12" s="112"/>
      <c r="C12" s="112"/>
      <c r="D12" s="112"/>
      <c r="E12" s="154"/>
      <c r="F12" s="154"/>
      <c r="G12" s="154"/>
      <c r="H12" s="154"/>
      <c r="I12" s="113"/>
      <c r="J12" s="110"/>
    </row>
    <row r="13" spans="1:10" ht="21" customHeight="1">
      <c r="A13" s="149" t="s">
        <v>324</v>
      </c>
      <c r="B13" s="150"/>
      <c r="C13" s="151" t="s">
        <v>450</v>
      </c>
      <c r="D13" s="152"/>
      <c r="E13" s="153"/>
      <c r="F13" s="154"/>
      <c r="G13" s="154"/>
      <c r="H13" s="154"/>
      <c r="I13" s="113"/>
      <c r="J13" s="110"/>
    </row>
    <row r="14" spans="1:10" ht="10.5" customHeight="1">
      <c r="A14" s="108"/>
      <c r="B14" s="113"/>
      <c r="C14" s="88"/>
      <c r="D14" s="88"/>
      <c r="E14" s="155"/>
      <c r="F14" s="155"/>
      <c r="G14" s="155"/>
      <c r="H14" s="155"/>
      <c r="I14" s="112"/>
      <c r="J14" s="115"/>
    </row>
    <row r="15" spans="1:10" ht="22.5" customHeight="1">
      <c r="A15" s="149" t="s">
        <v>310</v>
      </c>
      <c r="B15" s="150"/>
      <c r="C15" s="151" t="s">
        <v>451</v>
      </c>
      <c r="D15" s="152"/>
      <c r="E15" s="169"/>
      <c r="F15" s="170"/>
      <c r="G15" s="109" t="s">
        <v>332</v>
      </c>
      <c r="H15" s="161" t="s">
        <v>452</v>
      </c>
      <c r="I15" s="162"/>
      <c r="J15" s="117"/>
    </row>
    <row r="16" spans="1:10" ht="10.5" customHeight="1">
      <c r="A16" s="108"/>
      <c r="B16" s="113"/>
      <c r="C16" s="112"/>
      <c r="D16" s="112"/>
      <c r="E16" s="155"/>
      <c r="F16" s="155"/>
      <c r="G16" s="171"/>
      <c r="H16" s="171"/>
      <c r="I16" s="112"/>
      <c r="J16" s="115"/>
    </row>
    <row r="17" spans="1:10" ht="22.5" customHeight="1">
      <c r="A17" s="114"/>
      <c r="B17" s="109" t="s">
        <v>333</v>
      </c>
      <c r="C17" s="151" t="s">
        <v>453</v>
      </c>
      <c r="D17" s="152"/>
      <c r="E17" s="116"/>
      <c r="F17" s="116"/>
      <c r="G17" s="116"/>
      <c r="H17" s="116"/>
      <c r="I17" s="116"/>
      <c r="J17" s="117"/>
    </row>
    <row r="18" spans="1:10" ht="15">
      <c r="A18" s="163"/>
      <c r="B18" s="164"/>
      <c r="C18" s="155"/>
      <c r="D18" s="155"/>
      <c r="E18" s="155"/>
      <c r="F18" s="155"/>
      <c r="G18" s="155"/>
      <c r="H18" s="155"/>
      <c r="I18" s="112"/>
      <c r="J18" s="115"/>
    </row>
    <row r="19" spans="1:10" ht="15">
      <c r="A19" s="158" t="s">
        <v>311</v>
      </c>
      <c r="B19" s="165"/>
      <c r="C19" s="166" t="s">
        <v>465</v>
      </c>
      <c r="D19" s="167"/>
      <c r="E19" s="167"/>
      <c r="F19" s="167"/>
      <c r="G19" s="167"/>
      <c r="H19" s="167"/>
      <c r="I19" s="167"/>
      <c r="J19" s="168"/>
    </row>
    <row r="20" spans="1:10" ht="15">
      <c r="A20" s="111"/>
      <c r="B20" s="112"/>
      <c r="C20" s="118"/>
      <c r="D20" s="112"/>
      <c r="E20" s="155"/>
      <c r="F20" s="155"/>
      <c r="G20" s="155"/>
      <c r="H20" s="155"/>
      <c r="I20" s="112"/>
      <c r="J20" s="115"/>
    </row>
    <row r="21" spans="1:10" ht="15">
      <c r="A21" s="158" t="s">
        <v>312</v>
      </c>
      <c r="B21" s="165"/>
      <c r="C21" s="161">
        <v>10000</v>
      </c>
      <c r="D21" s="162"/>
      <c r="E21" s="155"/>
      <c r="F21" s="155"/>
      <c r="G21" s="166" t="s">
        <v>454</v>
      </c>
      <c r="H21" s="167"/>
      <c r="I21" s="167"/>
      <c r="J21" s="168"/>
    </row>
    <row r="22" spans="1:10" ht="15">
      <c r="A22" s="111"/>
      <c r="B22" s="112"/>
      <c r="C22" s="112"/>
      <c r="D22" s="112"/>
      <c r="E22" s="155"/>
      <c r="F22" s="155"/>
      <c r="G22" s="155"/>
      <c r="H22" s="155"/>
      <c r="I22" s="112"/>
      <c r="J22" s="115"/>
    </row>
    <row r="23" spans="1:10" ht="15">
      <c r="A23" s="158" t="s">
        <v>313</v>
      </c>
      <c r="B23" s="165"/>
      <c r="C23" s="166" t="s">
        <v>455</v>
      </c>
      <c r="D23" s="167"/>
      <c r="E23" s="167"/>
      <c r="F23" s="167"/>
      <c r="G23" s="167"/>
      <c r="H23" s="167"/>
      <c r="I23" s="167"/>
      <c r="J23" s="168"/>
    </row>
    <row r="24" spans="1:10" ht="15">
      <c r="A24" s="111"/>
      <c r="B24" s="112"/>
      <c r="C24" s="88"/>
      <c r="D24" s="112"/>
      <c r="E24" s="155"/>
      <c r="F24" s="155"/>
      <c r="G24" s="155"/>
      <c r="H24" s="155"/>
      <c r="I24" s="112"/>
      <c r="J24" s="115"/>
    </row>
    <row r="25" spans="1:10" ht="15">
      <c r="A25" s="158" t="s">
        <v>314</v>
      </c>
      <c r="B25" s="165"/>
      <c r="C25" s="173" t="s">
        <v>456</v>
      </c>
      <c r="D25" s="174"/>
      <c r="E25" s="174"/>
      <c r="F25" s="174"/>
      <c r="G25" s="174"/>
      <c r="H25" s="174"/>
      <c r="I25" s="174"/>
      <c r="J25" s="175"/>
    </row>
    <row r="26" spans="1:10" ht="15">
      <c r="A26" s="111"/>
      <c r="B26" s="112"/>
      <c r="C26" s="118"/>
      <c r="D26" s="112"/>
      <c r="E26" s="155"/>
      <c r="F26" s="155"/>
      <c r="G26" s="155"/>
      <c r="H26" s="155"/>
      <c r="I26" s="112"/>
      <c r="J26" s="115"/>
    </row>
    <row r="27" spans="1:10" ht="15">
      <c r="A27" s="158" t="s">
        <v>315</v>
      </c>
      <c r="B27" s="165"/>
      <c r="C27" s="173" t="s">
        <v>457</v>
      </c>
      <c r="D27" s="174"/>
      <c r="E27" s="174"/>
      <c r="F27" s="174"/>
      <c r="G27" s="174"/>
      <c r="H27" s="174"/>
      <c r="I27" s="174"/>
      <c r="J27" s="175"/>
    </row>
    <row r="28" spans="1:10" ht="13.5" customHeight="1">
      <c r="A28" s="111"/>
      <c r="B28" s="112"/>
      <c r="C28" s="118"/>
      <c r="D28" s="112"/>
      <c r="E28" s="155"/>
      <c r="F28" s="155"/>
      <c r="G28" s="155"/>
      <c r="H28" s="155"/>
      <c r="I28" s="112"/>
      <c r="J28" s="115"/>
    </row>
    <row r="29" spans="1:10" ht="22.5" customHeight="1">
      <c r="A29" s="149" t="s">
        <v>325</v>
      </c>
      <c r="B29" s="165"/>
      <c r="C29" s="40">
        <v>435</v>
      </c>
      <c r="D29" s="119"/>
      <c r="E29" s="172"/>
      <c r="F29" s="172"/>
      <c r="G29" s="172"/>
      <c r="H29" s="172"/>
      <c r="I29" s="120"/>
      <c r="J29" s="121"/>
    </row>
    <row r="30" spans="1:10" ht="15">
      <c r="A30" s="111"/>
      <c r="B30" s="112"/>
      <c r="C30" s="112"/>
      <c r="D30" s="112"/>
      <c r="E30" s="155"/>
      <c r="F30" s="155"/>
      <c r="G30" s="155"/>
      <c r="H30" s="155"/>
      <c r="I30" s="120"/>
      <c r="J30" s="121"/>
    </row>
    <row r="31" spans="1:10" ht="15">
      <c r="A31" s="158" t="s">
        <v>316</v>
      </c>
      <c r="B31" s="165"/>
      <c r="C31" s="41" t="s">
        <v>336</v>
      </c>
      <c r="D31" s="176" t="s">
        <v>334</v>
      </c>
      <c r="E31" s="177"/>
      <c r="F31" s="177"/>
      <c r="G31" s="177"/>
      <c r="H31" s="112"/>
      <c r="I31" s="122" t="s">
        <v>335</v>
      </c>
      <c r="J31" s="123" t="s">
        <v>336</v>
      </c>
    </row>
    <row r="32" spans="1:10" ht="15">
      <c r="A32" s="158"/>
      <c r="B32" s="165"/>
      <c r="C32" s="124"/>
      <c r="D32" s="99"/>
      <c r="E32" s="170"/>
      <c r="F32" s="170"/>
      <c r="G32" s="170"/>
      <c r="H32" s="170"/>
      <c r="I32" s="120"/>
      <c r="J32" s="121"/>
    </row>
    <row r="33" spans="1:10" ht="15">
      <c r="A33" s="158" t="s">
        <v>326</v>
      </c>
      <c r="B33" s="165"/>
      <c r="C33" s="40" t="s">
        <v>338</v>
      </c>
      <c r="D33" s="176" t="s">
        <v>337</v>
      </c>
      <c r="E33" s="177"/>
      <c r="F33" s="177"/>
      <c r="G33" s="177"/>
      <c r="H33" s="116"/>
      <c r="I33" s="122" t="s">
        <v>338</v>
      </c>
      <c r="J33" s="123" t="s">
        <v>339</v>
      </c>
    </row>
    <row r="34" spans="1:10" ht="15">
      <c r="A34" s="111"/>
      <c r="B34" s="112"/>
      <c r="C34" s="112"/>
      <c r="D34" s="112"/>
      <c r="E34" s="155"/>
      <c r="F34" s="155"/>
      <c r="G34" s="155"/>
      <c r="H34" s="155"/>
      <c r="I34" s="112"/>
      <c r="J34" s="115"/>
    </row>
    <row r="35" spans="1:10" ht="15">
      <c r="A35" s="176" t="s">
        <v>327</v>
      </c>
      <c r="B35" s="177"/>
      <c r="C35" s="177"/>
      <c r="D35" s="177"/>
      <c r="E35" s="177" t="s">
        <v>317</v>
      </c>
      <c r="F35" s="177"/>
      <c r="G35" s="177"/>
      <c r="H35" s="177"/>
      <c r="I35" s="177"/>
      <c r="J35" s="125" t="s">
        <v>318</v>
      </c>
    </row>
    <row r="36" spans="1:10" ht="15">
      <c r="A36" s="111"/>
      <c r="B36" s="112"/>
      <c r="C36" s="112"/>
      <c r="D36" s="112"/>
      <c r="E36" s="155"/>
      <c r="F36" s="155"/>
      <c r="G36" s="155"/>
      <c r="H36" s="155"/>
      <c r="I36" s="112"/>
      <c r="J36" s="121"/>
    </row>
    <row r="37" spans="1:10" ht="15">
      <c r="A37" s="178" t="s">
        <v>466</v>
      </c>
      <c r="B37" s="179"/>
      <c r="C37" s="179"/>
      <c r="D37" s="179"/>
      <c r="E37" s="178" t="s">
        <v>467</v>
      </c>
      <c r="F37" s="179"/>
      <c r="G37" s="179"/>
      <c r="H37" s="179"/>
      <c r="I37" s="180"/>
      <c r="J37" s="89">
        <v>5741076</v>
      </c>
    </row>
    <row r="38" spans="1:10" ht="15">
      <c r="A38" s="78"/>
      <c r="B38" s="88"/>
      <c r="C38" s="91"/>
      <c r="D38" s="181"/>
      <c r="E38" s="181"/>
      <c r="F38" s="181"/>
      <c r="G38" s="181"/>
      <c r="H38" s="181"/>
      <c r="I38" s="181"/>
      <c r="J38" s="79"/>
    </row>
    <row r="39" spans="1:10" ht="15">
      <c r="A39" s="178"/>
      <c r="B39" s="179"/>
      <c r="C39" s="179"/>
      <c r="D39" s="180"/>
      <c r="E39" s="178"/>
      <c r="F39" s="179"/>
      <c r="G39" s="179"/>
      <c r="H39" s="179"/>
      <c r="I39" s="180"/>
      <c r="J39" s="40"/>
    </row>
    <row r="40" spans="1:10" ht="15">
      <c r="A40" s="78"/>
      <c r="B40" s="88"/>
      <c r="C40" s="91"/>
      <c r="D40" s="90"/>
      <c r="E40" s="181"/>
      <c r="F40" s="181"/>
      <c r="G40" s="181"/>
      <c r="H40" s="181"/>
      <c r="I40" s="87"/>
      <c r="J40" s="79"/>
    </row>
    <row r="41" spans="1:10" ht="15">
      <c r="A41" s="178"/>
      <c r="B41" s="179"/>
      <c r="C41" s="179"/>
      <c r="D41" s="180"/>
      <c r="E41" s="178"/>
      <c r="F41" s="179"/>
      <c r="G41" s="179"/>
      <c r="H41" s="179"/>
      <c r="I41" s="180"/>
      <c r="J41" s="40"/>
    </row>
    <row r="42" spans="1:10" ht="15">
      <c r="A42" s="78"/>
      <c r="B42" s="88"/>
      <c r="C42" s="91"/>
      <c r="D42" s="90"/>
      <c r="E42" s="181"/>
      <c r="F42" s="181"/>
      <c r="G42" s="181"/>
      <c r="H42" s="181"/>
      <c r="I42" s="87"/>
      <c r="J42" s="79"/>
    </row>
    <row r="43" spans="1:10" ht="15">
      <c r="A43" s="178"/>
      <c r="B43" s="179"/>
      <c r="C43" s="179"/>
      <c r="D43" s="180"/>
      <c r="E43" s="178"/>
      <c r="F43" s="179"/>
      <c r="G43" s="179"/>
      <c r="H43" s="179"/>
      <c r="I43" s="180"/>
      <c r="J43" s="40"/>
    </row>
    <row r="44" spans="1:10" ht="15">
      <c r="A44" s="80"/>
      <c r="B44" s="91"/>
      <c r="C44" s="183"/>
      <c r="D44" s="183"/>
      <c r="E44" s="171"/>
      <c r="F44" s="171"/>
      <c r="G44" s="183"/>
      <c r="H44" s="183"/>
      <c r="I44" s="183"/>
      <c r="J44" s="79"/>
    </row>
    <row r="45" spans="1:10" ht="15">
      <c r="A45" s="178"/>
      <c r="B45" s="179"/>
      <c r="C45" s="179"/>
      <c r="D45" s="180"/>
      <c r="E45" s="178"/>
      <c r="F45" s="179"/>
      <c r="G45" s="179"/>
      <c r="H45" s="179"/>
      <c r="I45" s="180"/>
      <c r="J45" s="40"/>
    </row>
    <row r="46" spans="1:10" ht="15">
      <c r="A46" s="80"/>
      <c r="B46" s="91"/>
      <c r="C46" s="91"/>
      <c r="D46" s="88"/>
      <c r="E46" s="171"/>
      <c r="F46" s="171"/>
      <c r="G46" s="183"/>
      <c r="H46" s="183"/>
      <c r="I46" s="88"/>
      <c r="J46" s="79"/>
    </row>
    <row r="47" spans="1:10" ht="15">
      <c r="A47" s="178"/>
      <c r="B47" s="179"/>
      <c r="C47" s="179"/>
      <c r="D47" s="180"/>
      <c r="E47" s="178"/>
      <c r="F47" s="179"/>
      <c r="G47" s="179"/>
      <c r="H47" s="179"/>
      <c r="I47" s="180"/>
      <c r="J47" s="40"/>
    </row>
    <row r="48" spans="1:10" ht="15">
      <c r="A48" s="126"/>
      <c r="B48" s="118"/>
      <c r="C48" s="118"/>
      <c r="D48" s="112"/>
      <c r="E48" s="155"/>
      <c r="F48" s="155"/>
      <c r="G48" s="182"/>
      <c r="H48" s="182"/>
      <c r="I48" s="112"/>
      <c r="J48" s="127" t="s">
        <v>340</v>
      </c>
    </row>
    <row r="49" spans="1:10" ht="15">
      <c r="A49" s="126"/>
      <c r="B49" s="118"/>
      <c r="C49" s="118"/>
      <c r="D49" s="112"/>
      <c r="E49" s="155"/>
      <c r="F49" s="155"/>
      <c r="G49" s="182"/>
      <c r="H49" s="182"/>
      <c r="I49" s="112"/>
      <c r="J49" s="127" t="s">
        <v>341</v>
      </c>
    </row>
    <row r="50" spans="1:10" ht="14.25" customHeight="1">
      <c r="A50" s="149" t="s">
        <v>319</v>
      </c>
      <c r="B50" s="160"/>
      <c r="C50" s="161" t="s">
        <v>341</v>
      </c>
      <c r="D50" s="162"/>
      <c r="E50" s="188" t="s">
        <v>342</v>
      </c>
      <c r="F50" s="189"/>
      <c r="G50" s="166"/>
      <c r="H50" s="167"/>
      <c r="I50" s="167"/>
      <c r="J50" s="168"/>
    </row>
    <row r="51" spans="1:10" ht="15">
      <c r="A51" s="126"/>
      <c r="B51" s="118"/>
      <c r="C51" s="182"/>
      <c r="D51" s="182"/>
      <c r="E51" s="155"/>
      <c r="F51" s="155"/>
      <c r="G51" s="190" t="s">
        <v>343</v>
      </c>
      <c r="H51" s="190"/>
      <c r="I51" s="190"/>
      <c r="J51" s="104"/>
    </row>
    <row r="52" spans="1:10" ht="13.5" customHeight="1">
      <c r="A52" s="149" t="s">
        <v>320</v>
      </c>
      <c r="B52" s="160"/>
      <c r="C52" s="166" t="s">
        <v>458</v>
      </c>
      <c r="D52" s="167"/>
      <c r="E52" s="167"/>
      <c r="F52" s="167"/>
      <c r="G52" s="167"/>
      <c r="H52" s="167"/>
      <c r="I52" s="167"/>
      <c r="J52" s="168"/>
    </row>
    <row r="53" spans="1:10" ht="15">
      <c r="A53" s="111"/>
      <c r="B53" s="112"/>
      <c r="C53" s="172" t="s">
        <v>321</v>
      </c>
      <c r="D53" s="172"/>
      <c r="E53" s="172"/>
      <c r="F53" s="172"/>
      <c r="G53" s="172"/>
      <c r="H53" s="172"/>
      <c r="I53" s="172"/>
      <c r="J53" s="115"/>
    </row>
    <row r="54" spans="1:10" ht="15">
      <c r="A54" s="149" t="s">
        <v>322</v>
      </c>
      <c r="B54" s="160"/>
      <c r="C54" s="184" t="s">
        <v>459</v>
      </c>
      <c r="D54" s="185"/>
      <c r="E54" s="186"/>
      <c r="F54" s="155"/>
      <c r="G54" s="155"/>
      <c r="H54" s="177"/>
      <c r="I54" s="177"/>
      <c r="J54" s="187"/>
    </row>
    <row r="55" spans="1:10" ht="15">
      <c r="A55" s="111"/>
      <c r="B55" s="112"/>
      <c r="C55" s="118"/>
      <c r="D55" s="112"/>
      <c r="E55" s="155"/>
      <c r="F55" s="155"/>
      <c r="G55" s="155"/>
      <c r="H55" s="155"/>
      <c r="I55" s="112"/>
      <c r="J55" s="115"/>
    </row>
    <row r="56" spans="1:10" ht="14.25" customHeight="1">
      <c r="A56" s="149" t="s">
        <v>314</v>
      </c>
      <c r="B56" s="160"/>
      <c r="C56" s="191" t="s">
        <v>460</v>
      </c>
      <c r="D56" s="192"/>
      <c r="E56" s="192"/>
      <c r="F56" s="192"/>
      <c r="G56" s="192"/>
      <c r="H56" s="192"/>
      <c r="I56" s="192"/>
      <c r="J56" s="193"/>
    </row>
    <row r="57" spans="1:10" ht="15">
      <c r="A57" s="111"/>
      <c r="B57" s="112"/>
      <c r="C57" s="112"/>
      <c r="D57" s="112"/>
      <c r="E57" s="155"/>
      <c r="F57" s="155"/>
      <c r="G57" s="155"/>
      <c r="H57" s="155"/>
      <c r="I57" s="112"/>
      <c r="J57" s="115"/>
    </row>
    <row r="58" spans="1:10" ht="15">
      <c r="A58" s="149" t="s">
        <v>344</v>
      </c>
      <c r="B58" s="160"/>
      <c r="C58" s="191" t="s">
        <v>461</v>
      </c>
      <c r="D58" s="192"/>
      <c r="E58" s="192"/>
      <c r="F58" s="192"/>
      <c r="G58" s="192"/>
      <c r="H58" s="192"/>
      <c r="I58" s="192"/>
      <c r="J58" s="193"/>
    </row>
    <row r="59" spans="1:10" ht="14.25" customHeight="1">
      <c r="A59" s="111"/>
      <c r="B59" s="112"/>
      <c r="C59" s="194" t="s">
        <v>345</v>
      </c>
      <c r="D59" s="194"/>
      <c r="E59" s="194"/>
      <c r="F59" s="194"/>
      <c r="G59" s="112"/>
      <c r="H59" s="112"/>
      <c r="I59" s="112"/>
      <c r="J59" s="115"/>
    </row>
    <row r="60" spans="1:10" ht="15">
      <c r="A60" s="149" t="s">
        <v>346</v>
      </c>
      <c r="B60" s="160"/>
      <c r="C60" s="191"/>
      <c r="D60" s="192"/>
      <c r="E60" s="192"/>
      <c r="F60" s="192"/>
      <c r="G60" s="192"/>
      <c r="H60" s="192"/>
      <c r="I60" s="192"/>
      <c r="J60" s="193"/>
    </row>
    <row r="61" spans="1:10" ht="14.25" customHeight="1">
      <c r="A61" s="128"/>
      <c r="B61" s="129"/>
      <c r="C61" s="195" t="s">
        <v>347</v>
      </c>
      <c r="D61" s="195"/>
      <c r="E61" s="195"/>
      <c r="F61" s="195"/>
      <c r="G61" s="195"/>
      <c r="H61" s="129"/>
      <c r="I61" s="129"/>
      <c r="J61" s="130"/>
    </row>
    <row r="68" ht="27" customHeight="1"/>
    <row r="72" ht="38.25" customHeight="1"/>
  </sheetData>
  <sheetProtection sheet="1" formatCells="0" insertRows="0"/>
  <mergeCells count="122"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abSelected="1" view="pageBreakPreview" zoomScale="110" zoomScaleSheetLayoutView="110" zoomScalePageLayoutView="0" workbookViewId="0" topLeftCell="A58">
      <selection activeCell="A4" sqref="A4:I134"/>
    </sheetView>
  </sheetViews>
  <sheetFormatPr defaultColWidth="8.8515625" defaultRowHeight="12.75"/>
  <cols>
    <col min="1" max="7" width="8.8515625" style="81" customWidth="1"/>
    <col min="8" max="9" width="16.421875" style="84" customWidth="1"/>
    <col min="10" max="10" width="10.28125" style="81" bestFit="1" customWidth="1"/>
    <col min="11" max="16384" width="8.8515625" style="81" customWidth="1"/>
  </cols>
  <sheetData>
    <row r="1" spans="1:9" ht="12.75">
      <c r="A1" s="199" t="s">
        <v>1</v>
      </c>
      <c r="B1" s="200"/>
      <c r="C1" s="200"/>
      <c r="D1" s="200"/>
      <c r="E1" s="200"/>
      <c r="F1" s="200"/>
      <c r="G1" s="200"/>
      <c r="H1" s="200"/>
      <c r="I1" s="200"/>
    </row>
    <row r="2" spans="1:9" ht="12.75">
      <c r="A2" s="201" t="s">
        <v>462</v>
      </c>
      <c r="B2" s="202"/>
      <c r="C2" s="202"/>
      <c r="D2" s="202"/>
      <c r="E2" s="202"/>
      <c r="F2" s="202"/>
      <c r="G2" s="202"/>
      <c r="H2" s="202"/>
      <c r="I2" s="202"/>
    </row>
    <row r="3" spans="1:9" ht="12.75">
      <c r="A3" s="203" t="s">
        <v>447</v>
      </c>
      <c r="B3" s="203"/>
      <c r="C3" s="203"/>
      <c r="D3" s="203"/>
      <c r="E3" s="203"/>
      <c r="F3" s="203"/>
      <c r="G3" s="203"/>
      <c r="H3" s="203"/>
      <c r="I3" s="203"/>
    </row>
    <row r="4" spans="1:9" ht="12.75">
      <c r="A4" s="204" t="s">
        <v>468</v>
      </c>
      <c r="B4" s="205"/>
      <c r="C4" s="205"/>
      <c r="D4" s="205"/>
      <c r="E4" s="205"/>
      <c r="F4" s="205"/>
      <c r="G4" s="205"/>
      <c r="H4" s="205"/>
      <c r="I4" s="206"/>
    </row>
    <row r="5" spans="1:9" ht="45">
      <c r="A5" s="209" t="s">
        <v>2</v>
      </c>
      <c r="B5" s="210"/>
      <c r="C5" s="210"/>
      <c r="D5" s="210"/>
      <c r="E5" s="210"/>
      <c r="F5" s="210"/>
      <c r="G5" s="86" t="s">
        <v>101</v>
      </c>
      <c r="H5" s="10" t="s">
        <v>296</v>
      </c>
      <c r="I5" s="10" t="s">
        <v>297</v>
      </c>
    </row>
    <row r="6" spans="1:9" ht="12.75">
      <c r="A6" s="207">
        <v>1</v>
      </c>
      <c r="B6" s="208"/>
      <c r="C6" s="208"/>
      <c r="D6" s="208"/>
      <c r="E6" s="208"/>
      <c r="F6" s="208"/>
      <c r="G6" s="85">
        <v>2</v>
      </c>
      <c r="H6" s="10">
        <v>3</v>
      </c>
      <c r="I6" s="10">
        <v>4</v>
      </c>
    </row>
    <row r="7" spans="1:9" ht="12.75">
      <c r="A7" s="211"/>
      <c r="B7" s="211"/>
      <c r="C7" s="211"/>
      <c r="D7" s="211"/>
      <c r="E7" s="211"/>
      <c r="F7" s="211"/>
      <c r="G7" s="211"/>
      <c r="H7" s="211"/>
      <c r="I7" s="211"/>
    </row>
    <row r="8" spans="1:9" ht="12.75" customHeight="1">
      <c r="A8" s="212" t="s">
        <v>4</v>
      </c>
      <c r="B8" s="212"/>
      <c r="C8" s="212"/>
      <c r="D8" s="212"/>
      <c r="E8" s="212"/>
      <c r="F8" s="212"/>
      <c r="G8" s="11">
        <v>1</v>
      </c>
      <c r="H8" s="18">
        <v>0</v>
      </c>
      <c r="I8" s="18">
        <v>0</v>
      </c>
    </row>
    <row r="9" spans="1:9" ht="12.75" customHeight="1">
      <c r="A9" s="198" t="s">
        <v>302</v>
      </c>
      <c r="B9" s="198"/>
      <c r="C9" s="198"/>
      <c r="D9" s="198"/>
      <c r="E9" s="198"/>
      <c r="F9" s="198"/>
      <c r="G9" s="12">
        <v>2</v>
      </c>
      <c r="H9" s="82">
        <f>H10+H17+H27+H38+H43</f>
        <v>548874898</v>
      </c>
      <c r="I9" s="82">
        <f>I10+I17+I27+I38+I43</f>
        <v>548626599</v>
      </c>
    </row>
    <row r="10" spans="1:9" ht="12.75" customHeight="1">
      <c r="A10" s="197" t="s">
        <v>5</v>
      </c>
      <c r="B10" s="197"/>
      <c r="C10" s="197"/>
      <c r="D10" s="197"/>
      <c r="E10" s="197"/>
      <c r="F10" s="197"/>
      <c r="G10" s="12">
        <v>3</v>
      </c>
      <c r="H10" s="82">
        <f>H11+H12+H13+H14+H15+H16</f>
        <v>20943695</v>
      </c>
      <c r="I10" s="82">
        <f>I11+I12+I13+I14+I15+I16</f>
        <v>15993512</v>
      </c>
    </row>
    <row r="11" spans="1:9" ht="12.75" customHeight="1">
      <c r="A11" s="196" t="s">
        <v>6</v>
      </c>
      <c r="B11" s="196"/>
      <c r="C11" s="196"/>
      <c r="D11" s="196"/>
      <c r="E11" s="196"/>
      <c r="F11" s="196"/>
      <c r="G11" s="11">
        <v>4</v>
      </c>
      <c r="H11" s="18">
        <v>0</v>
      </c>
      <c r="I11" s="18">
        <v>0</v>
      </c>
    </row>
    <row r="12" spans="1:9" ht="22.5" customHeight="1">
      <c r="A12" s="196" t="s">
        <v>7</v>
      </c>
      <c r="B12" s="196"/>
      <c r="C12" s="196"/>
      <c r="D12" s="196"/>
      <c r="E12" s="196"/>
      <c r="F12" s="196"/>
      <c r="G12" s="11">
        <v>5</v>
      </c>
      <c r="H12" s="18">
        <v>19150059</v>
      </c>
      <c r="I12" s="18">
        <v>14928279</v>
      </c>
    </row>
    <row r="13" spans="1:9" ht="12.75" customHeight="1">
      <c r="A13" s="196" t="s">
        <v>8</v>
      </c>
      <c r="B13" s="196"/>
      <c r="C13" s="196"/>
      <c r="D13" s="196"/>
      <c r="E13" s="196"/>
      <c r="F13" s="196"/>
      <c r="G13" s="11">
        <v>6</v>
      </c>
      <c r="H13" s="18">
        <v>0</v>
      </c>
      <c r="I13" s="18">
        <v>0</v>
      </c>
    </row>
    <row r="14" spans="1:9" ht="12.75" customHeight="1">
      <c r="A14" s="196" t="s">
        <v>9</v>
      </c>
      <c r="B14" s="196"/>
      <c r="C14" s="196"/>
      <c r="D14" s="196"/>
      <c r="E14" s="196"/>
      <c r="F14" s="196"/>
      <c r="G14" s="11">
        <v>7</v>
      </c>
      <c r="H14" s="18">
        <v>0</v>
      </c>
      <c r="I14" s="18">
        <v>0</v>
      </c>
    </row>
    <row r="15" spans="1:9" ht="12.75" customHeight="1">
      <c r="A15" s="196" t="s">
        <v>10</v>
      </c>
      <c r="B15" s="196"/>
      <c r="C15" s="196"/>
      <c r="D15" s="196"/>
      <c r="E15" s="196"/>
      <c r="F15" s="196"/>
      <c r="G15" s="11">
        <v>8</v>
      </c>
      <c r="H15" s="18">
        <f>276466+985645+1</f>
        <v>1262112</v>
      </c>
      <c r="I15" s="18">
        <v>413491</v>
      </c>
    </row>
    <row r="16" spans="1:9" ht="12.75" customHeight="1">
      <c r="A16" s="196" t="s">
        <v>11</v>
      </c>
      <c r="B16" s="196"/>
      <c r="C16" s="196"/>
      <c r="D16" s="196"/>
      <c r="E16" s="196"/>
      <c r="F16" s="196"/>
      <c r="G16" s="11">
        <v>9</v>
      </c>
      <c r="H16" s="18">
        <v>531524</v>
      </c>
      <c r="I16" s="18">
        <v>651742</v>
      </c>
    </row>
    <row r="17" spans="1:9" ht="12.75" customHeight="1">
      <c r="A17" s="197" t="s">
        <v>12</v>
      </c>
      <c r="B17" s="197"/>
      <c r="C17" s="197"/>
      <c r="D17" s="197"/>
      <c r="E17" s="197"/>
      <c r="F17" s="197"/>
      <c r="G17" s="12">
        <v>10</v>
      </c>
      <c r="H17" s="82">
        <f>H18+H19+H20+H21+H22+H23+H24+H25+H26</f>
        <v>510693925</v>
      </c>
      <c r="I17" s="82">
        <f>I18+I19+I20+I21+I22+I23+I24+I25+I26</f>
        <v>494024913</v>
      </c>
    </row>
    <row r="18" spans="1:9" ht="12.75" customHeight="1">
      <c r="A18" s="196" t="s">
        <v>13</v>
      </c>
      <c r="B18" s="196"/>
      <c r="C18" s="196"/>
      <c r="D18" s="196"/>
      <c r="E18" s="196"/>
      <c r="F18" s="196"/>
      <c r="G18" s="11">
        <v>11</v>
      </c>
      <c r="H18" s="18">
        <v>50155901</v>
      </c>
      <c r="I18" s="18">
        <v>50155901</v>
      </c>
    </row>
    <row r="19" spans="1:9" ht="12.75" customHeight="1">
      <c r="A19" s="196" t="s">
        <v>14</v>
      </c>
      <c r="B19" s="196"/>
      <c r="C19" s="196"/>
      <c r="D19" s="196"/>
      <c r="E19" s="196"/>
      <c r="F19" s="196"/>
      <c r="G19" s="11">
        <v>12</v>
      </c>
      <c r="H19" s="18">
        <v>289879535</v>
      </c>
      <c r="I19" s="18">
        <v>280633661</v>
      </c>
    </row>
    <row r="20" spans="1:9" ht="12.75" customHeight="1">
      <c r="A20" s="196" t="s">
        <v>15</v>
      </c>
      <c r="B20" s="196"/>
      <c r="C20" s="196"/>
      <c r="D20" s="196"/>
      <c r="E20" s="196"/>
      <c r="F20" s="196"/>
      <c r="G20" s="11">
        <v>13</v>
      </c>
      <c r="H20" s="18">
        <v>112344867</v>
      </c>
      <c r="I20" s="18">
        <v>100364272</v>
      </c>
    </row>
    <row r="21" spans="1:9" ht="12.75" customHeight="1">
      <c r="A21" s="196" t="s">
        <v>16</v>
      </c>
      <c r="B21" s="196"/>
      <c r="C21" s="196"/>
      <c r="D21" s="196"/>
      <c r="E21" s="196"/>
      <c r="F21" s="196"/>
      <c r="G21" s="11">
        <v>14</v>
      </c>
      <c r="H21" s="18">
        <v>3584843</v>
      </c>
      <c r="I21" s="18">
        <v>3982077</v>
      </c>
    </row>
    <row r="22" spans="1:9" ht="12.75" customHeight="1">
      <c r="A22" s="196" t="s">
        <v>17</v>
      </c>
      <c r="B22" s="196"/>
      <c r="C22" s="196"/>
      <c r="D22" s="196"/>
      <c r="E22" s="196"/>
      <c r="F22" s="196"/>
      <c r="G22" s="11">
        <v>15</v>
      </c>
      <c r="H22" s="18">
        <v>0</v>
      </c>
      <c r="I22" s="18">
        <v>0</v>
      </c>
    </row>
    <row r="23" spans="1:9" ht="12.75" customHeight="1">
      <c r="A23" s="196" t="s">
        <v>18</v>
      </c>
      <c r="B23" s="196"/>
      <c r="C23" s="196"/>
      <c r="D23" s="196"/>
      <c r="E23" s="196"/>
      <c r="F23" s="196"/>
      <c r="G23" s="11">
        <v>16</v>
      </c>
      <c r="H23" s="18">
        <v>1730647</v>
      </c>
      <c r="I23" s="18">
        <v>1045574</v>
      </c>
    </row>
    <row r="24" spans="1:9" ht="12.75" customHeight="1">
      <c r="A24" s="196" t="s">
        <v>19</v>
      </c>
      <c r="B24" s="196"/>
      <c r="C24" s="196"/>
      <c r="D24" s="196"/>
      <c r="E24" s="196"/>
      <c r="F24" s="196"/>
      <c r="G24" s="11">
        <v>17</v>
      </c>
      <c r="H24" s="18">
        <f>18292929+1299962-985645</f>
        <v>18607246</v>
      </c>
      <c r="I24" s="18">
        <v>23482644</v>
      </c>
    </row>
    <row r="25" spans="1:9" ht="12.75" customHeight="1">
      <c r="A25" s="196" t="s">
        <v>20</v>
      </c>
      <c r="B25" s="196"/>
      <c r="C25" s="196"/>
      <c r="D25" s="196"/>
      <c r="E25" s="196"/>
      <c r="F25" s="196"/>
      <c r="G25" s="11">
        <v>18</v>
      </c>
      <c r="H25" s="18">
        <v>34390886</v>
      </c>
      <c r="I25" s="18">
        <v>34360784</v>
      </c>
    </row>
    <row r="26" spans="1:9" ht="12.75" customHeight="1">
      <c r="A26" s="196" t="s">
        <v>21</v>
      </c>
      <c r="B26" s="196"/>
      <c r="C26" s="196"/>
      <c r="D26" s="196"/>
      <c r="E26" s="196"/>
      <c r="F26" s="196"/>
      <c r="G26" s="11">
        <v>19</v>
      </c>
      <c r="H26" s="18">
        <v>0</v>
      </c>
      <c r="I26" s="18">
        <v>0</v>
      </c>
    </row>
    <row r="27" spans="1:9" ht="12.75" customHeight="1">
      <c r="A27" s="197" t="s">
        <v>22</v>
      </c>
      <c r="B27" s="197"/>
      <c r="C27" s="197"/>
      <c r="D27" s="197"/>
      <c r="E27" s="197"/>
      <c r="F27" s="197"/>
      <c r="G27" s="12">
        <v>20</v>
      </c>
      <c r="H27" s="82">
        <f>SUM(H28:H37)</f>
        <v>16636140</v>
      </c>
      <c r="I27" s="82">
        <f>SUM(I28:I37)</f>
        <v>35000000</v>
      </c>
    </row>
    <row r="28" spans="1:9" ht="12.75" customHeight="1">
      <c r="A28" s="196" t="s">
        <v>23</v>
      </c>
      <c r="B28" s="196"/>
      <c r="C28" s="196"/>
      <c r="D28" s="196"/>
      <c r="E28" s="196"/>
      <c r="F28" s="196"/>
      <c r="G28" s="11">
        <v>21</v>
      </c>
      <c r="H28" s="18">
        <v>0</v>
      </c>
      <c r="I28" s="18"/>
    </row>
    <row r="29" spans="1:9" ht="12.75" customHeight="1">
      <c r="A29" s="196" t="s">
        <v>24</v>
      </c>
      <c r="B29" s="196"/>
      <c r="C29" s="196"/>
      <c r="D29" s="196"/>
      <c r="E29" s="196"/>
      <c r="F29" s="196"/>
      <c r="G29" s="11">
        <v>22</v>
      </c>
      <c r="H29" s="18">
        <v>0</v>
      </c>
      <c r="I29" s="18">
        <v>0</v>
      </c>
    </row>
    <row r="30" spans="1:9" ht="12.75" customHeight="1">
      <c r="A30" s="196" t="s">
        <v>25</v>
      </c>
      <c r="B30" s="196"/>
      <c r="C30" s="196"/>
      <c r="D30" s="196"/>
      <c r="E30" s="196"/>
      <c r="F30" s="196"/>
      <c r="G30" s="11">
        <v>23</v>
      </c>
      <c r="H30" s="18">
        <v>0</v>
      </c>
      <c r="I30" s="18">
        <v>0</v>
      </c>
    </row>
    <row r="31" spans="1:9" ht="24" customHeight="1">
      <c r="A31" s="196" t="s">
        <v>26</v>
      </c>
      <c r="B31" s="196"/>
      <c r="C31" s="196"/>
      <c r="D31" s="196"/>
      <c r="E31" s="196"/>
      <c r="F31" s="196"/>
      <c r="G31" s="11">
        <v>24</v>
      </c>
      <c r="H31" s="18">
        <v>0</v>
      </c>
      <c r="I31" s="18">
        <v>0</v>
      </c>
    </row>
    <row r="32" spans="1:9" ht="23.25" customHeight="1">
      <c r="A32" s="196" t="s">
        <v>27</v>
      </c>
      <c r="B32" s="196"/>
      <c r="C32" s="196"/>
      <c r="D32" s="196"/>
      <c r="E32" s="196"/>
      <c r="F32" s="196"/>
      <c r="G32" s="11">
        <v>25</v>
      </c>
      <c r="H32" s="18">
        <v>0</v>
      </c>
      <c r="I32" s="18">
        <v>0</v>
      </c>
    </row>
    <row r="33" spans="1:9" ht="21" customHeight="1">
      <c r="A33" s="196" t="s">
        <v>28</v>
      </c>
      <c r="B33" s="196"/>
      <c r="C33" s="196"/>
      <c r="D33" s="196"/>
      <c r="E33" s="196"/>
      <c r="F33" s="196"/>
      <c r="G33" s="11">
        <v>26</v>
      </c>
      <c r="H33" s="18">
        <v>0</v>
      </c>
      <c r="I33" s="18">
        <v>0</v>
      </c>
    </row>
    <row r="34" spans="1:9" ht="12.75" customHeight="1">
      <c r="A34" s="196" t="s">
        <v>29</v>
      </c>
      <c r="B34" s="196"/>
      <c r="C34" s="196"/>
      <c r="D34" s="196"/>
      <c r="E34" s="196"/>
      <c r="F34" s="196"/>
      <c r="G34" s="11">
        <v>27</v>
      </c>
      <c r="H34" s="18">
        <v>0</v>
      </c>
      <c r="I34" s="18">
        <v>0</v>
      </c>
    </row>
    <row r="35" spans="1:9" ht="12.75" customHeight="1">
      <c r="A35" s="196" t="s">
        <v>30</v>
      </c>
      <c r="B35" s="196"/>
      <c r="C35" s="196"/>
      <c r="D35" s="196"/>
      <c r="E35" s="196"/>
      <c r="F35" s="196"/>
      <c r="G35" s="11">
        <v>28</v>
      </c>
      <c r="H35" s="18">
        <v>10000000</v>
      </c>
      <c r="I35" s="18">
        <v>30000000</v>
      </c>
    </row>
    <row r="36" spans="1:9" ht="12.75" customHeight="1">
      <c r="A36" s="196" t="s">
        <v>31</v>
      </c>
      <c r="B36" s="196"/>
      <c r="C36" s="196"/>
      <c r="D36" s="196"/>
      <c r="E36" s="196"/>
      <c r="F36" s="196"/>
      <c r="G36" s="11">
        <v>29</v>
      </c>
      <c r="H36" s="18">
        <v>0</v>
      </c>
      <c r="I36" s="18">
        <v>0</v>
      </c>
    </row>
    <row r="37" spans="1:9" ht="12.75" customHeight="1">
      <c r="A37" s="196" t="s">
        <v>32</v>
      </c>
      <c r="B37" s="196"/>
      <c r="C37" s="196"/>
      <c r="D37" s="196"/>
      <c r="E37" s="196"/>
      <c r="F37" s="196"/>
      <c r="G37" s="11">
        <v>30</v>
      </c>
      <c r="H37" s="18">
        <v>6636140</v>
      </c>
      <c r="I37" s="18">
        <v>5000000</v>
      </c>
    </row>
    <row r="38" spans="1:9" ht="12.75" customHeight="1">
      <c r="A38" s="197" t="s">
        <v>33</v>
      </c>
      <c r="B38" s="197"/>
      <c r="C38" s="197"/>
      <c r="D38" s="197"/>
      <c r="E38" s="197"/>
      <c r="F38" s="197"/>
      <c r="G38" s="12">
        <v>31</v>
      </c>
      <c r="H38" s="82">
        <f>H39+H40+H41+H42</f>
        <v>5330</v>
      </c>
      <c r="I38" s="82">
        <f>I39+I40+I41+I42</f>
        <v>3643</v>
      </c>
    </row>
    <row r="39" spans="1:9" ht="12.75" customHeight="1">
      <c r="A39" s="196" t="s">
        <v>34</v>
      </c>
      <c r="B39" s="196"/>
      <c r="C39" s="196"/>
      <c r="D39" s="196"/>
      <c r="E39" s="196"/>
      <c r="F39" s="196"/>
      <c r="G39" s="11">
        <v>32</v>
      </c>
      <c r="H39" s="18">
        <v>0</v>
      </c>
      <c r="I39" s="18">
        <v>0</v>
      </c>
    </row>
    <row r="40" spans="1:9" ht="12.75" customHeight="1">
      <c r="A40" s="196" t="s">
        <v>35</v>
      </c>
      <c r="B40" s="196"/>
      <c r="C40" s="196"/>
      <c r="D40" s="196"/>
      <c r="E40" s="196"/>
      <c r="F40" s="196"/>
      <c r="G40" s="11">
        <v>33</v>
      </c>
      <c r="H40" s="18">
        <v>0</v>
      </c>
      <c r="I40" s="18">
        <v>0</v>
      </c>
    </row>
    <row r="41" spans="1:9" ht="12.75" customHeight="1">
      <c r="A41" s="196" t="s">
        <v>36</v>
      </c>
      <c r="B41" s="196"/>
      <c r="C41" s="196"/>
      <c r="D41" s="196"/>
      <c r="E41" s="196"/>
      <c r="F41" s="196"/>
      <c r="G41" s="11">
        <v>34</v>
      </c>
      <c r="H41" s="18">
        <v>0</v>
      </c>
      <c r="I41" s="18">
        <v>0</v>
      </c>
    </row>
    <row r="42" spans="1:9" ht="12.75" customHeight="1">
      <c r="A42" s="196" t="s">
        <v>37</v>
      </c>
      <c r="B42" s="196"/>
      <c r="C42" s="196"/>
      <c r="D42" s="196"/>
      <c r="E42" s="196"/>
      <c r="F42" s="196"/>
      <c r="G42" s="11">
        <v>35</v>
      </c>
      <c r="H42" s="18">
        <v>5330</v>
      </c>
      <c r="I42" s="18">
        <v>3643</v>
      </c>
    </row>
    <row r="43" spans="1:9" ht="12.75" customHeight="1">
      <c r="A43" s="196" t="s">
        <v>38</v>
      </c>
      <c r="B43" s="196"/>
      <c r="C43" s="196"/>
      <c r="D43" s="196"/>
      <c r="E43" s="196"/>
      <c r="F43" s="196"/>
      <c r="G43" s="11">
        <v>36</v>
      </c>
      <c r="H43" s="18">
        <v>595808</v>
      </c>
      <c r="I43" s="18">
        <v>3604531</v>
      </c>
    </row>
    <row r="44" spans="1:9" ht="12.75" customHeight="1">
      <c r="A44" s="198" t="s">
        <v>303</v>
      </c>
      <c r="B44" s="198"/>
      <c r="C44" s="198"/>
      <c r="D44" s="198"/>
      <c r="E44" s="198"/>
      <c r="F44" s="198"/>
      <c r="G44" s="12">
        <v>37</v>
      </c>
      <c r="H44" s="82">
        <f>H45+H53+H60+H70</f>
        <v>139655819</v>
      </c>
      <c r="I44" s="82">
        <f>I45+I53+I60+I70</f>
        <v>183942254</v>
      </c>
    </row>
    <row r="45" spans="1:9" ht="12.75" customHeight="1">
      <c r="A45" s="197" t="s">
        <v>39</v>
      </c>
      <c r="B45" s="197"/>
      <c r="C45" s="197"/>
      <c r="D45" s="197"/>
      <c r="E45" s="197"/>
      <c r="F45" s="197"/>
      <c r="G45" s="12">
        <v>38</v>
      </c>
      <c r="H45" s="82">
        <f>SUM(H46:H52)</f>
        <v>2945945</v>
      </c>
      <c r="I45" s="82">
        <f>SUM(I46:I52)</f>
        <v>3275086</v>
      </c>
    </row>
    <row r="46" spans="1:9" ht="12.75" customHeight="1">
      <c r="A46" s="196" t="s">
        <v>40</v>
      </c>
      <c r="B46" s="196"/>
      <c r="C46" s="196"/>
      <c r="D46" s="196"/>
      <c r="E46" s="196"/>
      <c r="F46" s="196"/>
      <c r="G46" s="11">
        <v>39</v>
      </c>
      <c r="H46" s="18">
        <v>2945945</v>
      </c>
      <c r="I46" s="18">
        <v>3275086</v>
      </c>
    </row>
    <row r="47" spans="1:9" ht="12.75" customHeight="1">
      <c r="A47" s="196" t="s">
        <v>41</v>
      </c>
      <c r="B47" s="196"/>
      <c r="C47" s="196"/>
      <c r="D47" s="196"/>
      <c r="E47" s="196"/>
      <c r="F47" s="196"/>
      <c r="G47" s="11">
        <v>40</v>
      </c>
      <c r="H47" s="18">
        <v>0</v>
      </c>
      <c r="I47" s="18">
        <v>0</v>
      </c>
    </row>
    <row r="48" spans="1:9" ht="12.75" customHeight="1">
      <c r="A48" s="196" t="s">
        <v>42</v>
      </c>
      <c r="B48" s="196"/>
      <c r="C48" s="196"/>
      <c r="D48" s="196"/>
      <c r="E48" s="196"/>
      <c r="F48" s="196"/>
      <c r="G48" s="11">
        <v>41</v>
      </c>
      <c r="H48" s="18">
        <v>0</v>
      </c>
      <c r="I48" s="18">
        <v>0</v>
      </c>
    </row>
    <row r="49" spans="1:9" ht="12.75" customHeight="1">
      <c r="A49" s="196" t="s">
        <v>43</v>
      </c>
      <c r="B49" s="196"/>
      <c r="C49" s="196"/>
      <c r="D49" s="196"/>
      <c r="E49" s="196"/>
      <c r="F49" s="196"/>
      <c r="G49" s="11">
        <v>42</v>
      </c>
      <c r="H49" s="18">
        <v>0</v>
      </c>
      <c r="I49" s="18">
        <v>0</v>
      </c>
    </row>
    <row r="50" spans="1:9" ht="12.75" customHeight="1">
      <c r="A50" s="196" t="s">
        <v>44</v>
      </c>
      <c r="B50" s="196"/>
      <c r="C50" s="196"/>
      <c r="D50" s="196"/>
      <c r="E50" s="196"/>
      <c r="F50" s="196"/>
      <c r="G50" s="11">
        <v>43</v>
      </c>
      <c r="H50" s="18">
        <v>0</v>
      </c>
      <c r="I50" s="18">
        <v>0</v>
      </c>
    </row>
    <row r="51" spans="1:9" ht="12.75" customHeight="1">
      <c r="A51" s="196" t="s">
        <v>45</v>
      </c>
      <c r="B51" s="196"/>
      <c r="C51" s="196"/>
      <c r="D51" s="196"/>
      <c r="E51" s="196"/>
      <c r="F51" s="196"/>
      <c r="G51" s="11">
        <v>44</v>
      </c>
      <c r="H51" s="18">
        <v>0</v>
      </c>
      <c r="I51" s="18">
        <v>0</v>
      </c>
    </row>
    <row r="52" spans="1:9" ht="12.75" customHeight="1">
      <c r="A52" s="196" t="s">
        <v>46</v>
      </c>
      <c r="B52" s="196"/>
      <c r="C52" s="196"/>
      <c r="D52" s="196"/>
      <c r="E52" s="196"/>
      <c r="F52" s="196"/>
      <c r="G52" s="11">
        <v>45</v>
      </c>
      <c r="H52" s="18">
        <v>0</v>
      </c>
      <c r="I52" s="18">
        <v>0</v>
      </c>
    </row>
    <row r="53" spans="1:9" ht="12.75" customHeight="1">
      <c r="A53" s="197" t="s">
        <v>47</v>
      </c>
      <c r="B53" s="197"/>
      <c r="C53" s="197"/>
      <c r="D53" s="197"/>
      <c r="E53" s="197"/>
      <c r="F53" s="197"/>
      <c r="G53" s="12">
        <v>46</v>
      </c>
      <c r="H53" s="82">
        <f>SUM(H54:H59)</f>
        <v>21352635</v>
      </c>
      <c r="I53" s="82">
        <f>SUM(I54:I59)</f>
        <v>26376557</v>
      </c>
    </row>
    <row r="54" spans="1:9" ht="12.75" customHeight="1">
      <c r="A54" s="196" t="s">
        <v>48</v>
      </c>
      <c r="B54" s="196"/>
      <c r="C54" s="196"/>
      <c r="D54" s="196"/>
      <c r="E54" s="196"/>
      <c r="F54" s="196"/>
      <c r="G54" s="11">
        <v>47</v>
      </c>
      <c r="H54" s="18">
        <v>0</v>
      </c>
      <c r="I54" s="18">
        <v>0</v>
      </c>
    </row>
    <row r="55" spans="1:9" ht="12.75" customHeight="1">
      <c r="A55" s="196" t="s">
        <v>49</v>
      </c>
      <c r="B55" s="196"/>
      <c r="C55" s="196"/>
      <c r="D55" s="196"/>
      <c r="E55" s="196"/>
      <c r="F55" s="196"/>
      <c r="G55" s="11">
        <v>48</v>
      </c>
      <c r="H55" s="18">
        <v>0</v>
      </c>
      <c r="I55" s="18">
        <v>0</v>
      </c>
    </row>
    <row r="56" spans="1:9" ht="12.75" customHeight="1">
      <c r="A56" s="196" t="s">
        <v>50</v>
      </c>
      <c r="B56" s="196"/>
      <c r="C56" s="196"/>
      <c r="D56" s="196"/>
      <c r="E56" s="196"/>
      <c r="F56" s="196"/>
      <c r="G56" s="11">
        <v>49</v>
      </c>
      <c r="H56" s="18">
        <v>20910075</v>
      </c>
      <c r="I56" s="18">
        <v>24718191</v>
      </c>
    </row>
    <row r="57" spans="1:9" ht="12.75" customHeight="1">
      <c r="A57" s="196" t="s">
        <v>51</v>
      </c>
      <c r="B57" s="196"/>
      <c r="C57" s="196"/>
      <c r="D57" s="196"/>
      <c r="E57" s="196"/>
      <c r="F57" s="196"/>
      <c r="G57" s="11">
        <v>50</v>
      </c>
      <c r="H57" s="18">
        <v>556</v>
      </c>
      <c r="I57" s="18">
        <v>405</v>
      </c>
    </row>
    <row r="58" spans="1:9" ht="12.75" customHeight="1">
      <c r="A58" s="196" t="s">
        <v>52</v>
      </c>
      <c r="B58" s="196"/>
      <c r="C58" s="196"/>
      <c r="D58" s="196"/>
      <c r="E58" s="196"/>
      <c r="F58" s="196"/>
      <c r="G58" s="11">
        <v>51</v>
      </c>
      <c r="H58" s="18">
        <v>31994</v>
      </c>
      <c r="I58" s="18">
        <v>38667</v>
      </c>
    </row>
    <row r="59" spans="1:9" ht="12.75" customHeight="1">
      <c r="A59" s="196" t="s">
        <v>53</v>
      </c>
      <c r="B59" s="196"/>
      <c r="C59" s="196"/>
      <c r="D59" s="196"/>
      <c r="E59" s="196"/>
      <c r="F59" s="196"/>
      <c r="G59" s="11">
        <v>52</v>
      </c>
      <c r="H59" s="18">
        <v>410010</v>
      </c>
      <c r="I59" s="18">
        <v>1619294</v>
      </c>
    </row>
    <row r="60" spans="1:9" ht="12.75" customHeight="1">
      <c r="A60" s="197" t="s">
        <v>54</v>
      </c>
      <c r="B60" s="197"/>
      <c r="C60" s="197"/>
      <c r="D60" s="197"/>
      <c r="E60" s="197"/>
      <c r="F60" s="197"/>
      <c r="G60" s="12">
        <v>53</v>
      </c>
      <c r="H60" s="82">
        <f>SUM(H61:H69)</f>
        <v>27969248</v>
      </c>
      <c r="I60" s="82">
        <f>SUM(I61:I69)</f>
        <v>30000000</v>
      </c>
    </row>
    <row r="61" spans="1:9" ht="12.75" customHeight="1">
      <c r="A61" s="196" t="s">
        <v>23</v>
      </c>
      <c r="B61" s="196"/>
      <c r="C61" s="196"/>
      <c r="D61" s="196"/>
      <c r="E61" s="196"/>
      <c r="F61" s="196"/>
      <c r="G61" s="11">
        <v>54</v>
      </c>
      <c r="H61" s="18">
        <v>0</v>
      </c>
      <c r="I61" s="18">
        <v>0</v>
      </c>
    </row>
    <row r="62" spans="1:9" ht="27" customHeight="1">
      <c r="A62" s="196" t="s">
        <v>24</v>
      </c>
      <c r="B62" s="196"/>
      <c r="C62" s="196"/>
      <c r="D62" s="196"/>
      <c r="E62" s="196"/>
      <c r="F62" s="196"/>
      <c r="G62" s="11">
        <v>55</v>
      </c>
      <c r="H62" s="18">
        <v>0</v>
      </c>
      <c r="I62" s="18">
        <v>0</v>
      </c>
    </row>
    <row r="63" spans="1:9" ht="12.75" customHeight="1">
      <c r="A63" s="196" t="s">
        <v>25</v>
      </c>
      <c r="B63" s="196"/>
      <c r="C63" s="196"/>
      <c r="D63" s="196"/>
      <c r="E63" s="196"/>
      <c r="F63" s="196"/>
      <c r="G63" s="11">
        <v>56</v>
      </c>
      <c r="H63" s="18">
        <v>0</v>
      </c>
      <c r="I63" s="18">
        <v>0</v>
      </c>
    </row>
    <row r="64" spans="1:9" ht="25.5" customHeight="1">
      <c r="A64" s="196" t="s">
        <v>55</v>
      </c>
      <c r="B64" s="196"/>
      <c r="C64" s="196"/>
      <c r="D64" s="196"/>
      <c r="E64" s="196"/>
      <c r="F64" s="196"/>
      <c r="G64" s="11">
        <v>57</v>
      </c>
      <c r="H64" s="18">
        <v>0</v>
      </c>
      <c r="I64" s="18">
        <v>0</v>
      </c>
    </row>
    <row r="65" spans="1:9" ht="21" customHeight="1">
      <c r="A65" s="196" t="s">
        <v>27</v>
      </c>
      <c r="B65" s="196"/>
      <c r="C65" s="196"/>
      <c r="D65" s="196"/>
      <c r="E65" s="196"/>
      <c r="F65" s="196"/>
      <c r="G65" s="11">
        <v>58</v>
      </c>
      <c r="H65" s="18">
        <v>0</v>
      </c>
      <c r="I65" s="18">
        <v>0</v>
      </c>
    </row>
    <row r="66" spans="1:9" ht="21" customHeight="1">
      <c r="A66" s="196" t="s">
        <v>28</v>
      </c>
      <c r="B66" s="196"/>
      <c r="C66" s="196"/>
      <c r="D66" s="196"/>
      <c r="E66" s="196"/>
      <c r="F66" s="196"/>
      <c r="G66" s="11">
        <v>59</v>
      </c>
      <c r="H66" s="18">
        <v>0</v>
      </c>
      <c r="I66" s="18">
        <v>30000000</v>
      </c>
    </row>
    <row r="67" spans="1:9" ht="12.75" customHeight="1">
      <c r="A67" s="196" t="s">
        <v>29</v>
      </c>
      <c r="B67" s="196"/>
      <c r="C67" s="196"/>
      <c r="D67" s="196"/>
      <c r="E67" s="196"/>
      <c r="F67" s="196"/>
      <c r="G67" s="11">
        <v>60</v>
      </c>
      <c r="H67" s="18">
        <v>0</v>
      </c>
      <c r="I67" s="18">
        <v>0</v>
      </c>
    </row>
    <row r="68" spans="1:9" ht="12.75" customHeight="1">
      <c r="A68" s="196" t="s">
        <v>30</v>
      </c>
      <c r="B68" s="196"/>
      <c r="C68" s="196"/>
      <c r="D68" s="196"/>
      <c r="E68" s="196"/>
      <c r="F68" s="196"/>
      <c r="G68" s="11">
        <v>61</v>
      </c>
      <c r="H68" s="18">
        <v>27969248</v>
      </c>
      <c r="I68" s="18"/>
    </row>
    <row r="69" spans="1:9" ht="12.75" customHeight="1">
      <c r="A69" s="196" t="s">
        <v>56</v>
      </c>
      <c r="B69" s="196"/>
      <c r="C69" s="196"/>
      <c r="D69" s="196"/>
      <c r="E69" s="196"/>
      <c r="F69" s="196"/>
      <c r="G69" s="11">
        <v>62</v>
      </c>
      <c r="H69" s="18">
        <v>0</v>
      </c>
      <c r="I69" s="18">
        <v>0</v>
      </c>
    </row>
    <row r="70" spans="1:9" ht="12.75" customHeight="1">
      <c r="A70" s="196" t="s">
        <v>57</v>
      </c>
      <c r="B70" s="196"/>
      <c r="C70" s="196"/>
      <c r="D70" s="196"/>
      <c r="E70" s="196"/>
      <c r="F70" s="196"/>
      <c r="G70" s="11">
        <v>63</v>
      </c>
      <c r="H70" s="18">
        <v>87387991</v>
      </c>
      <c r="I70" s="18">
        <v>124290611</v>
      </c>
    </row>
    <row r="71" spans="1:9" ht="12.75" customHeight="1">
      <c r="A71" s="212" t="s">
        <v>58</v>
      </c>
      <c r="B71" s="212"/>
      <c r="C71" s="212"/>
      <c r="D71" s="212"/>
      <c r="E71" s="212"/>
      <c r="F71" s="212"/>
      <c r="G71" s="11">
        <v>64</v>
      </c>
      <c r="H71" s="18">
        <v>260317</v>
      </c>
      <c r="I71" s="18">
        <v>320326</v>
      </c>
    </row>
    <row r="72" spans="1:9" ht="12.75" customHeight="1">
      <c r="A72" s="198" t="s">
        <v>304</v>
      </c>
      <c r="B72" s="198"/>
      <c r="C72" s="198"/>
      <c r="D72" s="198"/>
      <c r="E72" s="198"/>
      <c r="F72" s="198"/>
      <c r="G72" s="12">
        <v>65</v>
      </c>
      <c r="H72" s="82">
        <f>H8+H9+H44+H71</f>
        <v>688791034</v>
      </c>
      <c r="I72" s="82">
        <f>I8+I9+I44+I71</f>
        <v>732889179</v>
      </c>
    </row>
    <row r="73" spans="1:9" ht="12.75" customHeight="1">
      <c r="A73" s="212" t="s">
        <v>59</v>
      </c>
      <c r="B73" s="212"/>
      <c r="C73" s="212"/>
      <c r="D73" s="212"/>
      <c r="E73" s="212"/>
      <c r="F73" s="212"/>
      <c r="G73" s="11">
        <v>66</v>
      </c>
      <c r="H73" s="18">
        <v>693515765</v>
      </c>
      <c r="I73" s="18">
        <v>609284412</v>
      </c>
    </row>
    <row r="74" spans="1:9" ht="12.75">
      <c r="A74" s="214" t="s">
        <v>60</v>
      </c>
      <c r="B74" s="215"/>
      <c r="C74" s="215"/>
      <c r="D74" s="215"/>
      <c r="E74" s="215"/>
      <c r="F74" s="215"/>
      <c r="G74" s="215"/>
      <c r="H74" s="215"/>
      <c r="I74" s="215"/>
    </row>
    <row r="75" spans="1:9" ht="12.75" customHeight="1">
      <c r="A75" s="198" t="s">
        <v>352</v>
      </c>
      <c r="B75" s="198"/>
      <c r="C75" s="198"/>
      <c r="D75" s="198"/>
      <c r="E75" s="198"/>
      <c r="F75" s="198"/>
      <c r="G75" s="12">
        <v>67</v>
      </c>
      <c r="H75" s="83">
        <f>H76+H77+H78+H84+H85+H91+H94+H97</f>
        <v>661545851</v>
      </c>
      <c r="I75" s="83">
        <f>I76+I77+I78+I84+I85+I91+I94+I97</f>
        <v>701911179</v>
      </c>
    </row>
    <row r="76" spans="1:9" ht="12.75" customHeight="1">
      <c r="A76" s="196" t="s">
        <v>61</v>
      </c>
      <c r="B76" s="196"/>
      <c r="C76" s="196"/>
      <c r="D76" s="196"/>
      <c r="E76" s="196"/>
      <c r="F76" s="196"/>
      <c r="G76" s="11">
        <v>68</v>
      </c>
      <c r="H76" s="18">
        <v>391855855</v>
      </c>
      <c r="I76" s="18">
        <v>391978962</v>
      </c>
    </row>
    <row r="77" spans="1:9" ht="12.75" customHeight="1">
      <c r="A77" s="196" t="s">
        <v>62</v>
      </c>
      <c r="B77" s="196"/>
      <c r="C77" s="196"/>
      <c r="D77" s="196"/>
      <c r="E77" s="196"/>
      <c r="F77" s="196"/>
      <c r="G77" s="11">
        <v>69</v>
      </c>
      <c r="H77" s="18">
        <v>7112</v>
      </c>
      <c r="I77" s="18">
        <v>7112</v>
      </c>
    </row>
    <row r="78" spans="1:9" ht="12.75" customHeight="1">
      <c r="A78" s="197" t="s">
        <v>63</v>
      </c>
      <c r="B78" s="197"/>
      <c r="C78" s="197"/>
      <c r="D78" s="197"/>
      <c r="E78" s="197"/>
      <c r="F78" s="197"/>
      <c r="G78" s="12">
        <v>70</v>
      </c>
      <c r="H78" s="83">
        <f>SUM(H79:H83)</f>
        <v>138744730</v>
      </c>
      <c r="I78" s="83">
        <f>SUM(I79:I83)</f>
        <v>160121260</v>
      </c>
    </row>
    <row r="79" spans="1:9" ht="12.75" customHeight="1">
      <c r="A79" s="196" t="s">
        <v>64</v>
      </c>
      <c r="B79" s="196"/>
      <c r="C79" s="196"/>
      <c r="D79" s="196"/>
      <c r="E79" s="196"/>
      <c r="F79" s="196"/>
      <c r="G79" s="11">
        <v>71</v>
      </c>
      <c r="H79" s="18">
        <v>18319181</v>
      </c>
      <c r="I79" s="18">
        <v>20355041</v>
      </c>
    </row>
    <row r="80" spans="1:9" ht="12.75" customHeight="1">
      <c r="A80" s="196" t="s">
        <v>65</v>
      </c>
      <c r="B80" s="196"/>
      <c r="C80" s="196"/>
      <c r="D80" s="196"/>
      <c r="E80" s="196"/>
      <c r="F80" s="196"/>
      <c r="G80" s="11">
        <v>72</v>
      </c>
      <c r="H80" s="18">
        <v>0</v>
      </c>
      <c r="I80" s="18">
        <v>0</v>
      </c>
    </row>
    <row r="81" spans="1:9" ht="12.75" customHeight="1">
      <c r="A81" s="196" t="s">
        <v>66</v>
      </c>
      <c r="B81" s="196"/>
      <c r="C81" s="196"/>
      <c r="D81" s="196"/>
      <c r="E81" s="196"/>
      <c r="F81" s="196"/>
      <c r="G81" s="11">
        <v>73</v>
      </c>
      <c r="H81" s="18">
        <v>0</v>
      </c>
      <c r="I81" s="18">
        <v>0</v>
      </c>
    </row>
    <row r="82" spans="1:9" ht="12.75" customHeight="1">
      <c r="A82" s="196" t="s">
        <v>67</v>
      </c>
      <c r="B82" s="196"/>
      <c r="C82" s="196"/>
      <c r="D82" s="196"/>
      <c r="E82" s="196"/>
      <c r="F82" s="196"/>
      <c r="G82" s="11">
        <v>74</v>
      </c>
      <c r="H82" s="18">
        <v>0</v>
      </c>
      <c r="I82" s="18">
        <v>0</v>
      </c>
    </row>
    <row r="83" spans="1:9" ht="12.75" customHeight="1">
      <c r="A83" s="196" t="s">
        <v>68</v>
      </c>
      <c r="B83" s="196"/>
      <c r="C83" s="196"/>
      <c r="D83" s="196"/>
      <c r="E83" s="196"/>
      <c r="F83" s="196"/>
      <c r="G83" s="11">
        <v>75</v>
      </c>
      <c r="H83" s="18">
        <v>120425549</v>
      </c>
      <c r="I83" s="18">
        <v>139766219</v>
      </c>
    </row>
    <row r="84" spans="1:9" ht="12.75" customHeight="1">
      <c r="A84" s="213" t="s">
        <v>69</v>
      </c>
      <c r="B84" s="213"/>
      <c r="C84" s="213"/>
      <c r="D84" s="213"/>
      <c r="E84" s="213"/>
      <c r="F84" s="213"/>
      <c r="G84" s="42">
        <v>76</v>
      </c>
      <c r="H84" s="43"/>
      <c r="I84" s="43">
        <v>0</v>
      </c>
    </row>
    <row r="85" spans="1:9" ht="12.75" customHeight="1">
      <c r="A85" s="197" t="s">
        <v>444</v>
      </c>
      <c r="B85" s="197"/>
      <c r="C85" s="197"/>
      <c r="D85" s="197"/>
      <c r="E85" s="197"/>
      <c r="F85" s="197"/>
      <c r="G85" s="12">
        <v>77</v>
      </c>
      <c r="H85" s="82">
        <f>H86+H87+H88+H89+H90</f>
        <v>-15548</v>
      </c>
      <c r="I85" s="82">
        <f>I86+I87+I88+I89+I90</f>
        <v>0</v>
      </c>
    </row>
    <row r="86" spans="1:9" ht="25.5" customHeight="1">
      <c r="A86" s="196" t="s">
        <v>445</v>
      </c>
      <c r="B86" s="196"/>
      <c r="C86" s="196"/>
      <c r="D86" s="196"/>
      <c r="E86" s="196"/>
      <c r="F86" s="196"/>
      <c r="G86" s="11">
        <v>78</v>
      </c>
      <c r="H86" s="18">
        <v>0</v>
      </c>
      <c r="I86" s="18">
        <v>0</v>
      </c>
    </row>
    <row r="87" spans="1:9" ht="12.75" customHeight="1">
      <c r="A87" s="196" t="s">
        <v>70</v>
      </c>
      <c r="B87" s="196"/>
      <c r="C87" s="196"/>
      <c r="D87" s="196"/>
      <c r="E87" s="196"/>
      <c r="F87" s="196"/>
      <c r="G87" s="11">
        <v>79</v>
      </c>
      <c r="H87" s="18">
        <v>0</v>
      </c>
      <c r="I87" s="18">
        <v>0</v>
      </c>
    </row>
    <row r="88" spans="1:9" ht="12.75" customHeight="1">
      <c r="A88" s="196" t="s">
        <v>71</v>
      </c>
      <c r="B88" s="196"/>
      <c r="C88" s="196"/>
      <c r="D88" s="196"/>
      <c r="E88" s="196"/>
      <c r="F88" s="196"/>
      <c r="G88" s="11">
        <v>80</v>
      </c>
      <c r="H88" s="18">
        <v>0</v>
      </c>
      <c r="I88" s="18">
        <v>0</v>
      </c>
    </row>
    <row r="89" spans="1:9" ht="12.75" customHeight="1">
      <c r="A89" s="196" t="s">
        <v>348</v>
      </c>
      <c r="B89" s="196"/>
      <c r="C89" s="196"/>
      <c r="D89" s="196"/>
      <c r="E89" s="196"/>
      <c r="F89" s="196"/>
      <c r="G89" s="11">
        <v>81</v>
      </c>
      <c r="H89" s="18">
        <v>0</v>
      </c>
      <c r="I89" s="18">
        <v>0</v>
      </c>
    </row>
    <row r="90" spans="1:9" ht="12.75" customHeight="1">
      <c r="A90" s="196" t="s">
        <v>349</v>
      </c>
      <c r="B90" s="196"/>
      <c r="C90" s="196"/>
      <c r="D90" s="196"/>
      <c r="E90" s="196"/>
      <c r="F90" s="196"/>
      <c r="G90" s="11">
        <v>82</v>
      </c>
      <c r="H90" s="18">
        <v>-15548</v>
      </c>
      <c r="I90" s="18">
        <v>0</v>
      </c>
    </row>
    <row r="91" spans="1:9" ht="12.75" customHeight="1">
      <c r="A91" s="197" t="s">
        <v>350</v>
      </c>
      <c r="B91" s="197"/>
      <c r="C91" s="197"/>
      <c r="D91" s="197"/>
      <c r="E91" s="197"/>
      <c r="F91" s="197"/>
      <c r="G91" s="12">
        <v>83</v>
      </c>
      <c r="H91" s="82">
        <f>H92-H93</f>
        <v>90220952</v>
      </c>
      <c r="I91" s="82">
        <f>I92-I93</f>
        <v>97830296</v>
      </c>
    </row>
    <row r="92" spans="1:9" ht="12.75" customHeight="1">
      <c r="A92" s="196" t="s">
        <v>72</v>
      </c>
      <c r="B92" s="196"/>
      <c r="C92" s="196"/>
      <c r="D92" s="196"/>
      <c r="E92" s="196"/>
      <c r="F92" s="196"/>
      <c r="G92" s="11">
        <v>84</v>
      </c>
      <c r="H92" s="18">
        <f>89897726+323226</f>
        <v>90220952</v>
      </c>
      <c r="I92" s="18">
        <v>97830296</v>
      </c>
    </row>
    <row r="93" spans="1:9" ht="12.75" customHeight="1">
      <c r="A93" s="196" t="s">
        <v>73</v>
      </c>
      <c r="B93" s="196"/>
      <c r="C93" s="196"/>
      <c r="D93" s="196"/>
      <c r="E93" s="196"/>
      <c r="F93" s="196"/>
      <c r="G93" s="11">
        <v>85</v>
      </c>
      <c r="H93" s="18">
        <v>0</v>
      </c>
      <c r="I93" s="18">
        <v>0</v>
      </c>
    </row>
    <row r="94" spans="1:9" ht="12.75" customHeight="1">
      <c r="A94" s="197" t="s">
        <v>351</v>
      </c>
      <c r="B94" s="197"/>
      <c r="C94" s="197"/>
      <c r="D94" s="197"/>
      <c r="E94" s="197"/>
      <c r="F94" s="197"/>
      <c r="G94" s="12">
        <v>86</v>
      </c>
      <c r="H94" s="82">
        <f>H95-H96</f>
        <v>40732750</v>
      </c>
      <c r="I94" s="82">
        <f>I95-I96</f>
        <v>51973549</v>
      </c>
    </row>
    <row r="95" spans="1:9" ht="12.75" customHeight="1">
      <c r="A95" s="196" t="s">
        <v>74</v>
      </c>
      <c r="B95" s="196"/>
      <c r="C95" s="196"/>
      <c r="D95" s="196"/>
      <c r="E95" s="196"/>
      <c r="F95" s="196"/>
      <c r="G95" s="11">
        <v>87</v>
      </c>
      <c r="H95" s="18">
        <v>40732750</v>
      </c>
      <c r="I95" s="18">
        <v>51973549</v>
      </c>
    </row>
    <row r="96" spans="1:9" ht="12.75" customHeight="1">
      <c r="A96" s="196" t="s">
        <v>75</v>
      </c>
      <c r="B96" s="196"/>
      <c r="C96" s="196"/>
      <c r="D96" s="196"/>
      <c r="E96" s="196"/>
      <c r="F96" s="196"/>
      <c r="G96" s="11">
        <v>88</v>
      </c>
      <c r="H96" s="18">
        <v>0</v>
      </c>
      <c r="I96" s="18">
        <v>0</v>
      </c>
    </row>
    <row r="97" spans="1:9" ht="12.75" customHeight="1">
      <c r="A97" s="196" t="s">
        <v>76</v>
      </c>
      <c r="B97" s="196"/>
      <c r="C97" s="196"/>
      <c r="D97" s="196"/>
      <c r="E97" s="196"/>
      <c r="F97" s="196"/>
      <c r="G97" s="11">
        <v>89</v>
      </c>
      <c r="H97" s="18">
        <v>0</v>
      </c>
      <c r="I97" s="18">
        <v>0</v>
      </c>
    </row>
    <row r="98" spans="1:9" ht="12.75" customHeight="1">
      <c r="A98" s="198" t="s">
        <v>353</v>
      </c>
      <c r="B98" s="198"/>
      <c r="C98" s="198"/>
      <c r="D98" s="198"/>
      <c r="E98" s="198"/>
      <c r="F98" s="198"/>
      <c r="G98" s="12">
        <v>90</v>
      </c>
      <c r="H98" s="82">
        <f>SUM(H99:H104)</f>
        <v>4103870</v>
      </c>
      <c r="I98" s="82">
        <f>SUM(I99:I104)</f>
        <v>2504916</v>
      </c>
    </row>
    <row r="99" spans="1:9" ht="12.75" customHeight="1">
      <c r="A99" s="196" t="s">
        <v>77</v>
      </c>
      <c r="B99" s="196"/>
      <c r="C99" s="196"/>
      <c r="D99" s="196"/>
      <c r="E99" s="196"/>
      <c r="F99" s="196"/>
      <c r="G99" s="11">
        <v>91</v>
      </c>
      <c r="H99" s="18">
        <v>2526677</v>
      </c>
      <c r="I99" s="18">
        <v>841665</v>
      </c>
    </row>
    <row r="100" spans="1:9" ht="12.75" customHeight="1">
      <c r="A100" s="196" t="s">
        <v>78</v>
      </c>
      <c r="B100" s="196"/>
      <c r="C100" s="196"/>
      <c r="D100" s="196"/>
      <c r="E100" s="196"/>
      <c r="F100" s="196"/>
      <c r="G100" s="11">
        <v>92</v>
      </c>
      <c r="H100" s="18">
        <v>0</v>
      </c>
      <c r="I100" s="18">
        <v>0</v>
      </c>
    </row>
    <row r="101" spans="1:9" ht="12.75" customHeight="1">
      <c r="A101" s="196" t="s">
        <v>79</v>
      </c>
      <c r="B101" s="196"/>
      <c r="C101" s="196"/>
      <c r="D101" s="196"/>
      <c r="E101" s="196"/>
      <c r="F101" s="196"/>
      <c r="G101" s="11">
        <v>93</v>
      </c>
      <c r="H101" s="18">
        <v>1577193</v>
      </c>
      <c r="I101" s="18">
        <v>1663251</v>
      </c>
    </row>
    <row r="102" spans="1:9" ht="12.75" customHeight="1">
      <c r="A102" s="196" t="s">
        <v>80</v>
      </c>
      <c r="B102" s="196"/>
      <c r="C102" s="196"/>
      <c r="D102" s="196"/>
      <c r="E102" s="196"/>
      <c r="F102" s="196"/>
      <c r="G102" s="11">
        <v>94</v>
      </c>
      <c r="H102" s="18">
        <v>0</v>
      </c>
      <c r="I102" s="18">
        <v>0</v>
      </c>
    </row>
    <row r="103" spans="1:9" ht="12.75" customHeight="1">
      <c r="A103" s="196" t="s">
        <v>81</v>
      </c>
      <c r="B103" s="196"/>
      <c r="C103" s="196"/>
      <c r="D103" s="196"/>
      <c r="E103" s="196"/>
      <c r="F103" s="196"/>
      <c r="G103" s="11">
        <v>95</v>
      </c>
      <c r="H103" s="18">
        <v>0</v>
      </c>
      <c r="I103" s="18">
        <v>0</v>
      </c>
    </row>
    <row r="104" spans="1:9" ht="12.75" customHeight="1">
      <c r="A104" s="196" t="s">
        <v>82</v>
      </c>
      <c r="B104" s="196"/>
      <c r="C104" s="196"/>
      <c r="D104" s="196"/>
      <c r="E104" s="196"/>
      <c r="F104" s="196"/>
      <c r="G104" s="11">
        <v>96</v>
      </c>
      <c r="H104" s="18">
        <v>0</v>
      </c>
      <c r="I104" s="18">
        <v>0</v>
      </c>
    </row>
    <row r="105" spans="1:9" ht="12.75" customHeight="1">
      <c r="A105" s="198" t="s">
        <v>354</v>
      </c>
      <c r="B105" s="198"/>
      <c r="C105" s="198"/>
      <c r="D105" s="198"/>
      <c r="E105" s="198"/>
      <c r="F105" s="198"/>
      <c r="G105" s="12">
        <v>97</v>
      </c>
      <c r="H105" s="82">
        <f>SUM(H106:H116)</f>
        <v>12273535</v>
      </c>
      <c r="I105" s="82">
        <f>SUM(I106:I116)</f>
        <v>11989832</v>
      </c>
    </row>
    <row r="106" spans="1:9" ht="12.75" customHeight="1">
      <c r="A106" s="196" t="s">
        <v>83</v>
      </c>
      <c r="B106" s="196"/>
      <c r="C106" s="196"/>
      <c r="D106" s="196"/>
      <c r="E106" s="196"/>
      <c r="F106" s="196"/>
      <c r="G106" s="11">
        <v>98</v>
      </c>
      <c r="H106" s="18">
        <v>0</v>
      </c>
      <c r="I106" s="18">
        <v>0</v>
      </c>
    </row>
    <row r="107" spans="1:9" ht="24" customHeight="1">
      <c r="A107" s="196" t="s">
        <v>84</v>
      </c>
      <c r="B107" s="196"/>
      <c r="C107" s="196"/>
      <c r="D107" s="196"/>
      <c r="E107" s="196"/>
      <c r="F107" s="196"/>
      <c r="G107" s="11">
        <v>99</v>
      </c>
      <c r="H107" s="18">
        <v>0</v>
      </c>
      <c r="I107" s="18">
        <v>0</v>
      </c>
    </row>
    <row r="108" spans="1:9" ht="12.75" customHeight="1">
      <c r="A108" s="196" t="s">
        <v>85</v>
      </c>
      <c r="B108" s="196"/>
      <c r="C108" s="196"/>
      <c r="D108" s="196"/>
      <c r="E108" s="196"/>
      <c r="F108" s="196"/>
      <c r="G108" s="11">
        <v>100</v>
      </c>
      <c r="H108" s="18">
        <v>0</v>
      </c>
      <c r="I108" s="18">
        <v>0</v>
      </c>
    </row>
    <row r="109" spans="1:9" ht="21" customHeight="1">
      <c r="A109" s="196" t="s">
        <v>86</v>
      </c>
      <c r="B109" s="196"/>
      <c r="C109" s="196"/>
      <c r="D109" s="196"/>
      <c r="E109" s="196"/>
      <c r="F109" s="196"/>
      <c r="G109" s="11">
        <v>101</v>
      </c>
      <c r="H109" s="18">
        <v>0</v>
      </c>
      <c r="I109" s="18">
        <v>0</v>
      </c>
    </row>
    <row r="110" spans="1:9" ht="12.75" customHeight="1">
      <c r="A110" s="196" t="s">
        <v>87</v>
      </c>
      <c r="B110" s="196"/>
      <c r="C110" s="196"/>
      <c r="D110" s="196"/>
      <c r="E110" s="196"/>
      <c r="F110" s="196"/>
      <c r="G110" s="11">
        <v>102</v>
      </c>
      <c r="H110" s="18">
        <v>0</v>
      </c>
      <c r="I110" s="18">
        <v>0</v>
      </c>
    </row>
    <row r="111" spans="1:9" ht="12.75" customHeight="1">
      <c r="A111" s="196" t="s">
        <v>88</v>
      </c>
      <c r="B111" s="196"/>
      <c r="C111" s="196"/>
      <c r="D111" s="196"/>
      <c r="E111" s="196"/>
      <c r="F111" s="196"/>
      <c r="G111" s="11">
        <v>103</v>
      </c>
      <c r="H111" s="18">
        <v>295879</v>
      </c>
      <c r="I111" s="18">
        <v>428412</v>
      </c>
    </row>
    <row r="112" spans="1:9" ht="12.75" customHeight="1">
      <c r="A112" s="196" t="s">
        <v>89</v>
      </c>
      <c r="B112" s="196"/>
      <c r="C112" s="196"/>
      <c r="D112" s="196"/>
      <c r="E112" s="196"/>
      <c r="F112" s="196"/>
      <c r="G112" s="11">
        <v>104</v>
      </c>
      <c r="H112" s="18">
        <v>0</v>
      </c>
      <c r="I112" s="18">
        <v>0</v>
      </c>
    </row>
    <row r="113" spans="1:9" ht="12.75" customHeight="1">
      <c r="A113" s="196" t="s">
        <v>90</v>
      </c>
      <c r="B113" s="196"/>
      <c r="C113" s="196"/>
      <c r="D113" s="196"/>
      <c r="E113" s="196"/>
      <c r="F113" s="196"/>
      <c r="G113" s="11">
        <v>105</v>
      </c>
      <c r="H113" s="18">
        <v>0</v>
      </c>
      <c r="I113" s="18">
        <v>0</v>
      </c>
    </row>
    <row r="114" spans="1:9" ht="12.75" customHeight="1">
      <c r="A114" s="196" t="s">
        <v>91</v>
      </c>
      <c r="B114" s="196"/>
      <c r="C114" s="196"/>
      <c r="D114" s="196"/>
      <c r="E114" s="196"/>
      <c r="F114" s="196"/>
      <c r="G114" s="11">
        <v>106</v>
      </c>
      <c r="H114" s="18">
        <v>0</v>
      </c>
      <c r="I114" s="18">
        <v>0</v>
      </c>
    </row>
    <row r="115" spans="1:9" ht="12.75" customHeight="1">
      <c r="A115" s="196" t="s">
        <v>92</v>
      </c>
      <c r="B115" s="196"/>
      <c r="C115" s="196"/>
      <c r="D115" s="196"/>
      <c r="E115" s="196"/>
      <c r="F115" s="196"/>
      <c r="G115" s="11">
        <v>107</v>
      </c>
      <c r="H115" s="18">
        <v>11977656</v>
      </c>
      <c r="I115" s="18">
        <v>11561420</v>
      </c>
    </row>
    <row r="116" spans="1:9" ht="12.75" customHeight="1">
      <c r="A116" s="196" t="s">
        <v>93</v>
      </c>
      <c r="B116" s="196"/>
      <c r="C116" s="196"/>
      <c r="D116" s="196"/>
      <c r="E116" s="196"/>
      <c r="F116" s="196"/>
      <c r="G116" s="11">
        <v>108</v>
      </c>
      <c r="H116" s="18">
        <v>0</v>
      </c>
      <c r="I116" s="18">
        <v>0</v>
      </c>
    </row>
    <row r="117" spans="1:9" ht="12.75" customHeight="1">
      <c r="A117" s="198" t="s">
        <v>355</v>
      </c>
      <c r="B117" s="198"/>
      <c r="C117" s="198"/>
      <c r="D117" s="198"/>
      <c r="E117" s="198"/>
      <c r="F117" s="198"/>
      <c r="G117" s="12">
        <v>109</v>
      </c>
      <c r="H117" s="82">
        <f>SUM(H118:H131)</f>
        <v>10733425</v>
      </c>
      <c r="I117" s="82">
        <f>SUM(I118:I131)</f>
        <v>14747916</v>
      </c>
    </row>
    <row r="118" spans="1:9" ht="12.75" customHeight="1">
      <c r="A118" s="196" t="s">
        <v>83</v>
      </c>
      <c r="B118" s="196"/>
      <c r="C118" s="196"/>
      <c r="D118" s="196"/>
      <c r="E118" s="196"/>
      <c r="F118" s="196"/>
      <c r="G118" s="11">
        <v>110</v>
      </c>
      <c r="H118" s="18">
        <v>0</v>
      </c>
      <c r="I118" s="18">
        <v>0</v>
      </c>
    </row>
    <row r="119" spans="1:9" ht="21.75" customHeight="1">
      <c r="A119" s="196" t="s">
        <v>84</v>
      </c>
      <c r="B119" s="196"/>
      <c r="C119" s="196"/>
      <c r="D119" s="196"/>
      <c r="E119" s="196"/>
      <c r="F119" s="196"/>
      <c r="G119" s="11">
        <v>111</v>
      </c>
      <c r="H119" s="18">
        <v>0</v>
      </c>
      <c r="I119" s="18">
        <v>0</v>
      </c>
    </row>
    <row r="120" spans="1:9" ht="12.75" customHeight="1">
      <c r="A120" s="196" t="s">
        <v>85</v>
      </c>
      <c r="B120" s="196"/>
      <c r="C120" s="196"/>
      <c r="D120" s="196"/>
      <c r="E120" s="196"/>
      <c r="F120" s="196"/>
      <c r="G120" s="11">
        <v>112</v>
      </c>
      <c r="H120" s="18">
        <v>0</v>
      </c>
      <c r="I120" s="18">
        <v>0</v>
      </c>
    </row>
    <row r="121" spans="1:9" ht="23.25" customHeight="1">
      <c r="A121" s="196" t="s">
        <v>86</v>
      </c>
      <c r="B121" s="196"/>
      <c r="C121" s="196"/>
      <c r="D121" s="196"/>
      <c r="E121" s="196"/>
      <c r="F121" s="196"/>
      <c r="G121" s="11">
        <v>113</v>
      </c>
      <c r="H121" s="18">
        <v>0</v>
      </c>
      <c r="I121" s="18">
        <v>0</v>
      </c>
    </row>
    <row r="122" spans="1:9" ht="12.75" customHeight="1">
      <c r="A122" s="196" t="s">
        <v>87</v>
      </c>
      <c r="B122" s="196"/>
      <c r="C122" s="196"/>
      <c r="D122" s="196"/>
      <c r="E122" s="196"/>
      <c r="F122" s="196"/>
      <c r="G122" s="11">
        <v>114</v>
      </c>
      <c r="H122" s="18">
        <v>0</v>
      </c>
      <c r="I122" s="18">
        <v>0</v>
      </c>
    </row>
    <row r="123" spans="1:9" ht="12.75" customHeight="1">
      <c r="A123" s="196" t="s">
        <v>88</v>
      </c>
      <c r="B123" s="196"/>
      <c r="C123" s="196"/>
      <c r="D123" s="196"/>
      <c r="E123" s="196"/>
      <c r="F123" s="196"/>
      <c r="G123" s="11">
        <v>115</v>
      </c>
      <c r="H123" s="18">
        <v>262215</v>
      </c>
      <c r="I123" s="18">
        <v>242386</v>
      </c>
    </row>
    <row r="124" spans="1:9" ht="12.75" customHeight="1">
      <c r="A124" s="196" t="s">
        <v>89</v>
      </c>
      <c r="B124" s="196"/>
      <c r="C124" s="196"/>
      <c r="D124" s="196"/>
      <c r="E124" s="196"/>
      <c r="F124" s="196"/>
      <c r="G124" s="11">
        <v>116</v>
      </c>
      <c r="H124" s="18">
        <v>21761</v>
      </c>
      <c r="I124" s="18">
        <v>63681</v>
      </c>
    </row>
    <row r="125" spans="1:9" ht="12.75" customHeight="1">
      <c r="A125" s="196" t="s">
        <v>90</v>
      </c>
      <c r="B125" s="196"/>
      <c r="C125" s="196"/>
      <c r="D125" s="196"/>
      <c r="E125" s="196"/>
      <c r="F125" s="196"/>
      <c r="G125" s="11">
        <v>117</v>
      </c>
      <c r="H125" s="18">
        <v>7000673</v>
      </c>
      <c r="I125" s="18">
        <v>6262131</v>
      </c>
    </row>
    <row r="126" spans="1:9" ht="12.75">
      <c r="A126" s="196" t="s">
        <v>91</v>
      </c>
      <c r="B126" s="196"/>
      <c r="C126" s="196"/>
      <c r="D126" s="196"/>
      <c r="E126" s="196"/>
      <c r="F126" s="196"/>
      <c r="G126" s="11">
        <v>118</v>
      </c>
      <c r="H126" s="18">
        <v>0</v>
      </c>
      <c r="I126" s="18">
        <v>0</v>
      </c>
    </row>
    <row r="127" spans="1:9" ht="12.75">
      <c r="A127" s="196" t="s">
        <v>94</v>
      </c>
      <c r="B127" s="196"/>
      <c r="C127" s="196"/>
      <c r="D127" s="196"/>
      <c r="E127" s="196"/>
      <c r="F127" s="196"/>
      <c r="G127" s="11">
        <v>119</v>
      </c>
      <c r="H127" s="18">
        <v>748339</v>
      </c>
      <c r="I127" s="18">
        <v>869385</v>
      </c>
    </row>
    <row r="128" spans="1:9" ht="12.75">
      <c r="A128" s="196" t="s">
        <v>95</v>
      </c>
      <c r="B128" s="196"/>
      <c r="C128" s="196"/>
      <c r="D128" s="196"/>
      <c r="E128" s="196"/>
      <c r="F128" s="196"/>
      <c r="G128" s="11">
        <v>120</v>
      </c>
      <c r="H128" s="18">
        <v>2621825</v>
      </c>
      <c r="I128" s="18">
        <v>7248949</v>
      </c>
    </row>
    <row r="129" spans="1:9" ht="12.75">
      <c r="A129" s="196" t="s">
        <v>96</v>
      </c>
      <c r="B129" s="196"/>
      <c r="C129" s="196"/>
      <c r="D129" s="196"/>
      <c r="E129" s="196"/>
      <c r="F129" s="196"/>
      <c r="G129" s="11">
        <v>121</v>
      </c>
      <c r="H129" s="18">
        <v>30392</v>
      </c>
      <c r="I129" s="18">
        <v>29476</v>
      </c>
    </row>
    <row r="130" spans="1:9" ht="12.75">
      <c r="A130" s="196" t="s">
        <v>97</v>
      </c>
      <c r="B130" s="196"/>
      <c r="C130" s="196"/>
      <c r="D130" s="196"/>
      <c r="E130" s="196"/>
      <c r="F130" s="196"/>
      <c r="G130" s="11">
        <v>122</v>
      </c>
      <c r="H130" s="18">
        <v>0</v>
      </c>
      <c r="I130" s="18">
        <v>0</v>
      </c>
    </row>
    <row r="131" spans="1:9" ht="12.75">
      <c r="A131" s="196" t="s">
        <v>98</v>
      </c>
      <c r="B131" s="196"/>
      <c r="C131" s="196"/>
      <c r="D131" s="196"/>
      <c r="E131" s="196"/>
      <c r="F131" s="196"/>
      <c r="G131" s="11">
        <v>123</v>
      </c>
      <c r="H131" s="18">
        <v>48220</v>
      </c>
      <c r="I131" s="18">
        <v>31908</v>
      </c>
    </row>
    <row r="132" spans="1:9" ht="21.75" customHeight="1">
      <c r="A132" s="212" t="s">
        <v>99</v>
      </c>
      <c r="B132" s="212"/>
      <c r="C132" s="212"/>
      <c r="D132" s="212"/>
      <c r="E132" s="212"/>
      <c r="F132" s="212"/>
      <c r="G132" s="11">
        <v>124</v>
      </c>
      <c r="H132" s="18">
        <v>134353</v>
      </c>
      <c r="I132" s="18">
        <v>1735336</v>
      </c>
    </row>
    <row r="133" spans="1:9" ht="12.75" customHeight="1">
      <c r="A133" s="198" t="s">
        <v>356</v>
      </c>
      <c r="B133" s="198"/>
      <c r="C133" s="198"/>
      <c r="D133" s="198"/>
      <c r="E133" s="198"/>
      <c r="F133" s="198"/>
      <c r="G133" s="12">
        <v>125</v>
      </c>
      <c r="H133" s="82">
        <f>H75+H98+H105+H117+H132</f>
        <v>688791034</v>
      </c>
      <c r="I133" s="82">
        <f>I75+I98+I105+I117+I132</f>
        <v>732889179</v>
      </c>
    </row>
    <row r="134" spans="1:9" ht="12.75">
      <c r="A134" s="212" t="s">
        <v>100</v>
      </c>
      <c r="B134" s="212"/>
      <c r="C134" s="212"/>
      <c r="D134" s="212"/>
      <c r="E134" s="212"/>
      <c r="F134" s="212"/>
      <c r="G134" s="11">
        <v>126</v>
      </c>
      <c r="H134" s="18">
        <f>H73</f>
        <v>693515765</v>
      </c>
      <c r="I134" s="18">
        <v>609284412</v>
      </c>
    </row>
  </sheetData>
  <sheetProtection sheet="1" objects="1" scenarios="1"/>
  <mergeCells count="134">
    <mergeCell ref="A94:F94"/>
    <mergeCell ref="A95:F95"/>
    <mergeCell ref="A84:F84"/>
    <mergeCell ref="A85:F85"/>
    <mergeCell ref="A78:F78"/>
    <mergeCell ref="A79:F79"/>
    <mergeCell ref="A72:F72"/>
    <mergeCell ref="A73:F73"/>
    <mergeCell ref="A74:I74"/>
    <mergeCell ref="A80:F80"/>
    <mergeCell ref="A81:F81"/>
    <mergeCell ref="A70:F70"/>
    <mergeCell ref="A71:F71"/>
    <mergeCell ref="A82:F82"/>
    <mergeCell ref="A83:F83"/>
    <mergeCell ref="A90:F90"/>
    <mergeCell ref="A131:F131"/>
    <mergeCell ref="A132:F132"/>
    <mergeCell ref="A133:F133"/>
    <mergeCell ref="A134:F134"/>
    <mergeCell ref="A112:F112"/>
    <mergeCell ref="A113:F113"/>
    <mergeCell ref="A114:F114"/>
    <mergeCell ref="A104:F104"/>
    <mergeCell ref="A105:F105"/>
    <mergeCell ref="A42:F42"/>
    <mergeCell ref="A43:F43"/>
    <mergeCell ref="A48:F48"/>
    <mergeCell ref="A49:F49"/>
    <mergeCell ref="A91:F91"/>
    <mergeCell ref="A92:F92"/>
    <mergeCell ref="A64:F64"/>
    <mergeCell ref="A65:F65"/>
    <mergeCell ref="A66:F66"/>
    <mergeCell ref="A89:F89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02:F102"/>
    <mergeCell ref="A103:F103"/>
    <mergeCell ref="A106:F106"/>
    <mergeCell ref="A107:F107"/>
    <mergeCell ref="A108:F108"/>
    <mergeCell ref="A1:I1"/>
    <mergeCell ref="A2:I2"/>
    <mergeCell ref="A3:I3"/>
    <mergeCell ref="A25:F25"/>
    <mergeCell ref="A26:F26"/>
    <mergeCell ref="A119:F119"/>
    <mergeCell ref="A120:F120"/>
    <mergeCell ref="A121:F121"/>
    <mergeCell ref="A122:F122"/>
    <mergeCell ref="A123:F123"/>
    <mergeCell ref="A124:F124"/>
    <mergeCell ref="A128:F128"/>
    <mergeCell ref="A129:F129"/>
    <mergeCell ref="A130:F130"/>
    <mergeCell ref="A125:F125"/>
    <mergeCell ref="A126:F126"/>
    <mergeCell ref="A115:F115"/>
    <mergeCell ref="A116:F116"/>
    <mergeCell ref="A117:F117"/>
    <mergeCell ref="A118:F118"/>
    <mergeCell ref="A127:F127"/>
    <mergeCell ref="A41:F41"/>
    <mergeCell ref="A109:F109"/>
    <mergeCell ref="A110:F110"/>
    <mergeCell ref="A111:F111"/>
    <mergeCell ref="A98:F98"/>
    <mergeCell ref="A99:F99"/>
    <mergeCell ref="A96:F96"/>
    <mergeCell ref="A97:F97"/>
    <mergeCell ref="A100:F100"/>
    <mergeCell ref="A101:F101"/>
    <mergeCell ref="A28:F28"/>
    <mergeCell ref="A29:F29"/>
    <mergeCell ref="A30:F30"/>
    <mergeCell ref="A31:F31"/>
    <mergeCell ref="A18:F18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40:F40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68:F68"/>
    <mergeCell ref="A69:F69"/>
    <mergeCell ref="A60:F60"/>
    <mergeCell ref="A61:F61"/>
    <mergeCell ref="A62:F62"/>
    <mergeCell ref="A63:F63"/>
    <mergeCell ref="A93:F93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</mergeCells>
  <dataValidations count="7">
    <dataValidation type="whole" operator="greaterThanOrEqual" allowBlank="1" showInputMessage="1" showErrorMessage="1" errorTitle="Pogrešan unos" error="Mogu se unijeti samo cjelobrojne pozitivne vrijednosti." sqref="H65488:I6548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6:I65496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9:I6548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999999999999</formula1>
    </dataValidation>
    <dataValidation type="whole" operator="notEqual" allowBlank="1" showInputMessage="1" showErrorMessage="1" errorTitle="Pogrešan unos" error="Mogu se unijeti samo cjelobrojne vrijednosti." sqref="H65536:I65536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97:I97 H94:I94 H77:I91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8:I134 H95:I96 H92:I93 H76:I76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zoomScale="110" zoomScaleNormal="110" zoomScaleSheetLayoutView="110" zoomScalePageLayoutView="0" workbookViewId="0" topLeftCell="A75">
      <selection activeCell="A69" sqref="A69:K113"/>
    </sheetView>
  </sheetViews>
  <sheetFormatPr defaultColWidth="9.140625" defaultRowHeight="12.75"/>
  <cols>
    <col min="1" max="7" width="9.140625" style="45" customWidth="1"/>
    <col min="8" max="11" width="19.140625" style="44" customWidth="1"/>
    <col min="12" max="16384" width="9.140625" style="45" customWidth="1"/>
  </cols>
  <sheetData>
    <row r="1" spans="1:9" ht="12.75">
      <c r="A1" s="216" t="s">
        <v>102</v>
      </c>
      <c r="B1" s="217"/>
      <c r="C1" s="217"/>
      <c r="D1" s="217"/>
      <c r="E1" s="217"/>
      <c r="F1" s="217"/>
      <c r="G1" s="217"/>
      <c r="H1" s="217"/>
      <c r="I1" s="217"/>
    </row>
    <row r="2" spans="1:9" ht="12.75">
      <c r="A2" s="218" t="s">
        <v>463</v>
      </c>
      <c r="B2" s="219"/>
      <c r="C2" s="219"/>
      <c r="D2" s="219"/>
      <c r="E2" s="219"/>
      <c r="F2" s="219"/>
      <c r="G2" s="219"/>
      <c r="H2" s="219"/>
      <c r="I2" s="219"/>
    </row>
    <row r="3" spans="1:11" ht="12.75">
      <c r="A3" s="220" t="s">
        <v>447</v>
      </c>
      <c r="B3" s="221"/>
      <c r="C3" s="221"/>
      <c r="D3" s="221"/>
      <c r="E3" s="221"/>
      <c r="F3" s="221"/>
      <c r="G3" s="221"/>
      <c r="H3" s="221"/>
      <c r="I3" s="221"/>
      <c r="J3" s="222"/>
      <c r="K3" s="222"/>
    </row>
    <row r="4" spans="1:11" ht="12.75">
      <c r="A4" s="223" t="s">
        <v>468</v>
      </c>
      <c r="B4" s="224"/>
      <c r="C4" s="224"/>
      <c r="D4" s="224"/>
      <c r="E4" s="224"/>
      <c r="F4" s="224"/>
      <c r="G4" s="224"/>
      <c r="H4" s="224"/>
      <c r="I4" s="224"/>
      <c r="J4" s="225"/>
      <c r="K4" s="225"/>
    </row>
    <row r="5" spans="1:11" ht="21.75" customHeight="1">
      <c r="A5" s="226" t="s">
        <v>2</v>
      </c>
      <c r="B5" s="227"/>
      <c r="C5" s="227"/>
      <c r="D5" s="227"/>
      <c r="E5" s="227"/>
      <c r="F5" s="227"/>
      <c r="G5" s="226" t="s">
        <v>103</v>
      </c>
      <c r="H5" s="228" t="s">
        <v>301</v>
      </c>
      <c r="I5" s="229"/>
      <c r="J5" s="228" t="s">
        <v>279</v>
      </c>
      <c r="K5" s="229"/>
    </row>
    <row r="6" spans="1:11" ht="12.75">
      <c r="A6" s="227"/>
      <c r="B6" s="227"/>
      <c r="C6" s="227"/>
      <c r="D6" s="227"/>
      <c r="E6" s="227"/>
      <c r="F6" s="227"/>
      <c r="G6" s="227"/>
      <c r="H6" s="46" t="s">
        <v>294</v>
      </c>
      <c r="I6" s="46" t="s">
        <v>295</v>
      </c>
      <c r="J6" s="46" t="s">
        <v>294</v>
      </c>
      <c r="K6" s="46" t="s">
        <v>295</v>
      </c>
    </row>
    <row r="7" spans="1:11" ht="12.75">
      <c r="A7" s="232">
        <v>1</v>
      </c>
      <c r="B7" s="233"/>
      <c r="C7" s="233"/>
      <c r="D7" s="233"/>
      <c r="E7" s="233"/>
      <c r="F7" s="233"/>
      <c r="G7" s="47">
        <v>2</v>
      </c>
      <c r="H7" s="46">
        <v>3</v>
      </c>
      <c r="I7" s="46">
        <v>4</v>
      </c>
      <c r="J7" s="46">
        <v>5</v>
      </c>
      <c r="K7" s="46">
        <v>6</v>
      </c>
    </row>
    <row r="8" spans="1:11" ht="12.75" customHeight="1">
      <c r="A8" s="230" t="s">
        <v>357</v>
      </c>
      <c r="B8" s="230"/>
      <c r="C8" s="230"/>
      <c r="D8" s="230"/>
      <c r="E8" s="230"/>
      <c r="F8" s="230"/>
      <c r="G8" s="12">
        <v>1</v>
      </c>
      <c r="H8" s="48">
        <f>SUM(H9:H13)</f>
        <v>116724313</v>
      </c>
      <c r="I8" s="48">
        <f>SUM(I9:I13)</f>
        <v>29556794</v>
      </c>
      <c r="J8" s="48">
        <f>SUM(J9:J13)</f>
        <v>147328520</v>
      </c>
      <c r="K8" s="48">
        <f>SUM(K9:K13)</f>
        <v>37398312</v>
      </c>
    </row>
    <row r="9" spans="1:11" ht="12.75" customHeight="1">
      <c r="A9" s="196" t="s">
        <v>115</v>
      </c>
      <c r="B9" s="196"/>
      <c r="C9" s="196"/>
      <c r="D9" s="196"/>
      <c r="E9" s="196"/>
      <c r="F9" s="196"/>
      <c r="G9" s="11">
        <v>2</v>
      </c>
      <c r="H9" s="49">
        <v>0</v>
      </c>
      <c r="I9" s="49">
        <v>0</v>
      </c>
      <c r="J9" s="49">
        <v>0</v>
      </c>
      <c r="K9" s="49">
        <v>0</v>
      </c>
    </row>
    <row r="10" spans="1:11" ht="12.75" customHeight="1">
      <c r="A10" s="196" t="s">
        <v>116</v>
      </c>
      <c r="B10" s="196"/>
      <c r="C10" s="196"/>
      <c r="D10" s="196"/>
      <c r="E10" s="196"/>
      <c r="F10" s="196"/>
      <c r="G10" s="11">
        <v>3</v>
      </c>
      <c r="H10" s="49">
        <v>116057123</v>
      </c>
      <c r="I10" s="49">
        <v>29275538</v>
      </c>
      <c r="J10" s="49">
        <v>146918722</v>
      </c>
      <c r="K10" s="49">
        <v>37245151</v>
      </c>
    </row>
    <row r="11" spans="1:11" ht="12.75" customHeight="1">
      <c r="A11" s="196" t="s">
        <v>117</v>
      </c>
      <c r="B11" s="196"/>
      <c r="C11" s="196"/>
      <c r="D11" s="196"/>
      <c r="E11" s="196"/>
      <c r="F11" s="196"/>
      <c r="G11" s="11">
        <v>4</v>
      </c>
      <c r="H11" s="49">
        <v>0</v>
      </c>
      <c r="I11" s="49">
        <v>0</v>
      </c>
      <c r="J11" s="49">
        <v>0</v>
      </c>
      <c r="K11" s="49">
        <v>0</v>
      </c>
    </row>
    <row r="12" spans="1:11" ht="12.75" customHeight="1">
      <c r="A12" s="196" t="s">
        <v>118</v>
      </c>
      <c r="B12" s="196"/>
      <c r="C12" s="196"/>
      <c r="D12" s="196"/>
      <c r="E12" s="196"/>
      <c r="F12" s="196"/>
      <c r="G12" s="11">
        <v>5</v>
      </c>
      <c r="H12" s="49">
        <v>5817</v>
      </c>
      <c r="I12" s="49">
        <v>561</v>
      </c>
      <c r="J12" s="49">
        <v>0</v>
      </c>
      <c r="K12" s="49">
        <v>150</v>
      </c>
    </row>
    <row r="13" spans="1:11" ht="12.75" customHeight="1">
      <c r="A13" s="196" t="s">
        <v>119</v>
      </c>
      <c r="B13" s="196"/>
      <c r="C13" s="196"/>
      <c r="D13" s="196"/>
      <c r="E13" s="196"/>
      <c r="F13" s="196"/>
      <c r="G13" s="11">
        <v>6</v>
      </c>
      <c r="H13" s="49">
        <v>661373</v>
      </c>
      <c r="I13" s="49">
        <v>280695</v>
      </c>
      <c r="J13" s="49">
        <v>409798</v>
      </c>
      <c r="K13" s="49">
        <v>153011</v>
      </c>
    </row>
    <row r="14" spans="1:11" ht="12.75" customHeight="1">
      <c r="A14" s="230" t="s">
        <v>358</v>
      </c>
      <c r="B14" s="230"/>
      <c r="C14" s="230"/>
      <c r="D14" s="230"/>
      <c r="E14" s="230"/>
      <c r="F14" s="230"/>
      <c r="G14" s="12">
        <v>7</v>
      </c>
      <c r="H14" s="48">
        <f>H15+H16+H20+H24+H25+H26+H29+H36</f>
        <v>67912728</v>
      </c>
      <c r="I14" s="48">
        <f>I15+I16+I20+I24+I25+I26+I29+I36</f>
        <v>22618717</v>
      </c>
      <c r="J14" s="48">
        <f>J15+J16+J20+J24+J25+J26+J29+J36</f>
        <v>87076531</v>
      </c>
      <c r="K14" s="48">
        <f>K15+K16+K20+K24+K25+K26+K29+K36</f>
        <v>34898451</v>
      </c>
    </row>
    <row r="15" spans="1:11" ht="12.75" customHeight="1">
      <c r="A15" s="196" t="s">
        <v>104</v>
      </c>
      <c r="B15" s="196"/>
      <c r="C15" s="196"/>
      <c r="D15" s="196"/>
      <c r="E15" s="196"/>
      <c r="F15" s="196"/>
      <c r="G15" s="11">
        <v>8</v>
      </c>
      <c r="H15" s="49">
        <v>0</v>
      </c>
      <c r="I15" s="49">
        <v>0</v>
      </c>
      <c r="J15" s="49">
        <v>0</v>
      </c>
      <c r="K15" s="49">
        <v>0</v>
      </c>
    </row>
    <row r="16" spans="1:11" ht="12.75" customHeight="1">
      <c r="A16" s="197" t="s">
        <v>438</v>
      </c>
      <c r="B16" s="197"/>
      <c r="C16" s="197"/>
      <c r="D16" s="197"/>
      <c r="E16" s="197"/>
      <c r="F16" s="197"/>
      <c r="G16" s="12">
        <v>9</v>
      </c>
      <c r="H16" s="48">
        <f>SUM(H17:H19)</f>
        <v>15937364</v>
      </c>
      <c r="I16" s="48">
        <f>SUM(I17:I19)</f>
        <v>6326334</v>
      </c>
      <c r="J16" s="48">
        <f>SUM(J17:J19)</f>
        <v>21712146.5</v>
      </c>
      <c r="K16" s="48">
        <f>SUM(K17:K19)</f>
        <v>6359899</v>
      </c>
    </row>
    <row r="17" spans="1:11" ht="12.75" customHeight="1">
      <c r="A17" s="231" t="s">
        <v>120</v>
      </c>
      <c r="B17" s="231"/>
      <c r="C17" s="231"/>
      <c r="D17" s="231"/>
      <c r="E17" s="231"/>
      <c r="F17" s="231"/>
      <c r="G17" s="11">
        <v>10</v>
      </c>
      <c r="H17" s="49">
        <v>6224254</v>
      </c>
      <c r="I17" s="49">
        <v>3066684</v>
      </c>
      <c r="J17" s="49">
        <v>10314516</v>
      </c>
      <c r="K17" s="49">
        <v>2751598</v>
      </c>
    </row>
    <row r="18" spans="1:11" ht="12.75" customHeight="1">
      <c r="A18" s="231" t="s">
        <v>121</v>
      </c>
      <c r="B18" s="231"/>
      <c r="C18" s="231"/>
      <c r="D18" s="231"/>
      <c r="E18" s="231"/>
      <c r="F18" s="231"/>
      <c r="G18" s="11">
        <v>11</v>
      </c>
      <c r="H18" s="49">
        <v>0</v>
      </c>
      <c r="I18" s="49">
        <v>0</v>
      </c>
      <c r="J18" s="49">
        <v>0</v>
      </c>
      <c r="K18" s="49">
        <v>0</v>
      </c>
    </row>
    <row r="19" spans="1:11" ht="12.75" customHeight="1">
      <c r="A19" s="231" t="s">
        <v>122</v>
      </c>
      <c r="B19" s="231"/>
      <c r="C19" s="231"/>
      <c r="D19" s="231"/>
      <c r="E19" s="231"/>
      <c r="F19" s="231"/>
      <c r="G19" s="11">
        <v>12</v>
      </c>
      <c r="H19" s="49">
        <f>9713110</f>
        <v>9713110</v>
      </c>
      <c r="I19" s="49">
        <v>3259650</v>
      </c>
      <c r="J19" s="49">
        <v>11397630.5</v>
      </c>
      <c r="K19" s="49">
        <f>3607064+1687-450</f>
        <v>3608301</v>
      </c>
    </row>
    <row r="20" spans="1:11" ht="12.75" customHeight="1">
      <c r="A20" s="197" t="s">
        <v>439</v>
      </c>
      <c r="B20" s="197"/>
      <c r="C20" s="197"/>
      <c r="D20" s="197"/>
      <c r="E20" s="197"/>
      <c r="F20" s="197"/>
      <c r="G20" s="12">
        <v>13</v>
      </c>
      <c r="H20" s="48">
        <f>SUM(H21:H23)</f>
        <v>12549396</v>
      </c>
      <c r="I20" s="48">
        <f>SUM(I21:I23)</f>
        <v>3367502</v>
      </c>
      <c r="J20" s="48">
        <f>SUM(J21:J23)</f>
        <v>15234529</v>
      </c>
      <c r="K20" s="48">
        <f>SUM(K21:K23)</f>
        <v>4971431</v>
      </c>
    </row>
    <row r="21" spans="1:11" ht="12.75" customHeight="1">
      <c r="A21" s="231" t="s">
        <v>105</v>
      </c>
      <c r="B21" s="231"/>
      <c r="C21" s="231"/>
      <c r="D21" s="231"/>
      <c r="E21" s="231"/>
      <c r="F21" s="231"/>
      <c r="G21" s="11">
        <v>14</v>
      </c>
      <c r="H21" s="49">
        <v>7432485</v>
      </c>
      <c r="I21" s="49">
        <v>1975594</v>
      </c>
      <c r="J21" s="49">
        <v>9000886</v>
      </c>
      <c r="K21" s="49">
        <v>2947114</v>
      </c>
    </row>
    <row r="22" spans="1:11" ht="12.75" customHeight="1">
      <c r="A22" s="231" t="s">
        <v>106</v>
      </c>
      <c r="B22" s="231"/>
      <c r="C22" s="231"/>
      <c r="D22" s="231"/>
      <c r="E22" s="231"/>
      <c r="F22" s="231"/>
      <c r="G22" s="11">
        <v>15</v>
      </c>
      <c r="H22" s="49">
        <v>3289981</v>
      </c>
      <c r="I22" s="49">
        <v>895683</v>
      </c>
      <c r="J22" s="49">
        <v>4078839</v>
      </c>
      <c r="K22" s="49">
        <v>1338691</v>
      </c>
    </row>
    <row r="23" spans="1:11" ht="12.75" customHeight="1">
      <c r="A23" s="231" t="s">
        <v>107</v>
      </c>
      <c r="B23" s="231"/>
      <c r="C23" s="231"/>
      <c r="D23" s="231"/>
      <c r="E23" s="231"/>
      <c r="F23" s="231"/>
      <c r="G23" s="11">
        <v>16</v>
      </c>
      <c r="H23" s="49">
        <v>1826930</v>
      </c>
      <c r="I23" s="49">
        <v>496225</v>
      </c>
      <c r="J23" s="49">
        <v>2154804</v>
      </c>
      <c r="K23" s="49">
        <v>685626</v>
      </c>
    </row>
    <row r="24" spans="1:11" ht="12.75" customHeight="1">
      <c r="A24" s="196" t="s">
        <v>108</v>
      </c>
      <c r="B24" s="196"/>
      <c r="C24" s="196"/>
      <c r="D24" s="196"/>
      <c r="E24" s="196"/>
      <c r="F24" s="196"/>
      <c r="G24" s="11">
        <v>17</v>
      </c>
      <c r="H24" s="49">
        <v>30976334</v>
      </c>
      <c r="I24" s="49">
        <v>7695407</v>
      </c>
      <c r="J24" s="49">
        <v>29749465</v>
      </c>
      <c r="K24" s="49">
        <v>7216014</v>
      </c>
    </row>
    <row r="25" spans="1:11" ht="12.75" customHeight="1">
      <c r="A25" s="196" t="s">
        <v>109</v>
      </c>
      <c r="B25" s="196"/>
      <c r="C25" s="196"/>
      <c r="D25" s="196"/>
      <c r="E25" s="196"/>
      <c r="F25" s="196"/>
      <c r="G25" s="11">
        <v>18</v>
      </c>
      <c r="H25" s="49">
        <v>4999139</v>
      </c>
      <c r="I25" s="49">
        <v>1832533</v>
      </c>
      <c r="J25" s="49">
        <v>5535277.5</v>
      </c>
      <c r="K25" s="49">
        <f>1597750+1888</f>
        <v>1599638</v>
      </c>
    </row>
    <row r="26" spans="1:11" ht="12.75" customHeight="1">
      <c r="A26" s="197" t="s">
        <v>440</v>
      </c>
      <c r="B26" s="197"/>
      <c r="C26" s="197"/>
      <c r="D26" s="197"/>
      <c r="E26" s="197"/>
      <c r="F26" s="197"/>
      <c r="G26" s="12">
        <v>19</v>
      </c>
      <c r="H26" s="48">
        <f>H27+H28</f>
        <v>1095811</v>
      </c>
      <c r="I26" s="48">
        <f>I27+I28</f>
        <v>1095811</v>
      </c>
      <c r="J26" s="48">
        <f>J27+J28</f>
        <v>14465148</v>
      </c>
      <c r="K26" s="48">
        <f>K27+K28</f>
        <v>14464644</v>
      </c>
    </row>
    <row r="27" spans="1:11" ht="12.75" customHeight="1">
      <c r="A27" s="231" t="s">
        <v>123</v>
      </c>
      <c r="B27" s="231"/>
      <c r="C27" s="231"/>
      <c r="D27" s="231"/>
      <c r="E27" s="231"/>
      <c r="F27" s="231"/>
      <c r="G27" s="11">
        <v>20</v>
      </c>
      <c r="H27" s="49">
        <v>972511</v>
      </c>
      <c r="I27" s="49">
        <v>972511</v>
      </c>
      <c r="J27" s="49">
        <v>11574546</v>
      </c>
      <c r="K27" s="49">
        <v>11574042</v>
      </c>
    </row>
    <row r="28" spans="1:11" ht="12.75" customHeight="1">
      <c r="A28" s="231" t="s">
        <v>124</v>
      </c>
      <c r="B28" s="231"/>
      <c r="C28" s="231"/>
      <c r="D28" s="231"/>
      <c r="E28" s="231"/>
      <c r="F28" s="231"/>
      <c r="G28" s="11">
        <v>21</v>
      </c>
      <c r="H28" s="49">
        <v>123300</v>
      </c>
      <c r="I28" s="49">
        <v>123300</v>
      </c>
      <c r="J28" s="49">
        <v>2890602</v>
      </c>
      <c r="K28" s="49">
        <v>2890602</v>
      </c>
    </row>
    <row r="29" spans="1:11" ht="12.75" customHeight="1">
      <c r="A29" s="197" t="s">
        <v>441</v>
      </c>
      <c r="B29" s="197"/>
      <c r="C29" s="197"/>
      <c r="D29" s="197"/>
      <c r="E29" s="197"/>
      <c r="F29" s="197"/>
      <c r="G29" s="12">
        <v>22</v>
      </c>
      <c r="H29" s="48">
        <f>SUM(H30:H35)</f>
        <v>2172373</v>
      </c>
      <c r="I29" s="48">
        <f>SUM(I30:I35)</f>
        <v>2172373</v>
      </c>
      <c r="J29" s="48">
        <f>SUM(J30:J35)</f>
        <v>176556</v>
      </c>
      <c r="K29" s="48">
        <f>SUM(K30:K35)</f>
        <v>176556</v>
      </c>
    </row>
    <row r="30" spans="1:11" ht="12.75" customHeight="1">
      <c r="A30" s="231" t="s">
        <v>125</v>
      </c>
      <c r="B30" s="231"/>
      <c r="C30" s="231"/>
      <c r="D30" s="231"/>
      <c r="E30" s="231"/>
      <c r="F30" s="231"/>
      <c r="G30" s="11">
        <v>23</v>
      </c>
      <c r="H30" s="49">
        <v>45313</v>
      </c>
      <c r="I30" s="49">
        <v>45313</v>
      </c>
      <c r="J30" s="49">
        <v>0</v>
      </c>
      <c r="K30" s="49">
        <v>0</v>
      </c>
    </row>
    <row r="31" spans="1:11" ht="12.75" customHeight="1">
      <c r="A31" s="231" t="s">
        <v>126</v>
      </c>
      <c r="B31" s="231"/>
      <c r="C31" s="231"/>
      <c r="D31" s="231"/>
      <c r="E31" s="231"/>
      <c r="F31" s="231"/>
      <c r="G31" s="11">
        <v>24</v>
      </c>
      <c r="H31" s="49">
        <v>0</v>
      </c>
      <c r="I31" s="49">
        <v>0</v>
      </c>
      <c r="J31" s="49">
        <v>0</v>
      </c>
      <c r="K31" s="49">
        <v>0</v>
      </c>
    </row>
    <row r="32" spans="1:11" ht="12.75" customHeight="1">
      <c r="A32" s="231" t="s">
        <v>127</v>
      </c>
      <c r="B32" s="231"/>
      <c r="C32" s="231"/>
      <c r="D32" s="231"/>
      <c r="E32" s="231"/>
      <c r="F32" s="231"/>
      <c r="G32" s="11">
        <v>25</v>
      </c>
      <c r="H32" s="49">
        <v>1182354</v>
      </c>
      <c r="I32" s="49">
        <v>1182354</v>
      </c>
      <c r="J32" s="49">
        <v>98008</v>
      </c>
      <c r="K32" s="49">
        <v>98008</v>
      </c>
    </row>
    <row r="33" spans="1:11" ht="12.75" customHeight="1">
      <c r="A33" s="231" t="s">
        <v>128</v>
      </c>
      <c r="B33" s="231"/>
      <c r="C33" s="231"/>
      <c r="D33" s="231"/>
      <c r="E33" s="231"/>
      <c r="F33" s="231"/>
      <c r="G33" s="11">
        <v>26</v>
      </c>
      <c r="H33" s="49">
        <v>0</v>
      </c>
      <c r="I33" s="49">
        <v>0</v>
      </c>
      <c r="J33" s="49">
        <v>0</v>
      </c>
      <c r="K33" s="49">
        <v>0</v>
      </c>
    </row>
    <row r="34" spans="1:11" ht="12.75" customHeight="1">
      <c r="A34" s="231" t="s">
        <v>129</v>
      </c>
      <c r="B34" s="231"/>
      <c r="C34" s="231"/>
      <c r="D34" s="231"/>
      <c r="E34" s="231"/>
      <c r="F34" s="231"/>
      <c r="G34" s="11">
        <v>27</v>
      </c>
      <c r="H34" s="49">
        <v>0</v>
      </c>
      <c r="I34" s="49">
        <v>0</v>
      </c>
      <c r="J34" s="49">
        <v>0</v>
      </c>
      <c r="K34" s="49">
        <v>0</v>
      </c>
    </row>
    <row r="35" spans="1:11" ht="12.75" customHeight="1">
      <c r="A35" s="231" t="s">
        <v>130</v>
      </c>
      <c r="B35" s="231"/>
      <c r="C35" s="231"/>
      <c r="D35" s="231"/>
      <c r="E35" s="231"/>
      <c r="F35" s="231"/>
      <c r="G35" s="11">
        <v>28</v>
      </c>
      <c r="H35" s="49">
        <f>944706</f>
        <v>944706</v>
      </c>
      <c r="I35" s="49">
        <v>944706</v>
      </c>
      <c r="J35" s="49">
        <v>78548</v>
      </c>
      <c r="K35" s="49">
        <v>78548</v>
      </c>
    </row>
    <row r="36" spans="1:11" ht="12.75" customHeight="1">
      <c r="A36" s="196" t="s">
        <v>110</v>
      </c>
      <c r="B36" s="196"/>
      <c r="C36" s="196"/>
      <c r="D36" s="196"/>
      <c r="E36" s="196"/>
      <c r="F36" s="196"/>
      <c r="G36" s="11">
        <v>29</v>
      </c>
      <c r="H36" s="49">
        <v>182311</v>
      </c>
      <c r="I36" s="49">
        <v>128757</v>
      </c>
      <c r="J36" s="49">
        <v>203409</v>
      </c>
      <c r="K36" s="49">
        <v>110269</v>
      </c>
    </row>
    <row r="37" spans="1:11" ht="12.75" customHeight="1">
      <c r="A37" s="230" t="s">
        <v>359</v>
      </c>
      <c r="B37" s="230"/>
      <c r="C37" s="230"/>
      <c r="D37" s="230"/>
      <c r="E37" s="230"/>
      <c r="F37" s="230"/>
      <c r="G37" s="12">
        <v>30</v>
      </c>
      <c r="H37" s="48">
        <f>SUM(H38:H47)</f>
        <v>2367528</v>
      </c>
      <c r="I37" s="48">
        <f>SUM(I38:I47)</f>
        <v>1672528</v>
      </c>
      <c r="J37" s="48">
        <f>SUM(J38:J47)</f>
        <v>6000532</v>
      </c>
      <c r="K37" s="48">
        <f>SUM(K38:K47)</f>
        <v>2834912</v>
      </c>
    </row>
    <row r="38" spans="1:11" ht="12.75" customHeight="1">
      <c r="A38" s="196" t="s">
        <v>131</v>
      </c>
      <c r="B38" s="196"/>
      <c r="C38" s="196"/>
      <c r="D38" s="196"/>
      <c r="E38" s="196"/>
      <c r="F38" s="196"/>
      <c r="G38" s="11">
        <v>31</v>
      </c>
      <c r="H38" s="49">
        <v>0</v>
      </c>
      <c r="I38" s="49">
        <v>0</v>
      </c>
      <c r="J38" s="49">
        <v>0</v>
      </c>
      <c r="K38" s="49">
        <v>0</v>
      </c>
    </row>
    <row r="39" spans="1:11" ht="24.75" customHeight="1">
      <c r="A39" s="196" t="s">
        <v>132</v>
      </c>
      <c r="B39" s="196"/>
      <c r="C39" s="196"/>
      <c r="D39" s="196"/>
      <c r="E39" s="196"/>
      <c r="F39" s="196"/>
      <c r="G39" s="11">
        <v>32</v>
      </c>
      <c r="H39" s="49">
        <v>0</v>
      </c>
      <c r="I39" s="49">
        <v>0</v>
      </c>
      <c r="J39" s="49">
        <v>0</v>
      </c>
      <c r="K39" s="49">
        <v>0</v>
      </c>
    </row>
    <row r="40" spans="1:11" ht="24.75" customHeight="1">
      <c r="A40" s="196" t="s">
        <v>133</v>
      </c>
      <c r="B40" s="196"/>
      <c r="C40" s="196"/>
      <c r="D40" s="196"/>
      <c r="E40" s="196"/>
      <c r="F40" s="196"/>
      <c r="G40" s="11">
        <v>33</v>
      </c>
      <c r="H40" s="49">
        <v>0</v>
      </c>
      <c r="I40" s="49">
        <v>0</v>
      </c>
      <c r="J40" s="49">
        <v>0</v>
      </c>
      <c r="K40" s="49">
        <v>0</v>
      </c>
    </row>
    <row r="41" spans="1:11" ht="24.75" customHeight="1">
      <c r="A41" s="196" t="s">
        <v>134</v>
      </c>
      <c r="B41" s="196"/>
      <c r="C41" s="196"/>
      <c r="D41" s="196"/>
      <c r="E41" s="196"/>
      <c r="F41" s="196"/>
      <c r="G41" s="11">
        <v>34</v>
      </c>
      <c r="H41" s="49">
        <v>0</v>
      </c>
      <c r="I41" s="49">
        <v>0</v>
      </c>
      <c r="J41" s="49">
        <v>0</v>
      </c>
      <c r="K41" s="49">
        <v>0</v>
      </c>
    </row>
    <row r="42" spans="1:11" ht="24.75" customHeight="1">
      <c r="A42" s="196" t="s">
        <v>135</v>
      </c>
      <c r="B42" s="196"/>
      <c r="C42" s="196"/>
      <c r="D42" s="196"/>
      <c r="E42" s="196"/>
      <c r="F42" s="196"/>
      <c r="G42" s="11">
        <v>35</v>
      </c>
      <c r="H42" s="49">
        <v>0</v>
      </c>
      <c r="I42" s="49">
        <v>0</v>
      </c>
      <c r="J42" s="49">
        <v>0</v>
      </c>
      <c r="K42" s="49">
        <v>0</v>
      </c>
    </row>
    <row r="43" spans="1:11" ht="12.75" customHeight="1">
      <c r="A43" s="196" t="s">
        <v>136</v>
      </c>
      <c r="B43" s="196"/>
      <c r="C43" s="196"/>
      <c r="D43" s="196"/>
      <c r="E43" s="196"/>
      <c r="F43" s="196"/>
      <c r="G43" s="11">
        <v>36</v>
      </c>
      <c r="H43" s="49">
        <v>0</v>
      </c>
      <c r="I43" s="49">
        <v>0</v>
      </c>
      <c r="J43" s="49">
        <v>0</v>
      </c>
      <c r="K43" s="49">
        <v>0</v>
      </c>
    </row>
    <row r="44" spans="1:11" ht="12.75" customHeight="1">
      <c r="A44" s="196" t="s">
        <v>137</v>
      </c>
      <c r="B44" s="196"/>
      <c r="C44" s="196"/>
      <c r="D44" s="196"/>
      <c r="E44" s="196"/>
      <c r="F44" s="196"/>
      <c r="G44" s="11">
        <v>37</v>
      </c>
      <c r="H44" s="49">
        <v>209998</v>
      </c>
      <c r="I44" s="49">
        <v>134308</v>
      </c>
      <c r="J44" s="49">
        <v>4564236</v>
      </c>
      <c r="K44" s="49">
        <v>1736800</v>
      </c>
    </row>
    <row r="45" spans="1:11" ht="12.75" customHeight="1">
      <c r="A45" s="196" t="s">
        <v>138</v>
      </c>
      <c r="B45" s="196"/>
      <c r="C45" s="196"/>
      <c r="D45" s="196"/>
      <c r="E45" s="196"/>
      <c r="F45" s="196"/>
      <c r="G45" s="11">
        <v>38</v>
      </c>
      <c r="H45" s="49">
        <v>1902341</v>
      </c>
      <c r="I45" s="49">
        <v>1283031</v>
      </c>
      <c r="J45" s="49">
        <v>1436296</v>
      </c>
      <c r="K45" s="49">
        <v>1098112</v>
      </c>
    </row>
    <row r="46" spans="1:11" ht="12.75" customHeight="1">
      <c r="A46" s="196" t="s">
        <v>139</v>
      </c>
      <c r="B46" s="196"/>
      <c r="C46" s="196"/>
      <c r="D46" s="196"/>
      <c r="E46" s="196"/>
      <c r="F46" s="196"/>
      <c r="G46" s="11">
        <v>39</v>
      </c>
      <c r="H46" s="49">
        <v>0</v>
      </c>
      <c r="I46" s="49">
        <v>0</v>
      </c>
      <c r="J46" s="49">
        <v>0</v>
      </c>
      <c r="K46" s="49">
        <v>0</v>
      </c>
    </row>
    <row r="47" spans="1:11" ht="12.75" customHeight="1">
      <c r="A47" s="196" t="s">
        <v>140</v>
      </c>
      <c r="B47" s="196"/>
      <c r="C47" s="196"/>
      <c r="D47" s="196"/>
      <c r="E47" s="196"/>
      <c r="F47" s="196"/>
      <c r="G47" s="11">
        <v>40</v>
      </c>
      <c r="H47" s="49">
        <v>255189</v>
      </c>
      <c r="I47" s="49">
        <v>255189</v>
      </c>
      <c r="J47" s="49">
        <v>0</v>
      </c>
      <c r="K47" s="49">
        <v>0</v>
      </c>
    </row>
    <row r="48" spans="1:11" ht="12.75" customHeight="1">
      <c r="A48" s="230" t="s">
        <v>360</v>
      </c>
      <c r="B48" s="230"/>
      <c r="C48" s="230"/>
      <c r="D48" s="230"/>
      <c r="E48" s="230"/>
      <c r="F48" s="230"/>
      <c r="G48" s="12">
        <v>41</v>
      </c>
      <c r="H48" s="48">
        <f>SUM(H49:H55)</f>
        <v>1130345</v>
      </c>
      <c r="I48" s="48">
        <f>SUM(I49:I55)</f>
        <v>933079</v>
      </c>
      <c r="J48" s="48">
        <f>SUM(J49:J55)</f>
        <v>2844552</v>
      </c>
      <c r="K48" s="48">
        <f>SUM(K49:K55)</f>
        <v>2396448</v>
      </c>
    </row>
    <row r="49" spans="1:11" ht="24.75" customHeight="1">
      <c r="A49" s="196" t="s">
        <v>141</v>
      </c>
      <c r="B49" s="196"/>
      <c r="C49" s="196"/>
      <c r="D49" s="196"/>
      <c r="E49" s="196"/>
      <c r="F49" s="196"/>
      <c r="G49" s="11">
        <v>42</v>
      </c>
      <c r="H49" s="49">
        <v>0</v>
      </c>
      <c r="I49" s="49">
        <v>0</v>
      </c>
      <c r="J49" s="49">
        <v>0</v>
      </c>
      <c r="K49" s="49">
        <v>0</v>
      </c>
    </row>
    <row r="50" spans="1:11" ht="12.75" customHeight="1">
      <c r="A50" s="234" t="s">
        <v>142</v>
      </c>
      <c r="B50" s="234"/>
      <c r="C50" s="234"/>
      <c r="D50" s="234"/>
      <c r="E50" s="234"/>
      <c r="F50" s="234"/>
      <c r="G50" s="11">
        <v>43</v>
      </c>
      <c r="H50" s="49">
        <v>0</v>
      </c>
      <c r="I50" s="49">
        <v>0</v>
      </c>
      <c r="J50" s="49">
        <v>0</v>
      </c>
      <c r="K50" s="49">
        <v>0</v>
      </c>
    </row>
    <row r="51" spans="1:11" ht="12.75" customHeight="1">
      <c r="A51" s="234" t="s">
        <v>143</v>
      </c>
      <c r="B51" s="234"/>
      <c r="C51" s="234"/>
      <c r="D51" s="234"/>
      <c r="E51" s="234"/>
      <c r="F51" s="234"/>
      <c r="G51" s="11">
        <v>44</v>
      </c>
      <c r="H51" s="49">
        <v>232</v>
      </c>
      <c r="I51" s="49">
        <v>112</v>
      </c>
      <c r="J51" s="49">
        <v>4002</v>
      </c>
      <c r="K51" s="49">
        <v>3836</v>
      </c>
    </row>
    <row r="52" spans="1:11" ht="12.75" customHeight="1">
      <c r="A52" s="234" t="s">
        <v>144</v>
      </c>
      <c r="B52" s="234"/>
      <c r="C52" s="234"/>
      <c r="D52" s="234"/>
      <c r="E52" s="234"/>
      <c r="F52" s="234"/>
      <c r="G52" s="11">
        <v>45</v>
      </c>
      <c r="H52" s="49">
        <v>1104631</v>
      </c>
      <c r="I52" s="49">
        <v>927399</v>
      </c>
      <c r="J52" s="49">
        <v>1183968</v>
      </c>
      <c r="K52" s="49">
        <v>749974</v>
      </c>
    </row>
    <row r="53" spans="1:11" ht="12.75" customHeight="1">
      <c r="A53" s="234" t="s">
        <v>145</v>
      </c>
      <c r="B53" s="234"/>
      <c r="C53" s="234"/>
      <c r="D53" s="234"/>
      <c r="E53" s="234"/>
      <c r="F53" s="234"/>
      <c r="G53" s="11">
        <v>46</v>
      </c>
      <c r="H53" s="49">
        <v>0</v>
      </c>
      <c r="I53" s="49">
        <v>0</v>
      </c>
      <c r="J53" s="49">
        <v>1636140</v>
      </c>
      <c r="K53" s="49">
        <v>1636140</v>
      </c>
    </row>
    <row r="54" spans="1:11" ht="12.75" customHeight="1">
      <c r="A54" s="234" t="s">
        <v>146</v>
      </c>
      <c r="B54" s="234"/>
      <c r="C54" s="234"/>
      <c r="D54" s="234"/>
      <c r="E54" s="234"/>
      <c r="F54" s="234"/>
      <c r="G54" s="11">
        <v>47</v>
      </c>
      <c r="H54" s="49">
        <v>0</v>
      </c>
      <c r="I54" s="49">
        <v>0</v>
      </c>
      <c r="J54" s="49">
        <v>0</v>
      </c>
      <c r="K54" s="49">
        <v>0</v>
      </c>
    </row>
    <row r="55" spans="1:11" ht="12.75" customHeight="1">
      <c r="A55" s="234" t="s">
        <v>147</v>
      </c>
      <c r="B55" s="234"/>
      <c r="C55" s="234"/>
      <c r="D55" s="234"/>
      <c r="E55" s="234"/>
      <c r="F55" s="234"/>
      <c r="G55" s="11">
        <v>48</v>
      </c>
      <c r="H55" s="49">
        <v>25482</v>
      </c>
      <c r="I55" s="49">
        <v>5568</v>
      </c>
      <c r="J55" s="49">
        <v>20442</v>
      </c>
      <c r="K55" s="49">
        <v>6498</v>
      </c>
    </row>
    <row r="56" spans="1:11" ht="21.75" customHeight="1">
      <c r="A56" s="236" t="s">
        <v>148</v>
      </c>
      <c r="B56" s="236"/>
      <c r="C56" s="236"/>
      <c r="D56" s="236"/>
      <c r="E56" s="236"/>
      <c r="F56" s="236"/>
      <c r="G56" s="11">
        <v>49</v>
      </c>
      <c r="H56" s="49">
        <v>0</v>
      </c>
      <c r="I56" s="49">
        <v>0</v>
      </c>
      <c r="J56" s="49">
        <v>0</v>
      </c>
      <c r="K56" s="49">
        <v>0</v>
      </c>
    </row>
    <row r="57" spans="1:11" ht="12.75" customHeight="1">
      <c r="A57" s="236" t="s">
        <v>149</v>
      </c>
      <c r="B57" s="236"/>
      <c r="C57" s="236"/>
      <c r="D57" s="236"/>
      <c r="E57" s="236"/>
      <c r="F57" s="236"/>
      <c r="G57" s="11">
        <v>50</v>
      </c>
      <c r="H57" s="49">
        <v>0</v>
      </c>
      <c r="I57" s="49">
        <v>0</v>
      </c>
      <c r="J57" s="49">
        <v>0</v>
      </c>
      <c r="K57" s="49">
        <v>0</v>
      </c>
    </row>
    <row r="58" spans="1:11" ht="24" customHeight="1">
      <c r="A58" s="236" t="s">
        <v>150</v>
      </c>
      <c r="B58" s="236"/>
      <c r="C58" s="236"/>
      <c r="D58" s="236"/>
      <c r="E58" s="236"/>
      <c r="F58" s="236"/>
      <c r="G58" s="11">
        <v>51</v>
      </c>
      <c r="H58" s="49">
        <v>0</v>
      </c>
      <c r="I58" s="49">
        <v>0</v>
      </c>
      <c r="J58" s="49">
        <v>0</v>
      </c>
      <c r="K58" s="49">
        <v>0</v>
      </c>
    </row>
    <row r="59" spans="1:11" ht="12.75" customHeight="1">
      <c r="A59" s="236" t="s">
        <v>151</v>
      </c>
      <c r="B59" s="236"/>
      <c r="C59" s="236"/>
      <c r="D59" s="236"/>
      <c r="E59" s="236"/>
      <c r="F59" s="236"/>
      <c r="G59" s="11">
        <v>52</v>
      </c>
      <c r="H59" s="49">
        <v>0</v>
      </c>
      <c r="I59" s="49">
        <v>0</v>
      </c>
      <c r="J59" s="49">
        <v>0</v>
      </c>
      <c r="K59" s="49">
        <v>0</v>
      </c>
    </row>
    <row r="60" spans="1:11" ht="12.75" customHeight="1">
      <c r="A60" s="230" t="s">
        <v>361</v>
      </c>
      <c r="B60" s="230"/>
      <c r="C60" s="230"/>
      <c r="D60" s="230"/>
      <c r="E60" s="230"/>
      <c r="F60" s="230"/>
      <c r="G60" s="12">
        <v>53</v>
      </c>
      <c r="H60" s="48">
        <f>H8+H37+H56+H57</f>
        <v>119091841</v>
      </c>
      <c r="I60" s="48">
        <f>I8+I37+I56+I57</f>
        <v>31229322</v>
      </c>
      <c r="J60" s="48">
        <f>J8+J37+J56+J57</f>
        <v>153329052</v>
      </c>
      <c r="K60" s="48">
        <f>K8+K37+K56+K57</f>
        <v>40233224</v>
      </c>
    </row>
    <row r="61" spans="1:11" ht="12.75" customHeight="1">
      <c r="A61" s="230" t="s">
        <v>362</v>
      </c>
      <c r="B61" s="230"/>
      <c r="C61" s="230"/>
      <c r="D61" s="230"/>
      <c r="E61" s="230"/>
      <c r="F61" s="230"/>
      <c r="G61" s="12">
        <v>54</v>
      </c>
      <c r="H61" s="48">
        <f>H14+H48+H58+H59</f>
        <v>69043073</v>
      </c>
      <c r="I61" s="48">
        <f>I14+I48+I58+I59</f>
        <v>23551796</v>
      </c>
      <c r="J61" s="48">
        <f>J14+J48+J58+J59</f>
        <v>89921083</v>
      </c>
      <c r="K61" s="48">
        <f>K14+K48+K58+K59</f>
        <v>37294899</v>
      </c>
    </row>
    <row r="62" spans="1:11" ht="12.75" customHeight="1">
      <c r="A62" s="230" t="s">
        <v>363</v>
      </c>
      <c r="B62" s="230"/>
      <c r="C62" s="230"/>
      <c r="D62" s="230"/>
      <c r="E62" s="230"/>
      <c r="F62" s="230"/>
      <c r="G62" s="12">
        <v>55</v>
      </c>
      <c r="H62" s="48">
        <f>H60-H61</f>
        <v>50048768</v>
      </c>
      <c r="I62" s="48">
        <f>I60-I61</f>
        <v>7677526</v>
      </c>
      <c r="J62" s="48">
        <f>J60-J61</f>
        <v>63407969</v>
      </c>
      <c r="K62" s="48">
        <f>K60-K61</f>
        <v>2938325</v>
      </c>
    </row>
    <row r="63" spans="1:11" ht="12.75" customHeight="1">
      <c r="A63" s="235" t="s">
        <v>364</v>
      </c>
      <c r="B63" s="235"/>
      <c r="C63" s="235"/>
      <c r="D63" s="235"/>
      <c r="E63" s="235"/>
      <c r="F63" s="235"/>
      <c r="G63" s="12">
        <v>56</v>
      </c>
      <c r="H63" s="48">
        <f>+IF((H60-H61)&gt;0,(H60-H61),0)</f>
        <v>50048768</v>
      </c>
      <c r="I63" s="48">
        <f>+IF((I60-I61)&gt;0,(I60-I61),0)</f>
        <v>7677526</v>
      </c>
      <c r="J63" s="48">
        <f>+IF((J60-J61)&gt;0,(J60-J61),0)</f>
        <v>63407969</v>
      </c>
      <c r="K63" s="48">
        <f>+IF((K60-K61)&gt;0,(K60-K61),0)</f>
        <v>2938325</v>
      </c>
    </row>
    <row r="64" spans="1:11" ht="12.75" customHeight="1">
      <c r="A64" s="235" t="s">
        <v>365</v>
      </c>
      <c r="B64" s="235"/>
      <c r="C64" s="235"/>
      <c r="D64" s="235"/>
      <c r="E64" s="235"/>
      <c r="F64" s="235"/>
      <c r="G64" s="12">
        <v>57</v>
      </c>
      <c r="H64" s="48">
        <f>+IF((H60-H61)&lt;0,(H60-H61),0)</f>
        <v>0</v>
      </c>
      <c r="I64" s="48">
        <f>+IF((I60-I61)&lt;0,(I60-I61),0)</f>
        <v>0</v>
      </c>
      <c r="J64" s="48">
        <f>+IF((J60-J61)&lt;0,(J60-J61),0)</f>
        <v>0</v>
      </c>
      <c r="K64" s="48">
        <f>+IF((K60-K61)&lt;0,(K60-K61),0)</f>
        <v>0</v>
      </c>
    </row>
    <row r="65" spans="1:11" ht="12.75" customHeight="1">
      <c r="A65" s="236" t="s">
        <v>111</v>
      </c>
      <c r="B65" s="236"/>
      <c r="C65" s="236"/>
      <c r="D65" s="236"/>
      <c r="E65" s="236"/>
      <c r="F65" s="236"/>
      <c r="G65" s="11">
        <v>58</v>
      </c>
      <c r="H65" s="49">
        <v>9316018</v>
      </c>
      <c r="I65" s="49">
        <v>1689195</v>
      </c>
      <c r="J65" s="49">
        <v>11434420</v>
      </c>
      <c r="K65" s="49">
        <v>549803</v>
      </c>
    </row>
    <row r="66" spans="1:11" ht="12.75" customHeight="1">
      <c r="A66" s="230" t="s">
        <v>366</v>
      </c>
      <c r="B66" s="230"/>
      <c r="C66" s="230"/>
      <c r="D66" s="230"/>
      <c r="E66" s="230"/>
      <c r="F66" s="230"/>
      <c r="G66" s="12">
        <v>59</v>
      </c>
      <c r="H66" s="48">
        <f>H62-H65</f>
        <v>40732750</v>
      </c>
      <c r="I66" s="48">
        <f>I62-I65</f>
        <v>5988331</v>
      </c>
      <c r="J66" s="48">
        <f>J62-J65</f>
        <v>51973549</v>
      </c>
      <c r="K66" s="48">
        <f>K62-K65</f>
        <v>2388522</v>
      </c>
    </row>
    <row r="67" spans="1:11" ht="12.75" customHeight="1">
      <c r="A67" s="235" t="s">
        <v>367</v>
      </c>
      <c r="B67" s="235"/>
      <c r="C67" s="235"/>
      <c r="D67" s="235"/>
      <c r="E67" s="235"/>
      <c r="F67" s="235"/>
      <c r="G67" s="12">
        <v>60</v>
      </c>
      <c r="H67" s="48">
        <f>+IF((H62-H65)&gt;0,(H62-H65),0)</f>
        <v>40732750</v>
      </c>
      <c r="I67" s="48">
        <f>+IF((I62-I65)&gt;0,(I62-I65),0)</f>
        <v>5988331</v>
      </c>
      <c r="J67" s="48">
        <f>+IF((J62-J65)&gt;0,(J62-J65),0)</f>
        <v>51973549</v>
      </c>
      <c r="K67" s="48">
        <f>+IF((K62-K65)&gt;0,(K62-K65),0)</f>
        <v>2388522</v>
      </c>
    </row>
    <row r="68" spans="1:11" ht="12.75" customHeight="1">
      <c r="A68" s="235" t="s">
        <v>368</v>
      </c>
      <c r="B68" s="235"/>
      <c r="C68" s="235"/>
      <c r="D68" s="235"/>
      <c r="E68" s="235"/>
      <c r="F68" s="235"/>
      <c r="G68" s="12">
        <v>61</v>
      </c>
      <c r="H68" s="48">
        <f>+IF((H62-H65)&lt;0,(H62-H65),0)</f>
        <v>0</v>
      </c>
      <c r="I68" s="48">
        <f>+IF((I62-I65)&lt;0,(I62-I65),0)</f>
        <v>0</v>
      </c>
      <c r="J68" s="48">
        <f>+IF((J62-J65)&lt;0,(J62-J65),0)</f>
        <v>0</v>
      </c>
      <c r="K68" s="48">
        <f>+IF((K62-K65)&lt;0,(K62-K65),0)</f>
        <v>0</v>
      </c>
    </row>
    <row r="69" spans="1:11" ht="12.75">
      <c r="A69" s="237" t="s">
        <v>152</v>
      </c>
      <c r="B69" s="237"/>
      <c r="C69" s="237"/>
      <c r="D69" s="237"/>
      <c r="E69" s="237"/>
      <c r="F69" s="237"/>
      <c r="G69" s="238"/>
      <c r="H69" s="238"/>
      <c r="I69" s="238"/>
      <c r="J69" s="239"/>
      <c r="K69" s="239"/>
    </row>
    <row r="70" spans="1:11" ht="21.75" customHeight="1">
      <c r="A70" s="230" t="s">
        <v>369</v>
      </c>
      <c r="B70" s="230"/>
      <c r="C70" s="230"/>
      <c r="D70" s="230"/>
      <c r="E70" s="230"/>
      <c r="F70" s="230"/>
      <c r="G70" s="12">
        <v>62</v>
      </c>
      <c r="H70" s="48">
        <f>H71-H72</f>
        <v>0</v>
      </c>
      <c r="I70" s="48">
        <f>I71-I72</f>
        <v>0</v>
      </c>
      <c r="J70" s="48">
        <f>J71-J72</f>
        <v>0</v>
      </c>
      <c r="K70" s="48">
        <f>K71-K72</f>
        <v>0</v>
      </c>
    </row>
    <row r="71" spans="1:11" ht="12.75" customHeight="1">
      <c r="A71" s="234" t="s">
        <v>153</v>
      </c>
      <c r="B71" s="234"/>
      <c r="C71" s="234"/>
      <c r="D71" s="234"/>
      <c r="E71" s="234"/>
      <c r="F71" s="234"/>
      <c r="G71" s="11">
        <v>63</v>
      </c>
      <c r="H71" s="49">
        <v>0</v>
      </c>
      <c r="I71" s="49">
        <v>0</v>
      </c>
      <c r="J71" s="49">
        <v>0</v>
      </c>
      <c r="K71" s="49">
        <v>0</v>
      </c>
    </row>
    <row r="72" spans="1:11" ht="12.75" customHeight="1">
      <c r="A72" s="234" t="s">
        <v>154</v>
      </c>
      <c r="B72" s="234"/>
      <c r="C72" s="234"/>
      <c r="D72" s="234"/>
      <c r="E72" s="234"/>
      <c r="F72" s="234"/>
      <c r="G72" s="11">
        <v>64</v>
      </c>
      <c r="H72" s="49">
        <v>0</v>
      </c>
      <c r="I72" s="49">
        <v>0</v>
      </c>
      <c r="J72" s="49">
        <v>0</v>
      </c>
      <c r="K72" s="49">
        <v>0</v>
      </c>
    </row>
    <row r="73" spans="1:11" ht="12.75" customHeight="1">
      <c r="A73" s="236" t="s">
        <v>155</v>
      </c>
      <c r="B73" s="236"/>
      <c r="C73" s="236"/>
      <c r="D73" s="236"/>
      <c r="E73" s="236"/>
      <c r="F73" s="236"/>
      <c r="G73" s="11">
        <v>65</v>
      </c>
      <c r="H73" s="49">
        <v>0</v>
      </c>
      <c r="I73" s="49">
        <v>0</v>
      </c>
      <c r="J73" s="49">
        <v>0</v>
      </c>
      <c r="K73" s="49">
        <v>0</v>
      </c>
    </row>
    <row r="74" spans="1:11" ht="12.75" customHeight="1">
      <c r="A74" s="235" t="s">
        <v>370</v>
      </c>
      <c r="B74" s="235"/>
      <c r="C74" s="235"/>
      <c r="D74" s="235"/>
      <c r="E74" s="235"/>
      <c r="F74" s="235"/>
      <c r="G74" s="12">
        <v>66</v>
      </c>
      <c r="H74" s="71">
        <v>0</v>
      </c>
      <c r="I74" s="71">
        <v>0</v>
      </c>
      <c r="J74" s="71">
        <v>0</v>
      </c>
      <c r="K74" s="71">
        <v>0</v>
      </c>
    </row>
    <row r="75" spans="1:11" ht="12.75" customHeight="1">
      <c r="A75" s="235" t="s">
        <v>371</v>
      </c>
      <c r="B75" s="235"/>
      <c r="C75" s="235"/>
      <c r="D75" s="235"/>
      <c r="E75" s="235"/>
      <c r="F75" s="235"/>
      <c r="G75" s="12">
        <v>67</v>
      </c>
      <c r="H75" s="71">
        <v>0</v>
      </c>
      <c r="I75" s="71">
        <v>0</v>
      </c>
      <c r="J75" s="71">
        <v>0</v>
      </c>
      <c r="K75" s="71">
        <v>0</v>
      </c>
    </row>
    <row r="76" spans="1:11" ht="12.75">
      <c r="A76" s="237" t="s">
        <v>156</v>
      </c>
      <c r="B76" s="237"/>
      <c r="C76" s="237"/>
      <c r="D76" s="237"/>
      <c r="E76" s="237"/>
      <c r="F76" s="237"/>
      <c r="G76" s="238"/>
      <c r="H76" s="238"/>
      <c r="I76" s="238"/>
      <c r="J76" s="239"/>
      <c r="K76" s="239"/>
    </row>
    <row r="77" spans="1:11" ht="12.75" customHeight="1">
      <c r="A77" s="230" t="s">
        <v>372</v>
      </c>
      <c r="B77" s="230"/>
      <c r="C77" s="230"/>
      <c r="D77" s="230"/>
      <c r="E77" s="230"/>
      <c r="F77" s="230"/>
      <c r="G77" s="12">
        <v>68</v>
      </c>
      <c r="H77" s="71"/>
      <c r="I77" s="71"/>
      <c r="J77" s="71"/>
      <c r="K77" s="71"/>
    </row>
    <row r="78" spans="1:11" ht="12.75" customHeight="1">
      <c r="A78" s="240" t="s">
        <v>373</v>
      </c>
      <c r="B78" s="240"/>
      <c r="C78" s="240"/>
      <c r="D78" s="240"/>
      <c r="E78" s="240"/>
      <c r="F78" s="240"/>
      <c r="G78" s="42">
        <v>69</v>
      </c>
      <c r="H78" s="50">
        <v>0</v>
      </c>
      <c r="I78" s="50">
        <v>0</v>
      </c>
      <c r="J78" s="50">
        <v>0</v>
      </c>
      <c r="K78" s="50">
        <v>0</v>
      </c>
    </row>
    <row r="79" spans="1:11" ht="12.75" customHeight="1">
      <c r="A79" s="240" t="s">
        <v>374</v>
      </c>
      <c r="B79" s="240"/>
      <c r="C79" s="240"/>
      <c r="D79" s="240"/>
      <c r="E79" s="240"/>
      <c r="F79" s="240"/>
      <c r="G79" s="42">
        <v>70</v>
      </c>
      <c r="H79" s="50">
        <v>0</v>
      </c>
      <c r="I79" s="50">
        <v>0</v>
      </c>
      <c r="J79" s="50">
        <v>0</v>
      </c>
      <c r="K79" s="50">
        <v>0</v>
      </c>
    </row>
    <row r="80" spans="1:11" ht="12.75" customHeight="1">
      <c r="A80" s="230" t="s">
        <v>375</v>
      </c>
      <c r="B80" s="230"/>
      <c r="C80" s="230"/>
      <c r="D80" s="230"/>
      <c r="E80" s="230"/>
      <c r="F80" s="230"/>
      <c r="G80" s="12">
        <v>71</v>
      </c>
      <c r="H80" s="71">
        <v>0</v>
      </c>
      <c r="I80" s="71">
        <v>0</v>
      </c>
      <c r="J80" s="71">
        <v>0</v>
      </c>
      <c r="K80" s="71">
        <v>0</v>
      </c>
    </row>
    <row r="81" spans="1:11" ht="12.75" customHeight="1">
      <c r="A81" s="230" t="s">
        <v>376</v>
      </c>
      <c r="B81" s="230"/>
      <c r="C81" s="230"/>
      <c r="D81" s="230"/>
      <c r="E81" s="230"/>
      <c r="F81" s="230"/>
      <c r="G81" s="12">
        <v>72</v>
      </c>
      <c r="H81" s="71">
        <v>0</v>
      </c>
      <c r="I81" s="71">
        <v>0</v>
      </c>
      <c r="J81" s="71">
        <v>0</v>
      </c>
      <c r="K81" s="71">
        <v>0</v>
      </c>
    </row>
    <row r="82" spans="1:11" ht="12.75" customHeight="1">
      <c r="A82" s="235" t="s">
        <v>377</v>
      </c>
      <c r="B82" s="235"/>
      <c r="C82" s="235"/>
      <c r="D82" s="235"/>
      <c r="E82" s="235"/>
      <c r="F82" s="235"/>
      <c r="G82" s="12">
        <v>73</v>
      </c>
      <c r="H82" s="71">
        <v>0</v>
      </c>
      <c r="I82" s="71">
        <v>0</v>
      </c>
      <c r="J82" s="71">
        <v>0</v>
      </c>
      <c r="K82" s="71">
        <v>0</v>
      </c>
    </row>
    <row r="83" spans="1:11" ht="12.75" customHeight="1">
      <c r="A83" s="235" t="s">
        <v>378</v>
      </c>
      <c r="B83" s="235"/>
      <c r="C83" s="235"/>
      <c r="D83" s="235"/>
      <c r="E83" s="235"/>
      <c r="F83" s="235"/>
      <c r="G83" s="12">
        <v>74</v>
      </c>
      <c r="H83" s="71">
        <v>0</v>
      </c>
      <c r="I83" s="71">
        <v>0</v>
      </c>
      <c r="J83" s="71">
        <v>0</v>
      </c>
      <c r="K83" s="71">
        <v>0</v>
      </c>
    </row>
    <row r="84" spans="1:11" ht="12.75">
      <c r="A84" s="237" t="s">
        <v>112</v>
      </c>
      <c r="B84" s="237"/>
      <c r="C84" s="237"/>
      <c r="D84" s="237"/>
      <c r="E84" s="237"/>
      <c r="F84" s="237"/>
      <c r="G84" s="238"/>
      <c r="H84" s="238"/>
      <c r="I84" s="238"/>
      <c r="J84" s="239"/>
      <c r="K84" s="239"/>
    </row>
    <row r="85" spans="1:11" ht="12.75" customHeight="1">
      <c r="A85" s="241" t="s">
        <v>379</v>
      </c>
      <c r="B85" s="241"/>
      <c r="C85" s="241"/>
      <c r="D85" s="241"/>
      <c r="E85" s="241"/>
      <c r="F85" s="241"/>
      <c r="G85" s="12">
        <v>75</v>
      </c>
      <c r="H85" s="51">
        <f>H86+H87</f>
        <v>0</v>
      </c>
      <c r="I85" s="51">
        <f>I86+I87</f>
        <v>0</v>
      </c>
      <c r="J85" s="51">
        <f>J86+J87</f>
        <v>0</v>
      </c>
      <c r="K85" s="51">
        <f>K86+K87</f>
        <v>0</v>
      </c>
    </row>
    <row r="86" spans="1:11" ht="12.75" customHeight="1">
      <c r="A86" s="242" t="s">
        <v>157</v>
      </c>
      <c r="B86" s="242"/>
      <c r="C86" s="242"/>
      <c r="D86" s="242"/>
      <c r="E86" s="242"/>
      <c r="F86" s="242"/>
      <c r="G86" s="11">
        <v>76</v>
      </c>
      <c r="H86" s="52">
        <v>0</v>
      </c>
      <c r="I86" s="52">
        <v>0</v>
      </c>
      <c r="J86" s="52">
        <v>0</v>
      </c>
      <c r="K86" s="52">
        <v>0</v>
      </c>
    </row>
    <row r="87" spans="1:11" ht="12.75" customHeight="1">
      <c r="A87" s="242" t="s">
        <v>158</v>
      </c>
      <c r="B87" s="242"/>
      <c r="C87" s="242"/>
      <c r="D87" s="242"/>
      <c r="E87" s="242"/>
      <c r="F87" s="242"/>
      <c r="G87" s="11">
        <v>77</v>
      </c>
      <c r="H87" s="52">
        <v>0</v>
      </c>
      <c r="I87" s="52">
        <v>0</v>
      </c>
      <c r="J87" s="52">
        <v>0</v>
      </c>
      <c r="K87" s="52">
        <v>0</v>
      </c>
    </row>
    <row r="88" spans="1:11" ht="12.75">
      <c r="A88" s="243" t="s">
        <v>114</v>
      </c>
      <c r="B88" s="243"/>
      <c r="C88" s="243"/>
      <c r="D88" s="243"/>
      <c r="E88" s="243"/>
      <c r="F88" s="243"/>
      <c r="G88" s="244"/>
      <c r="H88" s="244"/>
      <c r="I88" s="244"/>
      <c r="J88" s="239"/>
      <c r="K88" s="239"/>
    </row>
    <row r="89" spans="1:11" ht="12.75" customHeight="1">
      <c r="A89" s="212" t="s">
        <v>159</v>
      </c>
      <c r="B89" s="212"/>
      <c r="C89" s="212"/>
      <c r="D89" s="212"/>
      <c r="E89" s="212"/>
      <c r="F89" s="212"/>
      <c r="G89" s="11">
        <v>78</v>
      </c>
      <c r="H89" s="52">
        <f>H67</f>
        <v>40732750</v>
      </c>
      <c r="I89" s="52">
        <f>I67</f>
        <v>5988331</v>
      </c>
      <c r="J89" s="52">
        <f>J67</f>
        <v>51973549</v>
      </c>
      <c r="K89" s="52">
        <f>K67</f>
        <v>2388522</v>
      </c>
    </row>
    <row r="90" spans="1:11" ht="24" customHeight="1">
      <c r="A90" s="198" t="s">
        <v>435</v>
      </c>
      <c r="B90" s="198"/>
      <c r="C90" s="198"/>
      <c r="D90" s="198"/>
      <c r="E90" s="198"/>
      <c r="F90" s="198"/>
      <c r="G90" s="12">
        <v>79</v>
      </c>
      <c r="H90" s="69">
        <f>H91+H98</f>
        <v>-15548</v>
      </c>
      <c r="I90" s="69">
        <f>I91+I98</f>
        <v>-15548</v>
      </c>
      <c r="J90" s="69">
        <f>J91+J98</f>
        <v>0</v>
      </c>
      <c r="K90" s="69">
        <f>K91+K98</f>
        <v>0</v>
      </c>
    </row>
    <row r="91" spans="1:11" ht="24" customHeight="1">
      <c r="A91" s="245" t="s">
        <v>442</v>
      </c>
      <c r="B91" s="245"/>
      <c r="C91" s="245"/>
      <c r="D91" s="245"/>
      <c r="E91" s="245"/>
      <c r="F91" s="245"/>
      <c r="G91" s="12">
        <v>80</v>
      </c>
      <c r="H91" s="69">
        <f>SUM(H92:H96)</f>
        <v>0</v>
      </c>
      <c r="I91" s="69">
        <f>SUM(I92:I96)</f>
        <v>0</v>
      </c>
      <c r="J91" s="69">
        <f>SUM(J92:J96)</f>
        <v>0</v>
      </c>
      <c r="K91" s="69">
        <f>SUM(K92:K96)</f>
        <v>0</v>
      </c>
    </row>
    <row r="92" spans="1:11" ht="25.5" customHeight="1">
      <c r="A92" s="234" t="s">
        <v>380</v>
      </c>
      <c r="B92" s="234"/>
      <c r="C92" s="234"/>
      <c r="D92" s="234"/>
      <c r="E92" s="234"/>
      <c r="F92" s="234"/>
      <c r="G92" s="12">
        <v>81</v>
      </c>
      <c r="H92" s="52">
        <v>0</v>
      </c>
      <c r="I92" s="52">
        <v>0</v>
      </c>
      <c r="J92" s="52">
        <v>0</v>
      </c>
      <c r="K92" s="52">
        <v>0</v>
      </c>
    </row>
    <row r="93" spans="1:11" ht="38.25" customHeight="1">
      <c r="A93" s="234" t="s">
        <v>381</v>
      </c>
      <c r="B93" s="234"/>
      <c r="C93" s="234"/>
      <c r="D93" s="234"/>
      <c r="E93" s="234"/>
      <c r="F93" s="234"/>
      <c r="G93" s="12">
        <v>82</v>
      </c>
      <c r="H93" s="52">
        <v>0</v>
      </c>
      <c r="I93" s="52">
        <v>0</v>
      </c>
      <c r="J93" s="52">
        <v>0</v>
      </c>
      <c r="K93" s="52">
        <v>0</v>
      </c>
    </row>
    <row r="94" spans="1:11" ht="38.25" customHeight="1">
      <c r="A94" s="234" t="s">
        <v>382</v>
      </c>
      <c r="B94" s="234"/>
      <c r="C94" s="234"/>
      <c r="D94" s="234"/>
      <c r="E94" s="234"/>
      <c r="F94" s="234"/>
      <c r="G94" s="12">
        <v>83</v>
      </c>
      <c r="H94" s="52">
        <v>0</v>
      </c>
      <c r="I94" s="52">
        <v>0</v>
      </c>
      <c r="J94" s="52">
        <v>0</v>
      </c>
      <c r="K94" s="52">
        <v>0</v>
      </c>
    </row>
    <row r="95" spans="1:11" ht="12.75">
      <c r="A95" s="234" t="s">
        <v>383</v>
      </c>
      <c r="B95" s="234"/>
      <c r="C95" s="234"/>
      <c r="D95" s="234"/>
      <c r="E95" s="234"/>
      <c r="F95" s="234"/>
      <c r="G95" s="12">
        <v>84</v>
      </c>
      <c r="H95" s="52">
        <v>0</v>
      </c>
      <c r="I95" s="52">
        <v>0</v>
      </c>
      <c r="J95" s="52">
        <v>0</v>
      </c>
      <c r="K95" s="52">
        <v>0</v>
      </c>
    </row>
    <row r="96" spans="1:11" ht="12.75">
      <c r="A96" s="234" t="s">
        <v>384</v>
      </c>
      <c r="B96" s="234"/>
      <c r="C96" s="234"/>
      <c r="D96" s="234"/>
      <c r="E96" s="234"/>
      <c r="F96" s="234"/>
      <c r="G96" s="12">
        <v>85</v>
      </c>
      <c r="H96" s="52">
        <v>0</v>
      </c>
      <c r="I96" s="52">
        <v>0</v>
      </c>
      <c r="J96" s="52">
        <v>0</v>
      </c>
      <c r="K96" s="52">
        <v>0</v>
      </c>
    </row>
    <row r="97" spans="1:11" ht="26.25" customHeight="1">
      <c r="A97" s="234" t="s">
        <v>385</v>
      </c>
      <c r="B97" s="234"/>
      <c r="C97" s="234"/>
      <c r="D97" s="234"/>
      <c r="E97" s="234"/>
      <c r="F97" s="234"/>
      <c r="G97" s="12">
        <v>86</v>
      </c>
      <c r="H97" s="52">
        <v>0</v>
      </c>
      <c r="I97" s="52">
        <v>0</v>
      </c>
      <c r="J97" s="52">
        <v>0</v>
      </c>
      <c r="K97" s="52">
        <v>0</v>
      </c>
    </row>
    <row r="98" spans="1:11" ht="25.5" customHeight="1">
      <c r="A98" s="245" t="s">
        <v>436</v>
      </c>
      <c r="B98" s="245"/>
      <c r="C98" s="245"/>
      <c r="D98" s="245"/>
      <c r="E98" s="245"/>
      <c r="F98" s="245"/>
      <c r="G98" s="12">
        <v>87</v>
      </c>
      <c r="H98" s="69">
        <f>SUM(H99:H106)</f>
        <v>-15548</v>
      </c>
      <c r="I98" s="69">
        <f>SUM(I99:I106)</f>
        <v>-15548</v>
      </c>
      <c r="J98" s="69">
        <f>SUM(J99:J106)</f>
        <v>0</v>
      </c>
      <c r="K98" s="69">
        <f>SUM(K99:K106)</f>
        <v>0</v>
      </c>
    </row>
    <row r="99" spans="1:11" ht="12.75">
      <c r="A99" s="246" t="s">
        <v>160</v>
      </c>
      <c r="B99" s="246"/>
      <c r="C99" s="246"/>
      <c r="D99" s="246"/>
      <c r="E99" s="246"/>
      <c r="F99" s="246"/>
      <c r="G99" s="11">
        <v>88</v>
      </c>
      <c r="H99" s="52">
        <v>-15548</v>
      </c>
      <c r="I99" s="52">
        <v>-15548</v>
      </c>
      <c r="J99" s="52">
        <v>0</v>
      </c>
      <c r="K99" s="52">
        <v>0</v>
      </c>
    </row>
    <row r="100" spans="1:11" ht="36" customHeight="1">
      <c r="A100" s="234" t="s">
        <v>386</v>
      </c>
      <c r="B100" s="234"/>
      <c r="C100" s="234"/>
      <c r="D100" s="234"/>
      <c r="E100" s="234"/>
      <c r="F100" s="234"/>
      <c r="G100" s="11">
        <v>89</v>
      </c>
      <c r="H100" s="52">
        <v>0</v>
      </c>
      <c r="I100" s="52">
        <v>0</v>
      </c>
      <c r="J100" s="52">
        <v>0</v>
      </c>
      <c r="K100" s="52">
        <v>0</v>
      </c>
    </row>
    <row r="101" spans="1:11" ht="21.75" customHeight="1">
      <c r="A101" s="246" t="s">
        <v>161</v>
      </c>
      <c r="B101" s="246"/>
      <c r="C101" s="246"/>
      <c r="D101" s="246"/>
      <c r="E101" s="246"/>
      <c r="F101" s="246"/>
      <c r="G101" s="11">
        <v>90</v>
      </c>
      <c r="H101" s="52">
        <v>0</v>
      </c>
      <c r="I101" s="52">
        <v>0</v>
      </c>
      <c r="J101" s="52">
        <v>0</v>
      </c>
      <c r="K101" s="52">
        <v>0</v>
      </c>
    </row>
    <row r="102" spans="1:11" ht="21.75" customHeight="1">
      <c r="A102" s="246" t="s">
        <v>162</v>
      </c>
      <c r="B102" s="246"/>
      <c r="C102" s="246"/>
      <c r="D102" s="246"/>
      <c r="E102" s="246"/>
      <c r="F102" s="246"/>
      <c r="G102" s="11">
        <v>91</v>
      </c>
      <c r="H102" s="52">
        <v>0</v>
      </c>
      <c r="I102" s="52">
        <v>0</v>
      </c>
      <c r="J102" s="52">
        <v>0</v>
      </c>
      <c r="K102" s="52">
        <v>0</v>
      </c>
    </row>
    <row r="103" spans="1:11" ht="21.75" customHeight="1">
      <c r="A103" s="246" t="s">
        <v>163</v>
      </c>
      <c r="B103" s="246"/>
      <c r="C103" s="246"/>
      <c r="D103" s="246"/>
      <c r="E103" s="246"/>
      <c r="F103" s="246"/>
      <c r="G103" s="11">
        <v>92</v>
      </c>
      <c r="H103" s="52">
        <v>0</v>
      </c>
      <c r="I103" s="52">
        <v>0</v>
      </c>
      <c r="J103" s="52">
        <v>0</v>
      </c>
      <c r="K103" s="52">
        <v>0</v>
      </c>
    </row>
    <row r="104" spans="1:11" ht="12.75" customHeight="1">
      <c r="A104" s="234" t="s">
        <v>387</v>
      </c>
      <c r="B104" s="234"/>
      <c r="C104" s="234"/>
      <c r="D104" s="234"/>
      <c r="E104" s="234"/>
      <c r="F104" s="234"/>
      <c r="G104" s="11">
        <v>93</v>
      </c>
      <c r="H104" s="52">
        <v>0</v>
      </c>
      <c r="I104" s="52">
        <v>0</v>
      </c>
      <c r="J104" s="52">
        <v>0</v>
      </c>
      <c r="K104" s="52">
        <v>0</v>
      </c>
    </row>
    <row r="105" spans="1:11" ht="26.25" customHeight="1">
      <c r="A105" s="234" t="s">
        <v>388</v>
      </c>
      <c r="B105" s="234"/>
      <c r="C105" s="234"/>
      <c r="D105" s="234"/>
      <c r="E105" s="234"/>
      <c r="F105" s="234"/>
      <c r="G105" s="11">
        <v>94</v>
      </c>
      <c r="H105" s="52">
        <v>0</v>
      </c>
      <c r="I105" s="52">
        <v>0</v>
      </c>
      <c r="J105" s="52">
        <v>0</v>
      </c>
      <c r="K105" s="52">
        <v>0</v>
      </c>
    </row>
    <row r="106" spans="1:11" ht="12.75">
      <c r="A106" s="234" t="s">
        <v>389</v>
      </c>
      <c r="B106" s="234"/>
      <c r="C106" s="234"/>
      <c r="D106" s="234"/>
      <c r="E106" s="234"/>
      <c r="F106" s="234"/>
      <c r="G106" s="11">
        <v>95</v>
      </c>
      <c r="H106" s="52">
        <v>0</v>
      </c>
      <c r="I106" s="52">
        <v>0</v>
      </c>
      <c r="J106" s="52">
        <v>0</v>
      </c>
      <c r="K106" s="52">
        <v>0</v>
      </c>
    </row>
    <row r="107" spans="1:11" ht="24.75" customHeight="1">
      <c r="A107" s="234" t="s">
        <v>390</v>
      </c>
      <c r="B107" s="234"/>
      <c r="C107" s="234"/>
      <c r="D107" s="234"/>
      <c r="E107" s="234"/>
      <c r="F107" s="234"/>
      <c r="G107" s="11">
        <v>96</v>
      </c>
      <c r="H107" s="52">
        <v>0</v>
      </c>
      <c r="I107" s="52">
        <v>0</v>
      </c>
      <c r="J107" s="52">
        <v>0</v>
      </c>
      <c r="K107" s="52">
        <v>0</v>
      </c>
    </row>
    <row r="108" spans="1:11" ht="22.5" customHeight="1">
      <c r="A108" s="198" t="s">
        <v>437</v>
      </c>
      <c r="B108" s="198"/>
      <c r="C108" s="198"/>
      <c r="D108" s="198"/>
      <c r="E108" s="198"/>
      <c r="F108" s="198"/>
      <c r="G108" s="12">
        <v>97</v>
      </c>
      <c r="H108" s="69">
        <f>H91+H98-H107-H97</f>
        <v>-15548</v>
      </c>
      <c r="I108" s="69">
        <f>I91+I98-I107-I97</f>
        <v>-15548</v>
      </c>
      <c r="J108" s="69">
        <f>J91+J98-J107-J97</f>
        <v>0</v>
      </c>
      <c r="K108" s="69">
        <f>K91+K98-K107-K97</f>
        <v>0</v>
      </c>
    </row>
    <row r="109" spans="1:11" ht="12.75" customHeight="1">
      <c r="A109" s="198" t="s">
        <v>391</v>
      </c>
      <c r="B109" s="198"/>
      <c r="C109" s="198"/>
      <c r="D109" s="198"/>
      <c r="E109" s="198"/>
      <c r="F109" s="198"/>
      <c r="G109" s="12">
        <v>98</v>
      </c>
      <c r="H109" s="51">
        <f>H89+H108</f>
        <v>40717202</v>
      </c>
      <c r="I109" s="51">
        <f>I89+I108</f>
        <v>5972783</v>
      </c>
      <c r="J109" s="51">
        <f>J89+J108</f>
        <v>51973549</v>
      </c>
      <c r="K109" s="51">
        <f>K89+K108</f>
        <v>2388522</v>
      </c>
    </row>
    <row r="110" spans="1:11" ht="12.75">
      <c r="A110" s="237" t="s">
        <v>164</v>
      </c>
      <c r="B110" s="237"/>
      <c r="C110" s="237"/>
      <c r="D110" s="237"/>
      <c r="E110" s="237"/>
      <c r="F110" s="237"/>
      <c r="G110" s="238"/>
      <c r="H110" s="238"/>
      <c r="I110" s="238"/>
      <c r="J110" s="239"/>
      <c r="K110" s="239"/>
    </row>
    <row r="111" spans="1:11" ht="12.75" customHeight="1">
      <c r="A111" s="241" t="s">
        <v>392</v>
      </c>
      <c r="B111" s="241"/>
      <c r="C111" s="241"/>
      <c r="D111" s="241"/>
      <c r="E111" s="241"/>
      <c r="F111" s="241"/>
      <c r="G111" s="12">
        <v>99</v>
      </c>
      <c r="H111" s="51">
        <f>H112+H113</f>
        <v>40717202</v>
      </c>
      <c r="I111" s="51">
        <f>I112+I113</f>
        <v>5972783</v>
      </c>
      <c r="J111" s="51">
        <f>J112+J113</f>
        <v>51973549</v>
      </c>
      <c r="K111" s="51">
        <f>K112+K113</f>
        <v>2388522</v>
      </c>
    </row>
    <row r="112" spans="1:11" ht="12.75" customHeight="1">
      <c r="A112" s="242" t="s">
        <v>113</v>
      </c>
      <c r="B112" s="242"/>
      <c r="C112" s="242"/>
      <c r="D112" s="242"/>
      <c r="E112" s="242"/>
      <c r="F112" s="242"/>
      <c r="G112" s="11">
        <v>100</v>
      </c>
      <c r="H112" s="52">
        <f>H109</f>
        <v>40717202</v>
      </c>
      <c r="I112" s="52">
        <f>I109</f>
        <v>5972783</v>
      </c>
      <c r="J112" s="52">
        <f>J109</f>
        <v>51973549</v>
      </c>
      <c r="K112" s="52">
        <f>K109</f>
        <v>2388522</v>
      </c>
    </row>
    <row r="113" spans="1:11" ht="12.75" customHeight="1">
      <c r="A113" s="242" t="s">
        <v>165</v>
      </c>
      <c r="B113" s="242"/>
      <c r="C113" s="242"/>
      <c r="D113" s="242"/>
      <c r="E113" s="242"/>
      <c r="F113" s="242"/>
      <c r="G113" s="11">
        <v>101</v>
      </c>
      <c r="H113" s="52">
        <v>0</v>
      </c>
      <c r="I113" s="52">
        <v>0</v>
      </c>
      <c r="J113" s="52">
        <v>0</v>
      </c>
      <c r="K113" s="52">
        <v>0</v>
      </c>
    </row>
  </sheetData>
  <sheetProtection sheet="1" objects="1" scenarios="1"/>
  <mergeCells count="115">
    <mergeCell ref="A92:F92"/>
    <mergeCell ref="A100:F100"/>
    <mergeCell ref="A101:F101"/>
    <mergeCell ref="A102:F102"/>
    <mergeCell ref="A103:F103"/>
    <mergeCell ref="A98:F98"/>
    <mergeCell ref="A104:F104"/>
    <mergeCell ref="A105:F105"/>
    <mergeCell ref="A108:F108"/>
    <mergeCell ref="A109:F109"/>
    <mergeCell ref="A110:K110"/>
    <mergeCell ref="A106:F106"/>
    <mergeCell ref="A107:F107"/>
    <mergeCell ref="A111:F111"/>
    <mergeCell ref="A112:F112"/>
    <mergeCell ref="A113:F113"/>
    <mergeCell ref="A91:F91"/>
    <mergeCell ref="A99:F99"/>
    <mergeCell ref="A93:F93"/>
    <mergeCell ref="A94:F94"/>
    <mergeCell ref="A95:F95"/>
    <mergeCell ref="A96:F96"/>
    <mergeCell ref="A97:F97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89:F89"/>
    <mergeCell ref="A90:F90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:I1"/>
    <mergeCell ref="A2:I2"/>
    <mergeCell ref="A3:K3"/>
    <mergeCell ref="A4:K4"/>
    <mergeCell ref="A5:F6"/>
    <mergeCell ref="G5:G6"/>
    <mergeCell ref="H5:I5"/>
    <mergeCell ref="J5:K5"/>
  </mergeCells>
  <dataValidations count="5"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  <dataValidation type="whole" operator="notEqual" allowBlank="1" showInputMessage="1" showErrorMessage="1" errorTitle="Pogrešan upis" error="Dopušten je upis samo cjelobrojnih vrijednosti" sqref="H15:K15 H26:K35 H54:K54 H111:K113 H62:K62 H70:K70 H73:K73 H77:K77 H80:K81 H85:K87 H65:K66 H89:K109">
      <formula1>999999999999</formula1>
    </dataValidation>
    <dataValidation type="whole" operator="notEqual" allowBlank="1" showInputMessage="1" showErrorMessage="1" errorTitle="Pogrešan unos" error="Mogu se unijeti samo cjelobrojne vrijednosti." sqref="H65536:I6553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65491:I6549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H65492:I65526">
      <formula1>0</formula1>
    </dataValidation>
  </dataValidations>
  <printOptions/>
  <pageMargins left="0.75" right="0.17" top="1" bottom="1" header="0.5" footer="0.5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85" zoomScaleSheetLayoutView="85" zoomScalePageLayoutView="0" workbookViewId="0" topLeftCell="A41">
      <selection activeCell="I24" sqref="I24"/>
    </sheetView>
  </sheetViews>
  <sheetFormatPr defaultColWidth="9.140625" defaultRowHeight="12.75"/>
  <cols>
    <col min="1" max="7" width="9.140625" style="13" customWidth="1"/>
    <col min="8" max="9" width="30.28125" style="22" customWidth="1"/>
    <col min="10" max="16384" width="9.140625" style="13" customWidth="1"/>
  </cols>
  <sheetData>
    <row r="1" spans="1:9" ht="12.75">
      <c r="A1" s="247" t="s">
        <v>166</v>
      </c>
      <c r="B1" s="248"/>
      <c r="C1" s="248"/>
      <c r="D1" s="248"/>
      <c r="E1" s="248"/>
      <c r="F1" s="248"/>
      <c r="G1" s="248"/>
      <c r="H1" s="248"/>
      <c r="I1" s="248"/>
    </row>
    <row r="2" spans="1:9" ht="12.75">
      <c r="A2" s="249" t="s">
        <v>464</v>
      </c>
      <c r="B2" s="202"/>
      <c r="C2" s="202"/>
      <c r="D2" s="202"/>
      <c r="E2" s="202"/>
      <c r="F2" s="202"/>
      <c r="G2" s="202"/>
      <c r="H2" s="202"/>
      <c r="I2" s="202"/>
    </row>
    <row r="3" spans="1:9" ht="12.75">
      <c r="A3" s="251" t="s">
        <v>447</v>
      </c>
      <c r="B3" s="252"/>
      <c r="C3" s="252"/>
      <c r="D3" s="252"/>
      <c r="E3" s="252"/>
      <c r="F3" s="252"/>
      <c r="G3" s="252"/>
      <c r="H3" s="252"/>
      <c r="I3" s="252"/>
    </row>
    <row r="4" spans="1:9" ht="12.75">
      <c r="A4" s="250" t="s">
        <v>468</v>
      </c>
      <c r="B4" s="205"/>
      <c r="C4" s="205"/>
      <c r="D4" s="205"/>
      <c r="E4" s="205"/>
      <c r="F4" s="205"/>
      <c r="G4" s="205"/>
      <c r="H4" s="205"/>
      <c r="I4" s="206"/>
    </row>
    <row r="5" spans="1:9" ht="23.25">
      <c r="A5" s="255" t="s">
        <v>2</v>
      </c>
      <c r="B5" s="210"/>
      <c r="C5" s="210"/>
      <c r="D5" s="210"/>
      <c r="E5" s="210"/>
      <c r="F5" s="210"/>
      <c r="G5" s="60" t="s">
        <v>103</v>
      </c>
      <c r="H5" s="61" t="s">
        <v>301</v>
      </c>
      <c r="I5" s="61" t="s">
        <v>279</v>
      </c>
    </row>
    <row r="6" spans="1:9" ht="12.75">
      <c r="A6" s="256">
        <v>1</v>
      </c>
      <c r="B6" s="210"/>
      <c r="C6" s="210"/>
      <c r="D6" s="210"/>
      <c r="E6" s="210"/>
      <c r="F6" s="210"/>
      <c r="G6" s="62">
        <v>2</v>
      </c>
      <c r="H6" s="61" t="s">
        <v>167</v>
      </c>
      <c r="I6" s="61" t="s">
        <v>168</v>
      </c>
    </row>
    <row r="7" spans="1:9" ht="12.75">
      <c r="A7" s="257" t="s">
        <v>169</v>
      </c>
      <c r="B7" s="257"/>
      <c r="C7" s="257"/>
      <c r="D7" s="257"/>
      <c r="E7" s="257"/>
      <c r="F7" s="257"/>
      <c r="G7" s="257"/>
      <c r="H7" s="257"/>
      <c r="I7" s="257"/>
    </row>
    <row r="8" spans="1:9" ht="12.75" customHeight="1">
      <c r="A8" s="196" t="s">
        <v>170</v>
      </c>
      <c r="B8" s="196"/>
      <c r="C8" s="196"/>
      <c r="D8" s="196"/>
      <c r="E8" s="196"/>
      <c r="F8" s="196"/>
      <c r="G8" s="63">
        <v>1</v>
      </c>
      <c r="H8" s="64">
        <v>50048768</v>
      </c>
      <c r="I8" s="64">
        <f>63411544-3575</f>
        <v>63407969</v>
      </c>
    </row>
    <row r="9" spans="1:9" ht="12.75" customHeight="1">
      <c r="A9" s="254" t="s">
        <v>171</v>
      </c>
      <c r="B9" s="254"/>
      <c r="C9" s="254"/>
      <c r="D9" s="254"/>
      <c r="E9" s="254"/>
      <c r="F9" s="254"/>
      <c r="G9" s="65">
        <v>2</v>
      </c>
      <c r="H9" s="66">
        <f>H10+H11+H12+H13+H14+H15+H16+H17</f>
        <v>34734004</v>
      </c>
      <c r="I9" s="66">
        <f>I10+I11+I12+I13+I14+I15+I16+I17</f>
        <v>39298365</v>
      </c>
    </row>
    <row r="10" spans="1:9" ht="12.75" customHeight="1">
      <c r="A10" s="231" t="s">
        <v>172</v>
      </c>
      <c r="B10" s="231"/>
      <c r="C10" s="231"/>
      <c r="D10" s="231"/>
      <c r="E10" s="231"/>
      <c r="F10" s="231"/>
      <c r="G10" s="63">
        <v>3</v>
      </c>
      <c r="H10" s="64">
        <v>30976334</v>
      </c>
      <c r="I10" s="64">
        <v>29749465</v>
      </c>
    </row>
    <row r="11" spans="1:9" ht="21.75" customHeight="1">
      <c r="A11" s="231" t="s">
        <v>173</v>
      </c>
      <c r="B11" s="231"/>
      <c r="C11" s="231"/>
      <c r="D11" s="231"/>
      <c r="E11" s="231"/>
      <c r="F11" s="231"/>
      <c r="G11" s="63">
        <v>4</v>
      </c>
      <c r="H11" s="64">
        <v>972511</v>
      </c>
      <c r="I11" s="64">
        <v>11574546</v>
      </c>
    </row>
    <row r="12" spans="1:9" ht="23.25" customHeight="1">
      <c r="A12" s="231" t="s">
        <v>174</v>
      </c>
      <c r="B12" s="231"/>
      <c r="C12" s="231"/>
      <c r="D12" s="231"/>
      <c r="E12" s="231"/>
      <c r="F12" s="231"/>
      <c r="G12" s="63">
        <v>5</v>
      </c>
      <c r="H12" s="64">
        <v>0</v>
      </c>
      <c r="I12" s="64">
        <v>1636140</v>
      </c>
    </row>
    <row r="13" spans="1:9" ht="12.75" customHeight="1">
      <c r="A13" s="231" t="s">
        <v>175</v>
      </c>
      <c r="B13" s="231"/>
      <c r="C13" s="231"/>
      <c r="D13" s="231"/>
      <c r="E13" s="231"/>
      <c r="F13" s="231"/>
      <c r="G13" s="63">
        <v>6</v>
      </c>
      <c r="H13" s="64">
        <v>-209998</v>
      </c>
      <c r="I13" s="64">
        <v>-4564236</v>
      </c>
    </row>
    <row r="14" spans="1:9" ht="12.75" customHeight="1">
      <c r="A14" s="231" t="s">
        <v>176</v>
      </c>
      <c r="B14" s="231"/>
      <c r="C14" s="231"/>
      <c r="D14" s="231"/>
      <c r="E14" s="231"/>
      <c r="F14" s="231"/>
      <c r="G14" s="63">
        <v>7</v>
      </c>
      <c r="H14" s="64">
        <v>25714</v>
      </c>
      <c r="I14" s="64">
        <v>24444</v>
      </c>
    </row>
    <row r="15" spans="1:9" ht="12.75" customHeight="1">
      <c r="A15" s="231" t="s">
        <v>177</v>
      </c>
      <c r="B15" s="231"/>
      <c r="C15" s="231"/>
      <c r="D15" s="231"/>
      <c r="E15" s="231"/>
      <c r="F15" s="231"/>
      <c r="G15" s="63">
        <v>8</v>
      </c>
      <c r="H15" s="64">
        <v>2106937</v>
      </c>
      <c r="I15" s="64">
        <v>983839</v>
      </c>
    </row>
    <row r="16" spans="1:9" ht="12.75" customHeight="1">
      <c r="A16" s="231" t="s">
        <v>178</v>
      </c>
      <c r="B16" s="231"/>
      <c r="C16" s="231"/>
      <c r="D16" s="231"/>
      <c r="E16" s="231"/>
      <c r="F16" s="231"/>
      <c r="G16" s="63">
        <v>9</v>
      </c>
      <c r="H16" s="64">
        <v>862506</v>
      </c>
      <c r="I16" s="64">
        <v>-105833</v>
      </c>
    </row>
    <row r="17" spans="1:9" ht="24.75" customHeight="1">
      <c r="A17" s="231" t="s">
        <v>179</v>
      </c>
      <c r="B17" s="231"/>
      <c r="C17" s="231"/>
      <c r="D17" s="231"/>
      <c r="E17" s="231"/>
      <c r="F17" s="231"/>
      <c r="G17" s="63">
        <v>10</v>
      </c>
      <c r="H17" s="64">
        <v>0</v>
      </c>
      <c r="I17" s="64">
        <v>0</v>
      </c>
    </row>
    <row r="18" spans="1:9" ht="27.75" customHeight="1">
      <c r="A18" s="253" t="s">
        <v>306</v>
      </c>
      <c r="B18" s="253"/>
      <c r="C18" s="253"/>
      <c r="D18" s="253"/>
      <c r="E18" s="253"/>
      <c r="F18" s="253"/>
      <c r="G18" s="65">
        <v>11</v>
      </c>
      <c r="H18" s="66">
        <f>H8+H9</f>
        <v>84782772</v>
      </c>
      <c r="I18" s="66">
        <f>I8+I9</f>
        <v>102706334</v>
      </c>
    </row>
    <row r="19" spans="1:9" ht="12.75" customHeight="1">
      <c r="A19" s="254" t="s">
        <v>180</v>
      </c>
      <c r="B19" s="254"/>
      <c r="C19" s="254"/>
      <c r="D19" s="254"/>
      <c r="E19" s="254"/>
      <c r="F19" s="254"/>
      <c r="G19" s="65">
        <v>12</v>
      </c>
      <c r="H19" s="66">
        <f>H20+H21+H22+H23</f>
        <v>-6864767</v>
      </c>
      <c r="I19" s="66">
        <f>I20+I21+I22+I23</f>
        <v>-6838457</v>
      </c>
    </row>
    <row r="20" spans="1:9" ht="12.75" customHeight="1">
      <c r="A20" s="231" t="s">
        <v>181</v>
      </c>
      <c r="B20" s="231"/>
      <c r="C20" s="231"/>
      <c r="D20" s="231"/>
      <c r="E20" s="231"/>
      <c r="F20" s="231"/>
      <c r="G20" s="63">
        <v>13</v>
      </c>
      <c r="H20" s="64">
        <v>4798675</v>
      </c>
      <c r="I20" s="64">
        <f>4290058+125</f>
        <v>4290183</v>
      </c>
    </row>
    <row r="21" spans="1:9" ht="12.75" customHeight="1">
      <c r="A21" s="231" t="s">
        <v>182</v>
      </c>
      <c r="B21" s="231"/>
      <c r="C21" s="231"/>
      <c r="D21" s="231"/>
      <c r="E21" s="231"/>
      <c r="F21" s="231"/>
      <c r="G21" s="63">
        <v>14</v>
      </c>
      <c r="H21" s="64">
        <v>-10610782</v>
      </c>
      <c r="I21" s="64">
        <v>-5024047</v>
      </c>
    </row>
    <row r="22" spans="1:9" ht="12.75" customHeight="1">
      <c r="A22" s="231" t="s">
        <v>183</v>
      </c>
      <c r="B22" s="231"/>
      <c r="C22" s="231"/>
      <c r="D22" s="231"/>
      <c r="E22" s="231"/>
      <c r="F22" s="231"/>
      <c r="G22" s="63">
        <v>15</v>
      </c>
      <c r="H22" s="64">
        <v>-131857</v>
      </c>
      <c r="I22" s="64">
        <v>-329141</v>
      </c>
    </row>
    <row r="23" spans="1:9" ht="12.75" customHeight="1">
      <c r="A23" s="231" t="s">
        <v>184</v>
      </c>
      <c r="B23" s="231"/>
      <c r="C23" s="231"/>
      <c r="D23" s="231"/>
      <c r="E23" s="231"/>
      <c r="F23" s="231"/>
      <c r="G23" s="63">
        <v>16</v>
      </c>
      <c r="H23" s="64">
        <v>-920803</v>
      </c>
      <c r="I23" s="64">
        <f>-5780578+5000+125+1</f>
        <v>-5775452</v>
      </c>
    </row>
    <row r="24" spans="1:9" ht="12.75" customHeight="1">
      <c r="A24" s="253" t="s">
        <v>185</v>
      </c>
      <c r="B24" s="253"/>
      <c r="C24" s="253"/>
      <c r="D24" s="253"/>
      <c r="E24" s="253"/>
      <c r="F24" s="253"/>
      <c r="G24" s="65">
        <v>17</v>
      </c>
      <c r="H24" s="66">
        <f>H18+H19</f>
        <v>77918005</v>
      </c>
      <c r="I24" s="66">
        <f>I18+I19</f>
        <v>95867877</v>
      </c>
    </row>
    <row r="25" spans="1:9" ht="12.75" customHeight="1">
      <c r="A25" s="196" t="s">
        <v>186</v>
      </c>
      <c r="B25" s="196"/>
      <c r="C25" s="196"/>
      <c r="D25" s="196"/>
      <c r="E25" s="196"/>
      <c r="F25" s="196"/>
      <c r="G25" s="63">
        <v>18</v>
      </c>
      <c r="H25" s="64">
        <v>-232</v>
      </c>
      <c r="I25" s="64">
        <v>-4002</v>
      </c>
    </row>
    <row r="26" spans="1:9" ht="12.75" customHeight="1">
      <c r="A26" s="196" t="s">
        <v>187</v>
      </c>
      <c r="B26" s="196"/>
      <c r="C26" s="196"/>
      <c r="D26" s="196"/>
      <c r="E26" s="196"/>
      <c r="F26" s="196"/>
      <c r="G26" s="63">
        <v>19</v>
      </c>
      <c r="H26" s="64">
        <v>-8097643</v>
      </c>
      <c r="I26" s="64">
        <v>-8943399</v>
      </c>
    </row>
    <row r="27" spans="1:9" ht="25.5" customHeight="1">
      <c r="A27" s="258" t="s">
        <v>188</v>
      </c>
      <c r="B27" s="258"/>
      <c r="C27" s="258"/>
      <c r="D27" s="258"/>
      <c r="E27" s="258"/>
      <c r="F27" s="258"/>
      <c r="G27" s="65">
        <v>20</v>
      </c>
      <c r="H27" s="66">
        <f>H24+H25+H26</f>
        <v>69820130</v>
      </c>
      <c r="I27" s="66">
        <f>I24+I25+I26</f>
        <v>86920476</v>
      </c>
    </row>
    <row r="28" spans="1:9" ht="12.75">
      <c r="A28" s="257" t="s">
        <v>189</v>
      </c>
      <c r="B28" s="257"/>
      <c r="C28" s="257"/>
      <c r="D28" s="257"/>
      <c r="E28" s="257"/>
      <c r="F28" s="257"/>
      <c r="G28" s="257"/>
      <c r="H28" s="257"/>
      <c r="I28" s="257"/>
    </row>
    <row r="29" spans="1:9" ht="30" customHeight="1">
      <c r="A29" s="196" t="s">
        <v>190</v>
      </c>
      <c r="B29" s="196"/>
      <c r="C29" s="196"/>
      <c r="D29" s="196"/>
      <c r="E29" s="196"/>
      <c r="F29" s="196"/>
      <c r="G29" s="63">
        <v>21</v>
      </c>
      <c r="H29" s="67">
        <v>2257</v>
      </c>
      <c r="I29" s="67">
        <v>2485</v>
      </c>
    </row>
    <row r="30" spans="1:9" ht="12.75" customHeight="1">
      <c r="A30" s="196" t="s">
        <v>191</v>
      </c>
      <c r="B30" s="196"/>
      <c r="C30" s="196"/>
      <c r="D30" s="196"/>
      <c r="E30" s="196"/>
      <c r="F30" s="196"/>
      <c r="G30" s="63">
        <v>22</v>
      </c>
      <c r="H30" s="67">
        <v>0</v>
      </c>
      <c r="I30" s="67">
        <v>0</v>
      </c>
    </row>
    <row r="31" spans="1:9" ht="12.75" customHeight="1">
      <c r="A31" s="196" t="s">
        <v>192</v>
      </c>
      <c r="B31" s="196"/>
      <c r="C31" s="196"/>
      <c r="D31" s="196"/>
      <c r="E31" s="196"/>
      <c r="F31" s="196"/>
      <c r="G31" s="63">
        <v>23</v>
      </c>
      <c r="H31" s="67">
        <v>56625</v>
      </c>
      <c r="I31" s="67">
        <v>3454254</v>
      </c>
    </row>
    <row r="32" spans="1:9" ht="12.75" customHeight="1">
      <c r="A32" s="196" t="s">
        <v>193</v>
      </c>
      <c r="B32" s="196"/>
      <c r="C32" s="196"/>
      <c r="D32" s="196"/>
      <c r="E32" s="196"/>
      <c r="F32" s="196"/>
      <c r="G32" s="63">
        <v>24</v>
      </c>
      <c r="H32" s="67">
        <v>0</v>
      </c>
      <c r="I32" s="67">
        <v>0</v>
      </c>
    </row>
    <row r="33" spans="1:9" ht="12.75" customHeight="1">
      <c r="A33" s="196" t="s">
        <v>194</v>
      </c>
      <c r="B33" s="196"/>
      <c r="C33" s="196"/>
      <c r="D33" s="196"/>
      <c r="E33" s="196"/>
      <c r="F33" s="196"/>
      <c r="G33" s="63">
        <v>25</v>
      </c>
      <c r="H33" s="67">
        <v>0</v>
      </c>
      <c r="I33" s="67">
        <v>0</v>
      </c>
    </row>
    <row r="34" spans="1:9" ht="12.75" customHeight="1">
      <c r="A34" s="196" t="s">
        <v>195</v>
      </c>
      <c r="B34" s="196"/>
      <c r="C34" s="196"/>
      <c r="D34" s="196"/>
      <c r="E34" s="196"/>
      <c r="F34" s="196"/>
      <c r="G34" s="63">
        <v>26</v>
      </c>
      <c r="H34" s="67">
        <v>0</v>
      </c>
      <c r="I34" s="67">
        <v>0</v>
      </c>
    </row>
    <row r="35" spans="1:9" ht="26.25" customHeight="1">
      <c r="A35" s="253" t="s">
        <v>196</v>
      </c>
      <c r="B35" s="253"/>
      <c r="C35" s="253"/>
      <c r="D35" s="253"/>
      <c r="E35" s="253"/>
      <c r="F35" s="253"/>
      <c r="G35" s="65">
        <v>27</v>
      </c>
      <c r="H35" s="68">
        <f>H29+H30+H31+H32+H33+H34</f>
        <v>58882</v>
      </c>
      <c r="I35" s="68">
        <f>I29+I30+I31+I32+I33+I34</f>
        <v>3456739</v>
      </c>
    </row>
    <row r="36" spans="1:9" ht="22.5" customHeight="1">
      <c r="A36" s="196" t="s">
        <v>197</v>
      </c>
      <c r="B36" s="196"/>
      <c r="C36" s="196"/>
      <c r="D36" s="196"/>
      <c r="E36" s="196"/>
      <c r="F36" s="196"/>
      <c r="G36" s="63">
        <v>28</v>
      </c>
      <c r="H36" s="67">
        <v>-12677765</v>
      </c>
      <c r="I36" s="67">
        <v>-19314650</v>
      </c>
    </row>
    <row r="37" spans="1:9" ht="12.75" customHeight="1">
      <c r="A37" s="196" t="s">
        <v>198</v>
      </c>
      <c r="B37" s="196"/>
      <c r="C37" s="196"/>
      <c r="D37" s="196"/>
      <c r="E37" s="196"/>
      <c r="F37" s="196"/>
      <c r="G37" s="63">
        <v>29</v>
      </c>
      <c r="H37" s="67">
        <v>0</v>
      </c>
      <c r="I37" s="67">
        <v>0</v>
      </c>
    </row>
    <row r="38" spans="1:9" ht="12.75" customHeight="1">
      <c r="A38" s="196" t="s">
        <v>199</v>
      </c>
      <c r="B38" s="196"/>
      <c r="C38" s="196"/>
      <c r="D38" s="196"/>
      <c r="E38" s="196"/>
      <c r="F38" s="196"/>
      <c r="G38" s="63">
        <v>30</v>
      </c>
      <c r="H38" s="67">
        <v>0</v>
      </c>
      <c r="I38" s="67">
        <v>0</v>
      </c>
    </row>
    <row r="39" spans="1:9" ht="12.75" customHeight="1">
      <c r="A39" s="196" t="s">
        <v>200</v>
      </c>
      <c r="B39" s="196"/>
      <c r="C39" s="196"/>
      <c r="D39" s="196"/>
      <c r="E39" s="196"/>
      <c r="F39" s="196"/>
      <c r="G39" s="63">
        <v>31</v>
      </c>
      <c r="H39" s="67">
        <v>0</v>
      </c>
      <c r="I39" s="67">
        <v>0</v>
      </c>
    </row>
    <row r="40" spans="1:9" ht="12.75" customHeight="1">
      <c r="A40" s="196" t="s">
        <v>201</v>
      </c>
      <c r="B40" s="196"/>
      <c r="C40" s="196"/>
      <c r="D40" s="196"/>
      <c r="E40" s="196"/>
      <c r="F40" s="196"/>
      <c r="G40" s="63">
        <v>32</v>
      </c>
      <c r="H40" s="67">
        <v>-32678746</v>
      </c>
      <c r="I40" s="67">
        <v>-22030752</v>
      </c>
    </row>
    <row r="41" spans="1:9" ht="24" customHeight="1">
      <c r="A41" s="253" t="s">
        <v>202</v>
      </c>
      <c r="B41" s="253"/>
      <c r="C41" s="253"/>
      <c r="D41" s="253"/>
      <c r="E41" s="253"/>
      <c r="F41" s="253"/>
      <c r="G41" s="65">
        <v>33</v>
      </c>
      <c r="H41" s="68">
        <f>H36+H37+H38+H39+H40</f>
        <v>-45356511</v>
      </c>
      <c r="I41" s="68">
        <f>I36+I37+I38+I39+I40</f>
        <v>-41345402</v>
      </c>
    </row>
    <row r="42" spans="1:9" ht="29.25" customHeight="1">
      <c r="A42" s="258" t="s">
        <v>203</v>
      </c>
      <c r="B42" s="258"/>
      <c r="C42" s="258"/>
      <c r="D42" s="258"/>
      <c r="E42" s="258"/>
      <c r="F42" s="258"/>
      <c r="G42" s="65">
        <v>34</v>
      </c>
      <c r="H42" s="68">
        <f>H35+H41</f>
        <v>-45297629</v>
      </c>
      <c r="I42" s="68">
        <f>I35+I41</f>
        <v>-37888663</v>
      </c>
    </row>
    <row r="43" spans="1:9" ht="12.75">
      <c r="A43" s="257" t="s">
        <v>204</v>
      </c>
      <c r="B43" s="257"/>
      <c r="C43" s="257"/>
      <c r="D43" s="257"/>
      <c r="E43" s="257"/>
      <c r="F43" s="257"/>
      <c r="G43" s="257"/>
      <c r="H43" s="257"/>
      <c r="I43" s="257"/>
    </row>
    <row r="44" spans="1:9" ht="12.75" customHeight="1">
      <c r="A44" s="196" t="s">
        <v>205</v>
      </c>
      <c r="B44" s="196"/>
      <c r="C44" s="196"/>
      <c r="D44" s="196"/>
      <c r="E44" s="196"/>
      <c r="F44" s="196"/>
      <c r="G44" s="63">
        <v>35</v>
      </c>
      <c r="H44" s="67">
        <v>0</v>
      </c>
      <c r="I44" s="67">
        <v>0</v>
      </c>
    </row>
    <row r="45" spans="1:9" ht="24.75" customHeight="1">
      <c r="A45" s="196" t="s">
        <v>206</v>
      </c>
      <c r="B45" s="196"/>
      <c r="C45" s="196"/>
      <c r="D45" s="196"/>
      <c r="E45" s="196"/>
      <c r="F45" s="196"/>
      <c r="G45" s="63">
        <v>36</v>
      </c>
      <c r="H45" s="67">
        <v>0</v>
      </c>
      <c r="I45" s="67">
        <v>0</v>
      </c>
    </row>
    <row r="46" spans="1:9" ht="12.75" customHeight="1">
      <c r="A46" s="196" t="s">
        <v>207</v>
      </c>
      <c r="B46" s="196"/>
      <c r="C46" s="196"/>
      <c r="D46" s="196"/>
      <c r="E46" s="196"/>
      <c r="F46" s="196"/>
      <c r="G46" s="63">
        <v>37</v>
      </c>
      <c r="H46" s="67">
        <v>0</v>
      </c>
      <c r="I46" s="67">
        <v>0</v>
      </c>
    </row>
    <row r="47" spans="1:9" ht="12.75" customHeight="1">
      <c r="A47" s="196" t="s">
        <v>208</v>
      </c>
      <c r="B47" s="196"/>
      <c r="C47" s="196"/>
      <c r="D47" s="196"/>
      <c r="E47" s="196"/>
      <c r="F47" s="196"/>
      <c r="G47" s="63">
        <v>38</v>
      </c>
      <c r="H47" s="67">
        <v>0</v>
      </c>
      <c r="I47" s="67">
        <v>0</v>
      </c>
    </row>
    <row r="48" spans="1:9" ht="21.75" customHeight="1">
      <c r="A48" s="253" t="s">
        <v>209</v>
      </c>
      <c r="B48" s="253"/>
      <c r="C48" s="253"/>
      <c r="D48" s="253"/>
      <c r="E48" s="253"/>
      <c r="F48" s="253"/>
      <c r="G48" s="65">
        <v>39</v>
      </c>
      <c r="H48" s="68">
        <f>H44+H45+H46+H47</f>
        <v>0</v>
      </c>
      <c r="I48" s="68">
        <f>I44+I45+I46+I47</f>
        <v>0</v>
      </c>
    </row>
    <row r="49" spans="1:9" ht="24" customHeight="1">
      <c r="A49" s="196" t="s">
        <v>305</v>
      </c>
      <c r="B49" s="196"/>
      <c r="C49" s="196"/>
      <c r="D49" s="196"/>
      <c r="E49" s="196"/>
      <c r="F49" s="196"/>
      <c r="G49" s="63">
        <v>40</v>
      </c>
      <c r="H49" s="67">
        <v>0</v>
      </c>
      <c r="I49" s="67">
        <v>0</v>
      </c>
    </row>
    <row r="50" spans="1:9" ht="12.75" customHeight="1">
      <c r="A50" s="196" t="s">
        <v>210</v>
      </c>
      <c r="B50" s="196"/>
      <c r="C50" s="196"/>
      <c r="D50" s="196"/>
      <c r="E50" s="196"/>
      <c r="F50" s="196"/>
      <c r="G50" s="63">
        <v>41</v>
      </c>
      <c r="H50" s="67">
        <v>-10078586</v>
      </c>
      <c r="I50" s="67">
        <v>-11608221</v>
      </c>
    </row>
    <row r="51" spans="1:9" ht="12.75" customHeight="1">
      <c r="A51" s="196" t="s">
        <v>211</v>
      </c>
      <c r="B51" s="196"/>
      <c r="C51" s="196"/>
      <c r="D51" s="196"/>
      <c r="E51" s="196"/>
      <c r="F51" s="196"/>
      <c r="G51" s="63">
        <v>42</v>
      </c>
      <c r="H51" s="67">
        <v>-268368</v>
      </c>
      <c r="I51" s="67">
        <v>-275692</v>
      </c>
    </row>
    <row r="52" spans="1:9" ht="22.5" customHeight="1">
      <c r="A52" s="196" t="s">
        <v>212</v>
      </c>
      <c r="B52" s="196"/>
      <c r="C52" s="196"/>
      <c r="D52" s="196"/>
      <c r="E52" s="196"/>
      <c r="F52" s="196"/>
      <c r="G52" s="63">
        <v>43</v>
      </c>
      <c r="H52" s="67">
        <v>0</v>
      </c>
      <c r="I52" s="67">
        <v>0</v>
      </c>
    </row>
    <row r="53" spans="1:9" ht="12.75" customHeight="1">
      <c r="A53" s="196" t="s">
        <v>213</v>
      </c>
      <c r="B53" s="196"/>
      <c r="C53" s="196"/>
      <c r="D53" s="196"/>
      <c r="E53" s="196"/>
      <c r="F53" s="196"/>
      <c r="G53" s="63">
        <v>44</v>
      </c>
      <c r="H53" s="67">
        <v>0</v>
      </c>
      <c r="I53" s="67">
        <v>0</v>
      </c>
    </row>
    <row r="54" spans="1:9" ht="30" customHeight="1">
      <c r="A54" s="253" t="s">
        <v>214</v>
      </c>
      <c r="B54" s="253"/>
      <c r="C54" s="253"/>
      <c r="D54" s="253"/>
      <c r="E54" s="253"/>
      <c r="F54" s="253"/>
      <c r="G54" s="65">
        <v>45</v>
      </c>
      <c r="H54" s="68">
        <f>H49+H50+H51+H52+H53</f>
        <v>-10346954</v>
      </c>
      <c r="I54" s="68">
        <f>I49+I50+I51+I52+I53</f>
        <v>-11883913</v>
      </c>
    </row>
    <row r="55" spans="1:9" ht="29.25" customHeight="1">
      <c r="A55" s="258" t="s">
        <v>215</v>
      </c>
      <c r="B55" s="258"/>
      <c r="C55" s="258"/>
      <c r="D55" s="258"/>
      <c r="E55" s="258"/>
      <c r="F55" s="258"/>
      <c r="G55" s="65">
        <v>46</v>
      </c>
      <c r="H55" s="68">
        <f>H48+H54</f>
        <v>-10346954</v>
      </c>
      <c r="I55" s="68">
        <f>I48+I54</f>
        <v>-11883913</v>
      </c>
    </row>
    <row r="56" spans="1:9" ht="12.75">
      <c r="A56" s="196" t="s">
        <v>216</v>
      </c>
      <c r="B56" s="196"/>
      <c r="C56" s="196"/>
      <c r="D56" s="196"/>
      <c r="E56" s="196"/>
      <c r="F56" s="196"/>
      <c r="G56" s="63">
        <v>47</v>
      </c>
      <c r="H56" s="67">
        <v>-1155438</v>
      </c>
      <c r="I56" s="67">
        <v>-245280</v>
      </c>
    </row>
    <row r="57" spans="1:9" ht="26.25" customHeight="1">
      <c r="A57" s="258" t="s">
        <v>217</v>
      </c>
      <c r="B57" s="258"/>
      <c r="C57" s="258"/>
      <c r="D57" s="258"/>
      <c r="E57" s="258"/>
      <c r="F57" s="258"/>
      <c r="G57" s="65">
        <v>48</v>
      </c>
      <c r="H57" s="68">
        <f>H27+H42+H55+H56</f>
        <v>13020109</v>
      </c>
      <c r="I57" s="68">
        <f>I27+I42+I55+I56</f>
        <v>36902620</v>
      </c>
    </row>
    <row r="58" spans="1:9" ht="12.75">
      <c r="A58" s="259" t="s">
        <v>218</v>
      </c>
      <c r="B58" s="259"/>
      <c r="C58" s="259"/>
      <c r="D58" s="259"/>
      <c r="E58" s="259"/>
      <c r="F58" s="259"/>
      <c r="G58" s="63">
        <v>49</v>
      </c>
      <c r="H58" s="67">
        <v>74367882</v>
      </c>
      <c r="I58" s="67">
        <v>87387991</v>
      </c>
    </row>
    <row r="59" spans="1:9" ht="30.75" customHeight="1">
      <c r="A59" s="258" t="s">
        <v>219</v>
      </c>
      <c r="B59" s="258"/>
      <c r="C59" s="258"/>
      <c r="D59" s="258"/>
      <c r="E59" s="258"/>
      <c r="F59" s="258"/>
      <c r="G59" s="65">
        <v>50</v>
      </c>
      <c r="H59" s="68">
        <f>H57+H58</f>
        <v>87387991</v>
      </c>
      <c r="I59" s="68">
        <f>I57+I58</f>
        <v>124290611</v>
      </c>
    </row>
  </sheetData>
  <sheetProtection sheet="1" objects="1" scenarios="1"/>
  <mergeCells count="59">
    <mergeCell ref="A44:F44"/>
    <mergeCell ref="A45:F45"/>
    <mergeCell ref="A46:F46"/>
    <mergeCell ref="A47:F47"/>
    <mergeCell ref="A56:F56"/>
    <mergeCell ref="A57:F57"/>
    <mergeCell ref="A58:F58"/>
    <mergeCell ref="A51:F51"/>
    <mergeCell ref="A52:F52"/>
    <mergeCell ref="A53:F53"/>
    <mergeCell ref="A54:F54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9:F9"/>
    <mergeCell ref="A10:F10"/>
    <mergeCell ref="A11:F11"/>
    <mergeCell ref="A28:I28"/>
    <mergeCell ref="A23:F23"/>
    <mergeCell ref="A24:F24"/>
    <mergeCell ref="A26:F26"/>
    <mergeCell ref="A27:F27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5" zoomScaleSheetLayoutView="85" zoomScalePageLayoutView="0" workbookViewId="0" topLeftCell="A1">
      <selection activeCell="G17" sqref="G17"/>
    </sheetView>
  </sheetViews>
  <sheetFormatPr defaultColWidth="9.140625" defaultRowHeight="12.75"/>
  <cols>
    <col min="1" max="7" width="9.140625" style="1" customWidth="1"/>
    <col min="8" max="9" width="22.140625" style="19" customWidth="1"/>
    <col min="10" max="10" width="12.00390625" style="1" bestFit="1" customWidth="1"/>
    <col min="11" max="11" width="10.28125" style="1" bestFit="1" customWidth="1"/>
    <col min="12" max="12" width="12.28125" style="1" bestFit="1" customWidth="1"/>
    <col min="13" max="16384" width="9.140625" style="1" customWidth="1"/>
  </cols>
  <sheetData>
    <row r="1" spans="1:9" ht="12.75" customHeight="1">
      <c r="A1" s="247" t="s">
        <v>220</v>
      </c>
      <c r="B1" s="248"/>
      <c r="C1" s="248"/>
      <c r="D1" s="248"/>
      <c r="E1" s="248"/>
      <c r="F1" s="248"/>
      <c r="G1" s="248"/>
      <c r="H1" s="248"/>
      <c r="I1" s="248"/>
    </row>
    <row r="2" spans="1:9" ht="12.75" customHeight="1">
      <c r="A2" s="249" t="s">
        <v>463</v>
      </c>
      <c r="B2" s="202"/>
      <c r="C2" s="202"/>
      <c r="D2" s="202"/>
      <c r="E2" s="202"/>
      <c r="F2" s="202"/>
      <c r="G2" s="202"/>
      <c r="H2" s="202"/>
      <c r="I2" s="202"/>
    </row>
    <row r="3" spans="1:9" ht="12.75">
      <c r="A3" s="273" t="s">
        <v>447</v>
      </c>
      <c r="B3" s="274"/>
      <c r="C3" s="274"/>
      <c r="D3" s="274"/>
      <c r="E3" s="274"/>
      <c r="F3" s="274"/>
      <c r="G3" s="274"/>
      <c r="H3" s="274"/>
      <c r="I3" s="274"/>
    </row>
    <row r="4" spans="1:9" ht="12.75">
      <c r="A4" s="250" t="s">
        <v>468</v>
      </c>
      <c r="B4" s="205"/>
      <c r="C4" s="205"/>
      <c r="D4" s="205"/>
      <c r="E4" s="205"/>
      <c r="F4" s="205"/>
      <c r="G4" s="205"/>
      <c r="H4" s="205"/>
      <c r="I4" s="206"/>
    </row>
    <row r="5" spans="1:9" ht="24" thickBot="1">
      <c r="A5" s="260" t="s">
        <v>2</v>
      </c>
      <c r="B5" s="261"/>
      <c r="C5" s="261"/>
      <c r="D5" s="261"/>
      <c r="E5" s="261"/>
      <c r="F5" s="262"/>
      <c r="G5" s="14" t="s">
        <v>103</v>
      </c>
      <c r="H5" s="20" t="s">
        <v>301</v>
      </c>
      <c r="I5" s="20" t="s">
        <v>279</v>
      </c>
    </row>
    <row r="6" spans="1:9" ht="12.75">
      <c r="A6" s="277">
        <v>1</v>
      </c>
      <c r="B6" s="278"/>
      <c r="C6" s="278"/>
      <c r="D6" s="278"/>
      <c r="E6" s="278"/>
      <c r="F6" s="279"/>
      <c r="G6" s="15">
        <v>2</v>
      </c>
      <c r="H6" s="21" t="s">
        <v>167</v>
      </c>
      <c r="I6" s="21" t="s">
        <v>168</v>
      </c>
    </row>
    <row r="7" spans="1:9" ht="12.75">
      <c r="A7" s="267" t="s">
        <v>169</v>
      </c>
      <c r="B7" s="268"/>
      <c r="C7" s="268"/>
      <c r="D7" s="268"/>
      <c r="E7" s="268"/>
      <c r="F7" s="268"/>
      <c r="G7" s="268"/>
      <c r="H7" s="268"/>
      <c r="I7" s="269"/>
    </row>
    <row r="8" spans="1:9" ht="12.75">
      <c r="A8" s="271" t="s">
        <v>221</v>
      </c>
      <c r="B8" s="271"/>
      <c r="C8" s="271"/>
      <c r="D8" s="271"/>
      <c r="E8" s="271"/>
      <c r="F8" s="271"/>
      <c r="G8" s="16">
        <v>1</v>
      </c>
      <c r="H8" s="23">
        <v>0</v>
      </c>
      <c r="I8" s="23">
        <v>0</v>
      </c>
    </row>
    <row r="9" spans="1:9" ht="12.75">
      <c r="A9" s="264" t="s">
        <v>222</v>
      </c>
      <c r="B9" s="264"/>
      <c r="C9" s="264"/>
      <c r="D9" s="264"/>
      <c r="E9" s="264"/>
      <c r="F9" s="264"/>
      <c r="G9" s="17">
        <v>2</v>
      </c>
      <c r="H9" s="24">
        <v>0</v>
      </c>
      <c r="I9" s="24">
        <v>0</v>
      </c>
    </row>
    <row r="10" spans="1:9" ht="12.75">
      <c r="A10" s="264" t="s">
        <v>223</v>
      </c>
      <c r="B10" s="264"/>
      <c r="C10" s="264"/>
      <c r="D10" s="264"/>
      <c r="E10" s="264"/>
      <c r="F10" s="264"/>
      <c r="G10" s="17">
        <v>3</v>
      </c>
      <c r="H10" s="24">
        <v>0</v>
      </c>
      <c r="I10" s="24">
        <v>0</v>
      </c>
    </row>
    <row r="11" spans="1:9" ht="12.75">
      <c r="A11" s="264" t="s">
        <v>224</v>
      </c>
      <c r="B11" s="264"/>
      <c r="C11" s="264"/>
      <c r="D11" s="264"/>
      <c r="E11" s="264"/>
      <c r="F11" s="264"/>
      <c r="G11" s="17">
        <v>4</v>
      </c>
      <c r="H11" s="24">
        <v>0</v>
      </c>
      <c r="I11" s="24">
        <v>0</v>
      </c>
    </row>
    <row r="12" spans="1:9" ht="12.75">
      <c r="A12" s="264" t="s">
        <v>393</v>
      </c>
      <c r="B12" s="264"/>
      <c r="C12" s="264"/>
      <c r="D12" s="264"/>
      <c r="E12" s="264"/>
      <c r="F12" s="264"/>
      <c r="G12" s="17">
        <v>5</v>
      </c>
      <c r="H12" s="24">
        <v>0</v>
      </c>
      <c r="I12" s="24">
        <v>0</v>
      </c>
    </row>
    <row r="13" spans="1:9" ht="12.75">
      <c r="A13" s="272" t="s">
        <v>394</v>
      </c>
      <c r="B13" s="272"/>
      <c r="C13" s="272"/>
      <c r="D13" s="272"/>
      <c r="E13" s="272"/>
      <c r="F13" s="272"/>
      <c r="G13" s="53">
        <v>6</v>
      </c>
      <c r="H13" s="56">
        <f>SUM(H8:H12)</f>
        <v>0</v>
      </c>
      <c r="I13" s="56">
        <f>SUM(I8:I12)</f>
        <v>0</v>
      </c>
    </row>
    <row r="14" spans="1:9" ht="12.75" customHeight="1">
      <c r="A14" s="264" t="s">
        <v>395</v>
      </c>
      <c r="B14" s="264"/>
      <c r="C14" s="264"/>
      <c r="D14" s="264"/>
      <c r="E14" s="264"/>
      <c r="F14" s="264"/>
      <c r="G14" s="17">
        <v>7</v>
      </c>
      <c r="H14" s="24">
        <v>0</v>
      </c>
      <c r="I14" s="24">
        <v>0</v>
      </c>
    </row>
    <row r="15" spans="1:9" ht="12.75" customHeight="1">
      <c r="A15" s="264" t="s">
        <v>396</v>
      </c>
      <c r="B15" s="264"/>
      <c r="C15" s="264"/>
      <c r="D15" s="264"/>
      <c r="E15" s="264"/>
      <c r="F15" s="264"/>
      <c r="G15" s="17">
        <v>8</v>
      </c>
      <c r="H15" s="24">
        <v>0</v>
      </c>
      <c r="I15" s="24">
        <v>0</v>
      </c>
    </row>
    <row r="16" spans="1:9" ht="12.75" customHeight="1">
      <c r="A16" s="264" t="s">
        <v>397</v>
      </c>
      <c r="B16" s="264"/>
      <c r="C16" s="264"/>
      <c r="D16" s="264"/>
      <c r="E16" s="264"/>
      <c r="F16" s="264"/>
      <c r="G16" s="17">
        <v>9</v>
      </c>
      <c r="H16" s="24">
        <v>0</v>
      </c>
      <c r="I16" s="24">
        <v>0</v>
      </c>
    </row>
    <row r="17" spans="1:9" ht="12.75" customHeight="1">
      <c r="A17" s="264" t="s">
        <v>398</v>
      </c>
      <c r="B17" s="264"/>
      <c r="C17" s="264"/>
      <c r="D17" s="264"/>
      <c r="E17" s="264"/>
      <c r="F17" s="264"/>
      <c r="G17" s="17">
        <v>10</v>
      </c>
      <c r="H17" s="24">
        <v>0</v>
      </c>
      <c r="I17" s="24">
        <v>0</v>
      </c>
    </row>
    <row r="18" spans="1:9" ht="12.75" customHeight="1">
      <c r="A18" s="264" t="s">
        <v>399</v>
      </c>
      <c r="B18" s="264"/>
      <c r="C18" s="264"/>
      <c r="D18" s="264"/>
      <c r="E18" s="264"/>
      <c r="F18" s="264"/>
      <c r="G18" s="17">
        <v>11</v>
      </c>
      <c r="H18" s="24">
        <v>0</v>
      </c>
      <c r="I18" s="24">
        <v>0</v>
      </c>
    </row>
    <row r="19" spans="1:9" ht="12.75" customHeight="1">
      <c r="A19" s="264" t="s">
        <v>400</v>
      </c>
      <c r="B19" s="264"/>
      <c r="C19" s="264"/>
      <c r="D19" s="264"/>
      <c r="E19" s="264"/>
      <c r="F19" s="264"/>
      <c r="G19" s="17">
        <v>12</v>
      </c>
      <c r="H19" s="24">
        <v>0</v>
      </c>
      <c r="I19" s="24">
        <v>0</v>
      </c>
    </row>
    <row r="20" spans="1:9" ht="26.25" customHeight="1">
      <c r="A20" s="272" t="s">
        <v>401</v>
      </c>
      <c r="B20" s="272"/>
      <c r="C20" s="272"/>
      <c r="D20" s="272"/>
      <c r="E20" s="272"/>
      <c r="F20" s="272"/>
      <c r="G20" s="53">
        <v>13</v>
      </c>
      <c r="H20" s="56">
        <f>SUM(H14:H19)</f>
        <v>0</v>
      </c>
      <c r="I20" s="56">
        <f>SUM(I14:I19)</f>
        <v>0</v>
      </c>
    </row>
    <row r="21" spans="1:9" ht="27" customHeight="1">
      <c r="A21" s="270" t="s">
        <v>402</v>
      </c>
      <c r="B21" s="270"/>
      <c r="C21" s="270"/>
      <c r="D21" s="270"/>
      <c r="E21" s="270"/>
      <c r="F21" s="270"/>
      <c r="G21" s="54">
        <v>14</v>
      </c>
      <c r="H21" s="25">
        <f>H13+H20</f>
        <v>0</v>
      </c>
      <c r="I21" s="25">
        <f>I13+I20</f>
        <v>0</v>
      </c>
    </row>
    <row r="22" spans="1:9" ht="12.75">
      <c r="A22" s="267" t="s">
        <v>189</v>
      </c>
      <c r="B22" s="268"/>
      <c r="C22" s="268"/>
      <c r="D22" s="268"/>
      <c r="E22" s="268"/>
      <c r="F22" s="268"/>
      <c r="G22" s="268"/>
      <c r="H22" s="268"/>
      <c r="I22" s="269"/>
    </row>
    <row r="23" spans="1:9" ht="26.25" customHeight="1">
      <c r="A23" s="271" t="s">
        <v>225</v>
      </c>
      <c r="B23" s="271"/>
      <c r="C23" s="271"/>
      <c r="D23" s="271"/>
      <c r="E23" s="271"/>
      <c r="F23" s="271"/>
      <c r="G23" s="16">
        <v>15</v>
      </c>
      <c r="H23" s="23">
        <v>0</v>
      </c>
      <c r="I23" s="23">
        <v>0</v>
      </c>
    </row>
    <row r="24" spans="1:9" ht="12.75" customHeight="1">
      <c r="A24" s="264" t="s">
        <v>226</v>
      </c>
      <c r="B24" s="264"/>
      <c r="C24" s="264"/>
      <c r="D24" s="264"/>
      <c r="E24" s="264"/>
      <c r="F24" s="264"/>
      <c r="G24" s="16">
        <v>16</v>
      </c>
      <c r="H24" s="24">
        <v>0</v>
      </c>
      <c r="I24" s="24">
        <v>0</v>
      </c>
    </row>
    <row r="25" spans="1:9" ht="12.75" customHeight="1">
      <c r="A25" s="264" t="s">
        <v>227</v>
      </c>
      <c r="B25" s="264"/>
      <c r="C25" s="264"/>
      <c r="D25" s="264"/>
      <c r="E25" s="264"/>
      <c r="F25" s="264"/>
      <c r="G25" s="16">
        <v>17</v>
      </c>
      <c r="H25" s="24">
        <v>0</v>
      </c>
      <c r="I25" s="24">
        <v>0</v>
      </c>
    </row>
    <row r="26" spans="1:9" ht="12.75" customHeight="1">
      <c r="A26" s="264" t="s">
        <v>228</v>
      </c>
      <c r="B26" s="264"/>
      <c r="C26" s="264"/>
      <c r="D26" s="264"/>
      <c r="E26" s="264"/>
      <c r="F26" s="264"/>
      <c r="G26" s="16">
        <v>18</v>
      </c>
      <c r="H26" s="24">
        <v>0</v>
      </c>
      <c r="I26" s="24">
        <v>0</v>
      </c>
    </row>
    <row r="27" spans="1:9" ht="12.75" customHeight="1">
      <c r="A27" s="264" t="s">
        <v>229</v>
      </c>
      <c r="B27" s="264"/>
      <c r="C27" s="264"/>
      <c r="D27" s="264"/>
      <c r="E27" s="264"/>
      <c r="F27" s="264"/>
      <c r="G27" s="16">
        <v>19</v>
      </c>
      <c r="H27" s="24">
        <v>0</v>
      </c>
      <c r="I27" s="24">
        <v>0</v>
      </c>
    </row>
    <row r="28" spans="1:9" ht="12.75" customHeight="1">
      <c r="A28" s="264" t="s">
        <v>230</v>
      </c>
      <c r="B28" s="264"/>
      <c r="C28" s="264"/>
      <c r="D28" s="264"/>
      <c r="E28" s="264"/>
      <c r="F28" s="264"/>
      <c r="G28" s="16">
        <v>20</v>
      </c>
      <c r="H28" s="24">
        <v>0</v>
      </c>
      <c r="I28" s="24">
        <v>0</v>
      </c>
    </row>
    <row r="29" spans="1:9" ht="24" customHeight="1">
      <c r="A29" s="265" t="s">
        <v>403</v>
      </c>
      <c r="B29" s="265"/>
      <c r="C29" s="265"/>
      <c r="D29" s="265"/>
      <c r="E29" s="265"/>
      <c r="F29" s="265"/>
      <c r="G29" s="53">
        <v>21</v>
      </c>
      <c r="H29" s="57">
        <f>SUM(H23:H28)</f>
        <v>0</v>
      </c>
      <c r="I29" s="57">
        <f>SUM(I23:I28)</f>
        <v>0</v>
      </c>
    </row>
    <row r="30" spans="1:9" ht="27" customHeight="1">
      <c r="A30" s="264" t="s">
        <v>231</v>
      </c>
      <c r="B30" s="264"/>
      <c r="C30" s="264"/>
      <c r="D30" s="264"/>
      <c r="E30" s="264"/>
      <c r="F30" s="264"/>
      <c r="G30" s="17">
        <v>22</v>
      </c>
      <c r="H30" s="24">
        <v>0</v>
      </c>
      <c r="I30" s="24">
        <v>0</v>
      </c>
    </row>
    <row r="31" spans="1:9" ht="12.75" customHeight="1">
      <c r="A31" s="264" t="s">
        <v>232</v>
      </c>
      <c r="B31" s="264"/>
      <c r="C31" s="264"/>
      <c r="D31" s="264"/>
      <c r="E31" s="264"/>
      <c r="F31" s="264"/>
      <c r="G31" s="17">
        <v>23</v>
      </c>
      <c r="H31" s="24">
        <v>0</v>
      </c>
      <c r="I31" s="24">
        <v>0</v>
      </c>
    </row>
    <row r="32" spans="1:9" ht="12.75" customHeight="1">
      <c r="A32" s="264" t="s">
        <v>404</v>
      </c>
      <c r="B32" s="264"/>
      <c r="C32" s="264"/>
      <c r="D32" s="264"/>
      <c r="E32" s="264"/>
      <c r="F32" s="264"/>
      <c r="G32" s="17">
        <v>24</v>
      </c>
      <c r="H32" s="24">
        <v>0</v>
      </c>
      <c r="I32" s="24">
        <v>0</v>
      </c>
    </row>
    <row r="33" spans="1:9" ht="12.75" customHeight="1">
      <c r="A33" s="264" t="s">
        <v>233</v>
      </c>
      <c r="B33" s="264"/>
      <c r="C33" s="264"/>
      <c r="D33" s="264"/>
      <c r="E33" s="264"/>
      <c r="F33" s="264"/>
      <c r="G33" s="17">
        <v>25</v>
      </c>
      <c r="H33" s="24">
        <v>0</v>
      </c>
      <c r="I33" s="24">
        <v>0</v>
      </c>
    </row>
    <row r="34" spans="1:9" ht="12.75" customHeight="1">
      <c r="A34" s="264" t="s">
        <v>234</v>
      </c>
      <c r="B34" s="264"/>
      <c r="C34" s="264"/>
      <c r="D34" s="264"/>
      <c r="E34" s="264"/>
      <c r="F34" s="264"/>
      <c r="G34" s="17">
        <v>26</v>
      </c>
      <c r="H34" s="24">
        <v>0</v>
      </c>
      <c r="I34" s="24">
        <v>0</v>
      </c>
    </row>
    <row r="35" spans="1:9" ht="25.5" customHeight="1">
      <c r="A35" s="265" t="s">
        <v>405</v>
      </c>
      <c r="B35" s="265"/>
      <c r="C35" s="265"/>
      <c r="D35" s="265"/>
      <c r="E35" s="265"/>
      <c r="F35" s="265"/>
      <c r="G35" s="53">
        <v>27</v>
      </c>
      <c r="H35" s="57">
        <f>SUM(H30:H34)</f>
        <v>0</v>
      </c>
      <c r="I35" s="57">
        <f>SUM(I30:I34)</f>
        <v>0</v>
      </c>
    </row>
    <row r="36" spans="1:9" ht="27.75" customHeight="1">
      <c r="A36" s="270" t="s">
        <v>406</v>
      </c>
      <c r="B36" s="270"/>
      <c r="C36" s="270"/>
      <c r="D36" s="270"/>
      <c r="E36" s="270"/>
      <c r="F36" s="270"/>
      <c r="G36" s="54">
        <v>28</v>
      </c>
      <c r="H36" s="58">
        <f>H29+H35</f>
        <v>0</v>
      </c>
      <c r="I36" s="58">
        <f>I29+I35</f>
        <v>0</v>
      </c>
    </row>
    <row r="37" spans="1:9" ht="12.75">
      <c r="A37" s="267" t="s">
        <v>204</v>
      </c>
      <c r="B37" s="268"/>
      <c r="C37" s="268"/>
      <c r="D37" s="268"/>
      <c r="E37" s="268"/>
      <c r="F37" s="268"/>
      <c r="G37" s="268">
        <v>0</v>
      </c>
      <c r="H37" s="268"/>
      <c r="I37" s="269"/>
    </row>
    <row r="38" spans="1:9" ht="12.75" customHeight="1">
      <c r="A38" s="266" t="s">
        <v>235</v>
      </c>
      <c r="B38" s="266"/>
      <c r="C38" s="266"/>
      <c r="D38" s="266"/>
      <c r="E38" s="266"/>
      <c r="F38" s="266"/>
      <c r="G38" s="16">
        <v>29</v>
      </c>
      <c r="H38" s="23">
        <v>0</v>
      </c>
      <c r="I38" s="23">
        <v>0</v>
      </c>
    </row>
    <row r="39" spans="1:9" ht="24.75" customHeight="1">
      <c r="A39" s="263" t="s">
        <v>236</v>
      </c>
      <c r="B39" s="263"/>
      <c r="C39" s="263"/>
      <c r="D39" s="263"/>
      <c r="E39" s="263"/>
      <c r="F39" s="263"/>
      <c r="G39" s="17">
        <v>30</v>
      </c>
      <c r="H39" s="24">
        <v>0</v>
      </c>
      <c r="I39" s="24">
        <v>0</v>
      </c>
    </row>
    <row r="40" spans="1:9" ht="12.75" customHeight="1">
      <c r="A40" s="263" t="s">
        <v>237</v>
      </c>
      <c r="B40" s="263"/>
      <c r="C40" s="263"/>
      <c r="D40" s="263"/>
      <c r="E40" s="263"/>
      <c r="F40" s="263"/>
      <c r="G40" s="17">
        <v>31</v>
      </c>
      <c r="H40" s="24">
        <v>0</v>
      </c>
      <c r="I40" s="24">
        <v>0</v>
      </c>
    </row>
    <row r="41" spans="1:9" ht="12.75" customHeight="1">
      <c r="A41" s="263" t="s">
        <v>238</v>
      </c>
      <c r="B41" s="263"/>
      <c r="C41" s="263"/>
      <c r="D41" s="263"/>
      <c r="E41" s="263"/>
      <c r="F41" s="263"/>
      <c r="G41" s="17">
        <v>32</v>
      </c>
      <c r="H41" s="24">
        <v>0</v>
      </c>
      <c r="I41" s="24">
        <v>0</v>
      </c>
    </row>
    <row r="42" spans="1:9" ht="25.5" customHeight="1">
      <c r="A42" s="265" t="s">
        <v>407</v>
      </c>
      <c r="B42" s="265"/>
      <c r="C42" s="265"/>
      <c r="D42" s="265"/>
      <c r="E42" s="265"/>
      <c r="F42" s="265"/>
      <c r="G42" s="53">
        <v>33</v>
      </c>
      <c r="H42" s="57">
        <f>H41+H40+H39+H38</f>
        <v>0</v>
      </c>
      <c r="I42" s="57">
        <f>I41+I40+I39+I38</f>
        <v>0</v>
      </c>
    </row>
    <row r="43" spans="1:9" ht="24" customHeight="1">
      <c r="A43" s="263" t="s">
        <v>239</v>
      </c>
      <c r="B43" s="263"/>
      <c r="C43" s="263"/>
      <c r="D43" s="263"/>
      <c r="E43" s="263"/>
      <c r="F43" s="263"/>
      <c r="G43" s="17">
        <v>34</v>
      </c>
      <c r="H43" s="24">
        <v>0</v>
      </c>
      <c r="I43" s="24">
        <v>0</v>
      </c>
    </row>
    <row r="44" spans="1:9" ht="12.75" customHeight="1">
      <c r="A44" s="263" t="s">
        <v>240</v>
      </c>
      <c r="B44" s="263"/>
      <c r="C44" s="263"/>
      <c r="D44" s="263"/>
      <c r="E44" s="263"/>
      <c r="F44" s="263"/>
      <c r="G44" s="17">
        <v>35</v>
      </c>
      <c r="H44" s="24">
        <v>0</v>
      </c>
      <c r="I44" s="24">
        <v>0</v>
      </c>
    </row>
    <row r="45" spans="1:9" ht="12.75" customHeight="1">
      <c r="A45" s="263" t="s">
        <v>241</v>
      </c>
      <c r="B45" s="263"/>
      <c r="C45" s="263"/>
      <c r="D45" s="263"/>
      <c r="E45" s="263"/>
      <c r="F45" s="263"/>
      <c r="G45" s="17">
        <v>36</v>
      </c>
      <c r="H45" s="24">
        <v>0</v>
      </c>
      <c r="I45" s="24">
        <v>0</v>
      </c>
    </row>
    <row r="46" spans="1:9" ht="21" customHeight="1">
      <c r="A46" s="263" t="s">
        <v>242</v>
      </c>
      <c r="B46" s="263"/>
      <c r="C46" s="263"/>
      <c r="D46" s="263"/>
      <c r="E46" s="263"/>
      <c r="F46" s="263"/>
      <c r="G46" s="17">
        <v>37</v>
      </c>
      <c r="H46" s="24">
        <v>0</v>
      </c>
      <c r="I46" s="24">
        <v>0</v>
      </c>
    </row>
    <row r="47" spans="1:9" ht="12.75" customHeight="1">
      <c r="A47" s="263" t="s">
        <v>243</v>
      </c>
      <c r="B47" s="263"/>
      <c r="C47" s="263"/>
      <c r="D47" s="263"/>
      <c r="E47" s="263"/>
      <c r="F47" s="263"/>
      <c r="G47" s="17">
        <v>38</v>
      </c>
      <c r="H47" s="24">
        <v>0</v>
      </c>
      <c r="I47" s="24">
        <v>0</v>
      </c>
    </row>
    <row r="48" spans="1:9" ht="22.5" customHeight="1">
      <c r="A48" s="265" t="s">
        <v>408</v>
      </c>
      <c r="B48" s="265"/>
      <c r="C48" s="265"/>
      <c r="D48" s="265"/>
      <c r="E48" s="265"/>
      <c r="F48" s="265"/>
      <c r="G48" s="53">
        <v>39</v>
      </c>
      <c r="H48" s="57">
        <f>H47+H46+H45+H44+H43</f>
        <v>0</v>
      </c>
      <c r="I48" s="57">
        <f>I47+I46+I45+I44+I43</f>
        <v>0</v>
      </c>
    </row>
    <row r="49" spans="1:9" ht="25.5" customHeight="1">
      <c r="A49" s="276" t="s">
        <v>443</v>
      </c>
      <c r="B49" s="276"/>
      <c r="C49" s="276"/>
      <c r="D49" s="276"/>
      <c r="E49" s="276"/>
      <c r="F49" s="276"/>
      <c r="G49" s="53">
        <v>40</v>
      </c>
      <c r="H49" s="57">
        <f>H48+H42</f>
        <v>0</v>
      </c>
      <c r="I49" s="57">
        <f>I48+I42</f>
        <v>0</v>
      </c>
    </row>
    <row r="50" spans="1:9" ht="12.75" customHeight="1">
      <c r="A50" s="264" t="s">
        <v>244</v>
      </c>
      <c r="B50" s="264"/>
      <c r="C50" s="264"/>
      <c r="D50" s="264"/>
      <c r="E50" s="264"/>
      <c r="F50" s="264"/>
      <c r="G50" s="17">
        <v>41</v>
      </c>
      <c r="H50" s="24">
        <v>0</v>
      </c>
      <c r="I50" s="24">
        <v>0</v>
      </c>
    </row>
    <row r="51" spans="1:9" ht="25.5" customHeight="1">
      <c r="A51" s="276" t="s">
        <v>409</v>
      </c>
      <c r="B51" s="276"/>
      <c r="C51" s="276"/>
      <c r="D51" s="276"/>
      <c r="E51" s="276"/>
      <c r="F51" s="276"/>
      <c r="G51" s="53">
        <v>42</v>
      </c>
      <c r="H51" s="57">
        <f>H21+H36+H49+H50</f>
        <v>0</v>
      </c>
      <c r="I51" s="57">
        <f>I21+I36+I49+I50</f>
        <v>0</v>
      </c>
    </row>
    <row r="52" spans="1:9" ht="12.75" customHeight="1">
      <c r="A52" s="280" t="s">
        <v>218</v>
      </c>
      <c r="B52" s="280"/>
      <c r="C52" s="280"/>
      <c r="D52" s="280"/>
      <c r="E52" s="280"/>
      <c r="F52" s="280"/>
      <c r="G52" s="17">
        <v>43</v>
      </c>
      <c r="H52" s="24">
        <v>0</v>
      </c>
      <c r="I52" s="24">
        <v>0</v>
      </c>
    </row>
    <row r="53" spans="1:9" ht="31.5" customHeight="1">
      <c r="A53" s="275" t="s">
        <v>410</v>
      </c>
      <c r="B53" s="275"/>
      <c r="C53" s="275"/>
      <c r="D53" s="275"/>
      <c r="E53" s="275"/>
      <c r="F53" s="275"/>
      <c r="G53" s="55">
        <v>44</v>
      </c>
      <c r="H53" s="59">
        <f>H52+H51</f>
        <v>0</v>
      </c>
      <c r="I53" s="59">
        <f>I52+I51</f>
        <v>0</v>
      </c>
    </row>
  </sheetData>
  <sheetProtection sheet="1" objects="1" scenarios="1"/>
  <mergeCells count="53">
    <mergeCell ref="A50:F50"/>
    <mergeCell ref="A51:F51"/>
    <mergeCell ref="A52:F52"/>
    <mergeCell ref="A3:I3"/>
    <mergeCell ref="A53:F53"/>
    <mergeCell ref="A44:F44"/>
    <mergeCell ref="A45:F45"/>
    <mergeCell ref="A46:F46"/>
    <mergeCell ref="A47:F47"/>
    <mergeCell ref="A48:F48"/>
    <mergeCell ref="A49:F49"/>
    <mergeCell ref="A25:F25"/>
    <mergeCell ref="A6:F6"/>
    <mergeCell ref="A21:F21"/>
    <mergeCell ref="A22:I22"/>
    <mergeCell ref="A23:F23"/>
    <mergeCell ref="A24:F24"/>
    <mergeCell ref="A12:F12"/>
    <mergeCell ref="A13:F13"/>
    <mergeCell ref="A19:F19"/>
    <mergeCell ref="A7:I7"/>
    <mergeCell ref="A8:F8"/>
    <mergeCell ref="A9:F9"/>
    <mergeCell ref="A10:F10"/>
    <mergeCell ref="A11:F11"/>
    <mergeCell ref="A20:F20"/>
    <mergeCell ref="A29:F29"/>
    <mergeCell ref="A37:I37"/>
    <mergeCell ref="A35:F35"/>
    <mergeCell ref="A36:F36"/>
    <mergeCell ref="A32:F32"/>
    <mergeCell ref="A33:F33"/>
    <mergeCell ref="A34:F34"/>
    <mergeCell ref="A16:F16"/>
    <mergeCell ref="A17:F17"/>
    <mergeCell ref="A42:F42"/>
    <mergeCell ref="A38:F38"/>
    <mergeCell ref="A39:F39"/>
    <mergeCell ref="A40:F40"/>
    <mergeCell ref="A41:F41"/>
    <mergeCell ref="A26:F26"/>
    <mergeCell ref="A27:F27"/>
    <mergeCell ref="A28:F28"/>
    <mergeCell ref="A2:I2"/>
    <mergeCell ref="A1:I1"/>
    <mergeCell ref="A4:I4"/>
    <mergeCell ref="A5:F5"/>
    <mergeCell ref="A43:F43"/>
    <mergeCell ref="A30:F30"/>
    <mergeCell ref="A31:F31"/>
    <mergeCell ref="A18:F18"/>
    <mergeCell ref="A14:F14"/>
    <mergeCell ref="A15:F15"/>
  </mergeCells>
  <dataValidations count="4">
    <dataValidation type="whole" operator="greaterThanOrEqual" allowBlank="1" showInputMessage="1" showErrorMessage="1" errorTitle="Pogrešan unos" error="Mogu se unijeti samo cjelobrojne pozitivne vrijednosti." sqref="H65529:I65529">
      <formula1>0</formula1>
    </dataValidation>
    <dataValidation type="whole" operator="notEqual" allowBlank="1" showInputMessage="1" showErrorMessage="1" errorTitle="Pogrešan upis" error="Dopušten je upis samo cjelobrojnih vrijednosti" sqref="H17:I17 H20:I21 H33:I33 H36:I36 H49:I51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4:I16 H18:I19 H34:I35 H30:I32 H43:I48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3 H23:I29 H52:I53 H38:I42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SheetLayoutView="90" zoomScalePageLayoutView="0" workbookViewId="0" topLeftCell="A40">
      <selection activeCell="Y36" sqref="A36:Y63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2.421875" style="1" customWidth="1"/>
    <col min="8" max="25" width="13.421875" style="19" customWidth="1"/>
    <col min="26" max="26" width="13.421875" style="1" customWidth="1"/>
    <col min="27" max="16384" width="9.140625" style="1" customWidth="1"/>
  </cols>
  <sheetData>
    <row r="1" spans="1:11" ht="12.75">
      <c r="A1" s="281" t="s">
        <v>245</v>
      </c>
      <c r="B1" s="282"/>
      <c r="C1" s="282"/>
      <c r="D1" s="282"/>
      <c r="E1" s="282"/>
      <c r="F1" s="282"/>
      <c r="G1" s="282"/>
      <c r="H1" s="282"/>
      <c r="I1" s="282"/>
      <c r="J1" s="282"/>
      <c r="K1" s="26"/>
    </row>
    <row r="2" spans="1:24" ht="15.75">
      <c r="A2" s="2"/>
      <c r="B2" s="3"/>
      <c r="C2" s="283" t="s">
        <v>246</v>
      </c>
      <c r="D2" s="283"/>
      <c r="E2" s="9">
        <v>44927</v>
      </c>
      <c r="F2" s="4" t="s">
        <v>0</v>
      </c>
      <c r="G2" s="9">
        <v>45291</v>
      </c>
      <c r="H2" s="27"/>
      <c r="I2" s="27"/>
      <c r="J2" s="27"/>
      <c r="K2" s="26"/>
      <c r="X2" s="28" t="s">
        <v>447</v>
      </c>
    </row>
    <row r="3" spans="1:25" ht="13.5" customHeight="1" thickBot="1">
      <c r="A3" s="286" t="s">
        <v>247</v>
      </c>
      <c r="B3" s="287"/>
      <c r="C3" s="287"/>
      <c r="D3" s="287"/>
      <c r="E3" s="287"/>
      <c r="F3" s="287"/>
      <c r="G3" s="290" t="s">
        <v>3</v>
      </c>
      <c r="H3" s="292" t="s">
        <v>248</v>
      </c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 t="s">
        <v>249</v>
      </c>
      <c r="Y3" s="294" t="s">
        <v>250</v>
      </c>
    </row>
    <row r="4" spans="1:25" ht="90.75" thickBot="1">
      <c r="A4" s="288"/>
      <c r="B4" s="289"/>
      <c r="C4" s="289"/>
      <c r="D4" s="289"/>
      <c r="E4" s="289"/>
      <c r="F4" s="289"/>
      <c r="G4" s="291"/>
      <c r="H4" s="29" t="s">
        <v>251</v>
      </c>
      <c r="I4" s="29" t="s">
        <v>252</v>
      </c>
      <c r="J4" s="29" t="s">
        <v>253</v>
      </c>
      <c r="K4" s="29" t="s">
        <v>254</v>
      </c>
      <c r="L4" s="29" t="s">
        <v>255</v>
      </c>
      <c r="M4" s="29" t="s">
        <v>256</v>
      </c>
      <c r="N4" s="29" t="s">
        <v>257</v>
      </c>
      <c r="O4" s="29" t="s">
        <v>258</v>
      </c>
      <c r="P4" s="70" t="s">
        <v>411</v>
      </c>
      <c r="Q4" s="29" t="s">
        <v>259</v>
      </c>
      <c r="R4" s="29" t="s">
        <v>260</v>
      </c>
      <c r="S4" s="70" t="s">
        <v>412</v>
      </c>
      <c r="T4" s="70" t="s">
        <v>413</v>
      </c>
      <c r="U4" s="29" t="s">
        <v>261</v>
      </c>
      <c r="V4" s="29" t="s">
        <v>262</v>
      </c>
      <c r="W4" s="29" t="s">
        <v>263</v>
      </c>
      <c r="X4" s="293"/>
      <c r="Y4" s="295"/>
    </row>
    <row r="5" spans="1:25" ht="22.5">
      <c r="A5" s="296">
        <v>1</v>
      </c>
      <c r="B5" s="297"/>
      <c r="C5" s="297"/>
      <c r="D5" s="297"/>
      <c r="E5" s="297"/>
      <c r="F5" s="297"/>
      <c r="G5" s="5">
        <v>2</v>
      </c>
      <c r="H5" s="30" t="s">
        <v>167</v>
      </c>
      <c r="I5" s="31" t="s">
        <v>168</v>
      </c>
      <c r="J5" s="30" t="s">
        <v>282</v>
      </c>
      <c r="K5" s="31" t="s">
        <v>283</v>
      </c>
      <c r="L5" s="30" t="s">
        <v>284</v>
      </c>
      <c r="M5" s="31" t="s">
        <v>285</v>
      </c>
      <c r="N5" s="30" t="s">
        <v>286</v>
      </c>
      <c r="O5" s="31" t="s">
        <v>287</v>
      </c>
      <c r="P5" s="30" t="s">
        <v>288</v>
      </c>
      <c r="Q5" s="31" t="s">
        <v>289</v>
      </c>
      <c r="R5" s="30" t="s">
        <v>290</v>
      </c>
      <c r="S5" s="30" t="s">
        <v>291</v>
      </c>
      <c r="T5" s="30" t="s">
        <v>292</v>
      </c>
      <c r="U5" s="30" t="s">
        <v>414</v>
      </c>
      <c r="V5" s="30" t="s">
        <v>293</v>
      </c>
      <c r="W5" s="30" t="s">
        <v>415</v>
      </c>
      <c r="X5" s="30">
        <v>19</v>
      </c>
      <c r="Y5" s="32" t="s">
        <v>416</v>
      </c>
    </row>
    <row r="6" spans="1:25" ht="12.75">
      <c r="A6" s="298" t="s">
        <v>264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300"/>
    </row>
    <row r="7" spans="1:25" ht="12.75">
      <c r="A7" s="301" t="s">
        <v>298</v>
      </c>
      <c r="B7" s="301"/>
      <c r="C7" s="301"/>
      <c r="D7" s="301"/>
      <c r="E7" s="301"/>
      <c r="F7" s="301"/>
      <c r="G7" s="6">
        <v>1</v>
      </c>
      <c r="H7" s="33">
        <v>391855855</v>
      </c>
      <c r="I7" s="33">
        <v>7112</v>
      </c>
      <c r="J7" s="33">
        <v>16551129</v>
      </c>
      <c r="K7" s="33">
        <v>0</v>
      </c>
      <c r="L7" s="33">
        <v>0</v>
      </c>
      <c r="M7" s="33">
        <v>0</v>
      </c>
      <c r="N7" s="33">
        <v>103629058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83179822</v>
      </c>
      <c r="V7" s="33">
        <v>35361033</v>
      </c>
      <c r="W7" s="34">
        <f>H7+I7+J7+K7-L7+M7+N7+O7+P7+Q7+R7+U7+V7+S7+T7</f>
        <v>630584009</v>
      </c>
      <c r="X7" s="33">
        <v>0</v>
      </c>
      <c r="Y7" s="34">
        <f>W7+X7</f>
        <v>630584009</v>
      </c>
    </row>
    <row r="8" spans="1:25" ht="12.75">
      <c r="A8" s="284" t="s">
        <v>265</v>
      </c>
      <c r="B8" s="284"/>
      <c r="C8" s="284"/>
      <c r="D8" s="284"/>
      <c r="E8" s="284"/>
      <c r="F8" s="284"/>
      <c r="G8" s="6">
        <v>2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4">
        <f>H8+I8+J8+K8-L8+M8+N8+O8+P8+Q8+R8+U8+V8+S8+T8</f>
        <v>0</v>
      </c>
      <c r="X8" s="33">
        <v>0</v>
      </c>
      <c r="Y8" s="34">
        <f>W8+X8</f>
        <v>0</v>
      </c>
    </row>
    <row r="9" spans="1:25" ht="12.75">
      <c r="A9" s="284" t="s">
        <v>266</v>
      </c>
      <c r="B9" s="284"/>
      <c r="C9" s="284"/>
      <c r="D9" s="284"/>
      <c r="E9" s="284"/>
      <c r="F9" s="284"/>
      <c r="G9" s="6">
        <v>3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4">
        <f>H9+I9+J9+K9-L9+M9+N9+O9+P9+Q9+R9+U9+V9+S9+T9</f>
        <v>0</v>
      </c>
      <c r="X9" s="33">
        <v>0</v>
      </c>
      <c r="Y9" s="34">
        <f>W9+X9</f>
        <v>0</v>
      </c>
    </row>
    <row r="10" spans="1:25" ht="24" customHeight="1">
      <c r="A10" s="285" t="s">
        <v>299</v>
      </c>
      <c r="B10" s="285"/>
      <c r="C10" s="285"/>
      <c r="D10" s="285"/>
      <c r="E10" s="285"/>
      <c r="F10" s="285"/>
      <c r="G10" s="7">
        <v>4</v>
      </c>
      <c r="H10" s="34">
        <f>H7+H8+H9</f>
        <v>391855855</v>
      </c>
      <c r="I10" s="34">
        <f aca="true" t="shared" si="0" ref="I10:Y10">I7+I8+I9</f>
        <v>7112</v>
      </c>
      <c r="J10" s="34">
        <f t="shared" si="0"/>
        <v>16551129</v>
      </c>
      <c r="K10" s="34">
        <f>K7+K8+K9</f>
        <v>0</v>
      </c>
      <c r="L10" s="34">
        <f t="shared" si="0"/>
        <v>0</v>
      </c>
      <c r="M10" s="34">
        <f t="shared" si="0"/>
        <v>0</v>
      </c>
      <c r="N10" s="34">
        <f t="shared" si="0"/>
        <v>103629058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4">
        <f t="shared" si="0"/>
        <v>0</v>
      </c>
      <c r="U10" s="34">
        <f t="shared" si="0"/>
        <v>83179822</v>
      </c>
      <c r="V10" s="34">
        <f t="shared" si="0"/>
        <v>35361033</v>
      </c>
      <c r="W10" s="34">
        <f t="shared" si="0"/>
        <v>630584009</v>
      </c>
      <c r="X10" s="34">
        <f t="shared" si="0"/>
        <v>0</v>
      </c>
      <c r="Y10" s="34">
        <f t="shared" si="0"/>
        <v>630584009</v>
      </c>
    </row>
    <row r="11" spans="1:25" ht="12.75">
      <c r="A11" s="284" t="s">
        <v>267</v>
      </c>
      <c r="B11" s="284"/>
      <c r="C11" s="284"/>
      <c r="D11" s="284"/>
      <c r="E11" s="284"/>
      <c r="F11" s="284"/>
      <c r="G11" s="6">
        <v>5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3">
        <v>0</v>
      </c>
      <c r="T11" s="33">
        <v>0</v>
      </c>
      <c r="U11" s="35">
        <v>0</v>
      </c>
      <c r="V11" s="33">
        <v>40717202</v>
      </c>
      <c r="W11" s="34">
        <f aca="true" t="shared" si="1" ref="W11:W29">H11+I11+J11+K11-L11+M11+N11+O11+P11+Q11+R11+U11+V11+S11+T11</f>
        <v>40717202</v>
      </c>
      <c r="X11" s="33">
        <v>0</v>
      </c>
      <c r="Y11" s="34">
        <f aca="true" t="shared" si="2" ref="Y11:Y29">W11+X11</f>
        <v>40717202</v>
      </c>
    </row>
    <row r="12" spans="1:25" ht="12.75">
      <c r="A12" s="284" t="s">
        <v>268</v>
      </c>
      <c r="B12" s="284"/>
      <c r="C12" s="284"/>
      <c r="D12" s="284"/>
      <c r="E12" s="284"/>
      <c r="F12" s="284"/>
      <c r="G12" s="6">
        <v>6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3">
        <v>0</v>
      </c>
      <c r="O12" s="35">
        <v>0</v>
      </c>
      <c r="P12" s="35">
        <v>0</v>
      </c>
      <c r="Q12" s="35">
        <v>0</v>
      </c>
      <c r="R12" s="35">
        <v>0</v>
      </c>
      <c r="S12" s="33">
        <v>0</v>
      </c>
      <c r="T12" s="33">
        <v>0</v>
      </c>
      <c r="U12" s="35">
        <v>0</v>
      </c>
      <c r="V12" s="35">
        <v>0</v>
      </c>
      <c r="W12" s="34">
        <f t="shared" si="1"/>
        <v>0</v>
      </c>
      <c r="X12" s="33">
        <v>0</v>
      </c>
      <c r="Y12" s="34">
        <f t="shared" si="2"/>
        <v>0</v>
      </c>
    </row>
    <row r="13" spans="1:25" ht="26.25" customHeight="1">
      <c r="A13" s="284" t="s">
        <v>269</v>
      </c>
      <c r="B13" s="284"/>
      <c r="C13" s="284"/>
      <c r="D13" s="284"/>
      <c r="E13" s="284"/>
      <c r="F13" s="284"/>
      <c r="G13" s="6">
        <v>7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3">
        <v>0</v>
      </c>
      <c r="P13" s="35">
        <v>0</v>
      </c>
      <c r="Q13" s="35">
        <v>0</v>
      </c>
      <c r="R13" s="35">
        <v>0</v>
      </c>
      <c r="S13" s="33">
        <v>0</v>
      </c>
      <c r="T13" s="33">
        <v>0</v>
      </c>
      <c r="U13" s="33">
        <v>0</v>
      </c>
      <c r="V13" s="33">
        <v>0</v>
      </c>
      <c r="W13" s="34">
        <f t="shared" si="1"/>
        <v>0</v>
      </c>
      <c r="X13" s="33">
        <v>0</v>
      </c>
      <c r="Y13" s="34">
        <f t="shared" si="2"/>
        <v>0</v>
      </c>
    </row>
    <row r="14" spans="1:25" ht="39" customHeight="1">
      <c r="A14" s="284" t="s">
        <v>417</v>
      </c>
      <c r="B14" s="284"/>
      <c r="C14" s="284"/>
      <c r="D14" s="284"/>
      <c r="E14" s="284"/>
      <c r="F14" s="284"/>
      <c r="G14" s="6">
        <v>8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3">
        <v>0</v>
      </c>
      <c r="Q14" s="35">
        <v>0</v>
      </c>
      <c r="R14" s="35">
        <v>0</v>
      </c>
      <c r="S14" s="33">
        <v>0</v>
      </c>
      <c r="T14" s="33">
        <v>0</v>
      </c>
      <c r="U14" s="33">
        <v>0</v>
      </c>
      <c r="V14" s="33">
        <v>0</v>
      </c>
      <c r="W14" s="34">
        <f t="shared" si="1"/>
        <v>0</v>
      </c>
      <c r="X14" s="33">
        <v>0</v>
      </c>
      <c r="Y14" s="34">
        <f t="shared" si="2"/>
        <v>0</v>
      </c>
    </row>
    <row r="15" spans="1:25" ht="12.75">
      <c r="A15" s="284" t="s">
        <v>270</v>
      </c>
      <c r="B15" s="284"/>
      <c r="C15" s="284"/>
      <c r="D15" s="284"/>
      <c r="E15" s="284"/>
      <c r="F15" s="284"/>
      <c r="G15" s="6">
        <v>9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3">
        <v>0</v>
      </c>
      <c r="R15" s="35">
        <v>0</v>
      </c>
      <c r="S15" s="33">
        <v>0</v>
      </c>
      <c r="T15" s="33">
        <v>0</v>
      </c>
      <c r="U15" s="33">
        <v>0</v>
      </c>
      <c r="V15" s="33">
        <v>0</v>
      </c>
      <c r="W15" s="34">
        <f t="shared" si="1"/>
        <v>0</v>
      </c>
      <c r="X15" s="33">
        <v>0</v>
      </c>
      <c r="Y15" s="34">
        <f t="shared" si="2"/>
        <v>0</v>
      </c>
    </row>
    <row r="16" spans="1:25" ht="28.5" customHeight="1">
      <c r="A16" s="284" t="s">
        <v>271</v>
      </c>
      <c r="B16" s="284"/>
      <c r="C16" s="284"/>
      <c r="D16" s="284"/>
      <c r="E16" s="284"/>
      <c r="F16" s="284"/>
      <c r="G16" s="6">
        <v>10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4">
        <f t="shared" si="1"/>
        <v>0</v>
      </c>
      <c r="X16" s="33">
        <v>0</v>
      </c>
      <c r="Y16" s="34">
        <f t="shared" si="2"/>
        <v>0</v>
      </c>
    </row>
    <row r="17" spans="1:25" ht="23.25" customHeight="1">
      <c r="A17" s="284" t="s">
        <v>272</v>
      </c>
      <c r="B17" s="284"/>
      <c r="C17" s="284"/>
      <c r="D17" s="284"/>
      <c r="E17" s="284"/>
      <c r="F17" s="284"/>
      <c r="G17" s="6">
        <v>11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4">
        <f t="shared" si="1"/>
        <v>0</v>
      </c>
      <c r="X17" s="33">
        <v>0</v>
      </c>
      <c r="Y17" s="34">
        <f t="shared" si="2"/>
        <v>0</v>
      </c>
    </row>
    <row r="18" spans="1:25" ht="12.75">
      <c r="A18" s="284" t="s">
        <v>273</v>
      </c>
      <c r="B18" s="284"/>
      <c r="C18" s="284"/>
      <c r="D18" s="284"/>
      <c r="E18" s="284"/>
      <c r="F18" s="284"/>
      <c r="G18" s="6">
        <v>12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4">
        <f t="shared" si="1"/>
        <v>0</v>
      </c>
      <c r="X18" s="33">
        <v>0</v>
      </c>
      <c r="Y18" s="34">
        <f t="shared" si="2"/>
        <v>0</v>
      </c>
    </row>
    <row r="19" spans="1:25" ht="12.75">
      <c r="A19" s="284" t="s">
        <v>274</v>
      </c>
      <c r="B19" s="284"/>
      <c r="C19" s="284"/>
      <c r="D19" s="284"/>
      <c r="E19" s="284"/>
      <c r="F19" s="284"/>
      <c r="G19" s="6">
        <v>13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4">
        <f t="shared" si="1"/>
        <v>0</v>
      </c>
      <c r="X19" s="33">
        <v>0</v>
      </c>
      <c r="Y19" s="34">
        <f t="shared" si="2"/>
        <v>0</v>
      </c>
    </row>
    <row r="20" spans="1:25" ht="12.75">
      <c r="A20" s="284" t="s">
        <v>275</v>
      </c>
      <c r="B20" s="284"/>
      <c r="C20" s="284"/>
      <c r="D20" s="284"/>
      <c r="E20" s="284"/>
      <c r="F20" s="284"/>
      <c r="G20" s="6">
        <v>14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4">
        <f t="shared" si="1"/>
        <v>0</v>
      </c>
      <c r="X20" s="33">
        <v>0</v>
      </c>
      <c r="Y20" s="34">
        <f t="shared" si="2"/>
        <v>0</v>
      </c>
    </row>
    <row r="21" spans="1:25" ht="30.75" customHeight="1">
      <c r="A21" s="284" t="s">
        <v>418</v>
      </c>
      <c r="B21" s="284"/>
      <c r="C21" s="284"/>
      <c r="D21" s="284"/>
      <c r="E21" s="284"/>
      <c r="F21" s="284"/>
      <c r="G21" s="6">
        <v>15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4">
        <f t="shared" si="1"/>
        <v>0</v>
      </c>
      <c r="X21" s="33">
        <v>0</v>
      </c>
      <c r="Y21" s="34">
        <f t="shared" si="2"/>
        <v>0</v>
      </c>
    </row>
    <row r="22" spans="1:25" ht="28.5" customHeight="1">
      <c r="A22" s="284" t="s">
        <v>419</v>
      </c>
      <c r="B22" s="284"/>
      <c r="C22" s="284"/>
      <c r="D22" s="284"/>
      <c r="E22" s="284"/>
      <c r="F22" s="284"/>
      <c r="G22" s="6">
        <v>16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4">
        <f t="shared" si="1"/>
        <v>0</v>
      </c>
      <c r="X22" s="33">
        <v>0</v>
      </c>
      <c r="Y22" s="34">
        <f t="shared" si="2"/>
        <v>0</v>
      </c>
    </row>
    <row r="23" spans="1:25" ht="26.25" customHeight="1">
      <c r="A23" s="284" t="s">
        <v>420</v>
      </c>
      <c r="B23" s="284"/>
      <c r="C23" s="284"/>
      <c r="D23" s="284"/>
      <c r="E23" s="284"/>
      <c r="F23" s="284"/>
      <c r="G23" s="6">
        <v>17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4">
        <f t="shared" si="1"/>
        <v>0</v>
      </c>
      <c r="X23" s="33">
        <v>0</v>
      </c>
      <c r="Y23" s="34">
        <f t="shared" si="2"/>
        <v>0</v>
      </c>
    </row>
    <row r="24" spans="1:25" ht="12.75">
      <c r="A24" s="284" t="s">
        <v>276</v>
      </c>
      <c r="B24" s="284"/>
      <c r="C24" s="284"/>
      <c r="D24" s="284"/>
      <c r="E24" s="284"/>
      <c r="F24" s="284"/>
      <c r="G24" s="6">
        <v>18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4">
        <f t="shared" si="1"/>
        <v>0</v>
      </c>
      <c r="X24" s="33">
        <v>0</v>
      </c>
      <c r="Y24" s="34">
        <f t="shared" si="2"/>
        <v>0</v>
      </c>
    </row>
    <row r="25" spans="1:25" ht="12.75">
      <c r="A25" s="284" t="s">
        <v>421</v>
      </c>
      <c r="B25" s="284"/>
      <c r="C25" s="284"/>
      <c r="D25" s="284"/>
      <c r="E25" s="284"/>
      <c r="F25" s="284"/>
      <c r="G25" s="6">
        <v>19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4">
        <f t="shared" si="1"/>
        <v>0</v>
      </c>
      <c r="X25" s="33">
        <v>0</v>
      </c>
      <c r="Y25" s="34">
        <f t="shared" si="2"/>
        <v>0</v>
      </c>
    </row>
    <row r="26" spans="1:25" ht="12.75" customHeight="1">
      <c r="A26" s="284" t="s">
        <v>429</v>
      </c>
      <c r="B26" s="284"/>
      <c r="C26" s="284"/>
      <c r="D26" s="284"/>
      <c r="E26" s="284"/>
      <c r="F26" s="284"/>
      <c r="G26" s="6">
        <v>20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-10078586</v>
      </c>
      <c r="W26" s="34">
        <f t="shared" si="1"/>
        <v>-10078586</v>
      </c>
      <c r="X26" s="33">
        <v>0</v>
      </c>
      <c r="Y26" s="34">
        <f t="shared" si="2"/>
        <v>-10078586</v>
      </c>
    </row>
    <row r="27" spans="1:25" ht="12.75" customHeight="1">
      <c r="A27" s="284" t="s">
        <v>422</v>
      </c>
      <c r="B27" s="284"/>
      <c r="C27" s="284"/>
      <c r="D27" s="284"/>
      <c r="E27" s="284"/>
      <c r="F27" s="284"/>
      <c r="G27" s="6">
        <v>21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4">
        <f t="shared" si="1"/>
        <v>0</v>
      </c>
      <c r="X27" s="33">
        <v>0</v>
      </c>
      <c r="Y27" s="34">
        <f t="shared" si="2"/>
        <v>0</v>
      </c>
    </row>
    <row r="28" spans="1:25" ht="12.75" customHeight="1">
      <c r="A28" s="284" t="s">
        <v>423</v>
      </c>
      <c r="B28" s="284"/>
      <c r="C28" s="284"/>
      <c r="D28" s="284"/>
      <c r="E28" s="284"/>
      <c r="F28" s="284"/>
      <c r="G28" s="6">
        <v>22</v>
      </c>
      <c r="H28" s="33">
        <v>0</v>
      </c>
      <c r="I28" s="33">
        <v>0</v>
      </c>
      <c r="J28" s="33">
        <v>1768052</v>
      </c>
      <c r="K28" s="33">
        <v>0</v>
      </c>
      <c r="L28" s="33">
        <v>0</v>
      </c>
      <c r="M28" s="33">
        <v>0</v>
      </c>
      <c r="N28" s="33">
        <v>16796491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6717904</v>
      </c>
      <c r="V28" s="33">
        <v>-25282447</v>
      </c>
      <c r="W28" s="34">
        <f t="shared" si="1"/>
        <v>0</v>
      </c>
      <c r="X28" s="33">
        <v>0</v>
      </c>
      <c r="Y28" s="34">
        <f t="shared" si="2"/>
        <v>0</v>
      </c>
    </row>
    <row r="29" spans="1:25" ht="12.75" customHeight="1">
      <c r="A29" s="284" t="s">
        <v>424</v>
      </c>
      <c r="B29" s="284"/>
      <c r="C29" s="284"/>
      <c r="D29" s="284"/>
      <c r="E29" s="284"/>
      <c r="F29" s="284"/>
      <c r="G29" s="6">
        <v>23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4">
        <f t="shared" si="1"/>
        <v>0</v>
      </c>
      <c r="X29" s="33">
        <v>0</v>
      </c>
      <c r="Y29" s="34">
        <f t="shared" si="2"/>
        <v>0</v>
      </c>
    </row>
    <row r="30" spans="1:25" ht="21.75" customHeight="1">
      <c r="A30" s="302" t="s">
        <v>425</v>
      </c>
      <c r="B30" s="302"/>
      <c r="C30" s="302"/>
      <c r="D30" s="302"/>
      <c r="E30" s="302"/>
      <c r="F30" s="302"/>
      <c r="G30" s="8">
        <v>24</v>
      </c>
      <c r="H30" s="36">
        <f>SUM(H10:H29)</f>
        <v>391855855</v>
      </c>
      <c r="I30" s="36">
        <f aca="true" t="shared" si="3" ref="I30:Y30">SUM(I10:I29)</f>
        <v>7112</v>
      </c>
      <c r="J30" s="36">
        <f t="shared" si="3"/>
        <v>18319181</v>
      </c>
      <c r="K30" s="36">
        <f t="shared" si="3"/>
        <v>0</v>
      </c>
      <c r="L30" s="36">
        <f t="shared" si="3"/>
        <v>0</v>
      </c>
      <c r="M30" s="36">
        <f t="shared" si="3"/>
        <v>0</v>
      </c>
      <c r="N30" s="36">
        <f t="shared" si="3"/>
        <v>120425549</v>
      </c>
      <c r="O30" s="36">
        <f t="shared" si="3"/>
        <v>0</v>
      </c>
      <c r="P30" s="36">
        <f t="shared" si="3"/>
        <v>0</v>
      </c>
      <c r="Q30" s="36">
        <f t="shared" si="3"/>
        <v>0</v>
      </c>
      <c r="R30" s="36">
        <f t="shared" si="3"/>
        <v>0</v>
      </c>
      <c r="S30" s="36">
        <f t="shared" si="3"/>
        <v>0</v>
      </c>
      <c r="T30" s="36">
        <f t="shared" si="3"/>
        <v>0</v>
      </c>
      <c r="U30" s="36">
        <f t="shared" si="3"/>
        <v>89897726</v>
      </c>
      <c r="V30" s="36">
        <f t="shared" si="3"/>
        <v>40717202</v>
      </c>
      <c r="W30" s="36">
        <f t="shared" si="3"/>
        <v>661222625</v>
      </c>
      <c r="X30" s="36">
        <f t="shared" si="3"/>
        <v>0</v>
      </c>
      <c r="Y30" s="36">
        <f t="shared" si="3"/>
        <v>661222625</v>
      </c>
    </row>
    <row r="31" spans="1:25" ht="12.75">
      <c r="A31" s="303" t="s">
        <v>277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</row>
    <row r="32" spans="1:25" ht="36.75" customHeight="1">
      <c r="A32" s="305" t="s">
        <v>278</v>
      </c>
      <c r="B32" s="305"/>
      <c r="C32" s="305"/>
      <c r="D32" s="305"/>
      <c r="E32" s="305"/>
      <c r="F32" s="305"/>
      <c r="G32" s="7">
        <v>25</v>
      </c>
      <c r="H32" s="34">
        <f>SUM(H12:H20)</f>
        <v>0</v>
      </c>
      <c r="I32" s="34">
        <f aca="true" t="shared" si="4" ref="I32:Y32">SUM(I12:I20)</f>
        <v>0</v>
      </c>
      <c r="J32" s="34">
        <f t="shared" si="4"/>
        <v>0</v>
      </c>
      <c r="K32" s="34">
        <f t="shared" si="4"/>
        <v>0</v>
      </c>
      <c r="L32" s="34">
        <f t="shared" si="4"/>
        <v>0</v>
      </c>
      <c r="M32" s="34">
        <f t="shared" si="4"/>
        <v>0</v>
      </c>
      <c r="N32" s="34">
        <f t="shared" si="4"/>
        <v>0</v>
      </c>
      <c r="O32" s="34">
        <f t="shared" si="4"/>
        <v>0</v>
      </c>
      <c r="P32" s="34">
        <f t="shared" si="4"/>
        <v>0</v>
      </c>
      <c r="Q32" s="34">
        <f t="shared" si="4"/>
        <v>0</v>
      </c>
      <c r="R32" s="34">
        <f t="shared" si="4"/>
        <v>0</v>
      </c>
      <c r="S32" s="34">
        <f>SUM(S12:S20)</f>
        <v>0</v>
      </c>
      <c r="T32" s="34">
        <f>SUM(T12:T20)</f>
        <v>0</v>
      </c>
      <c r="U32" s="34">
        <f t="shared" si="4"/>
        <v>0</v>
      </c>
      <c r="V32" s="34">
        <f t="shared" si="4"/>
        <v>0</v>
      </c>
      <c r="W32" s="34">
        <f t="shared" si="4"/>
        <v>0</v>
      </c>
      <c r="X32" s="34">
        <f t="shared" si="4"/>
        <v>0</v>
      </c>
      <c r="Y32" s="34">
        <f t="shared" si="4"/>
        <v>0</v>
      </c>
    </row>
    <row r="33" spans="1:25" ht="31.5" customHeight="1">
      <c r="A33" s="305" t="s">
        <v>426</v>
      </c>
      <c r="B33" s="305"/>
      <c r="C33" s="305"/>
      <c r="D33" s="305"/>
      <c r="E33" s="305"/>
      <c r="F33" s="305"/>
      <c r="G33" s="7">
        <v>26</v>
      </c>
      <c r="H33" s="34">
        <f>H11+H32</f>
        <v>0</v>
      </c>
      <c r="I33" s="34">
        <f aca="true" t="shared" si="5" ref="I33:Y33">I11+I32</f>
        <v>0</v>
      </c>
      <c r="J33" s="34">
        <f t="shared" si="5"/>
        <v>0</v>
      </c>
      <c r="K33" s="34">
        <f t="shared" si="5"/>
        <v>0</v>
      </c>
      <c r="L33" s="34">
        <f t="shared" si="5"/>
        <v>0</v>
      </c>
      <c r="M33" s="34">
        <f t="shared" si="5"/>
        <v>0</v>
      </c>
      <c r="N33" s="34">
        <f t="shared" si="5"/>
        <v>0</v>
      </c>
      <c r="O33" s="34">
        <f t="shared" si="5"/>
        <v>0</v>
      </c>
      <c r="P33" s="34">
        <f t="shared" si="5"/>
        <v>0</v>
      </c>
      <c r="Q33" s="34">
        <f t="shared" si="5"/>
        <v>0</v>
      </c>
      <c r="R33" s="34">
        <f t="shared" si="5"/>
        <v>0</v>
      </c>
      <c r="S33" s="34">
        <f>S11+S32</f>
        <v>0</v>
      </c>
      <c r="T33" s="34">
        <f>T11+T32</f>
        <v>0</v>
      </c>
      <c r="U33" s="34">
        <f t="shared" si="5"/>
        <v>0</v>
      </c>
      <c r="V33" s="34">
        <f t="shared" si="5"/>
        <v>40717202</v>
      </c>
      <c r="W33" s="34">
        <f t="shared" si="5"/>
        <v>40717202</v>
      </c>
      <c r="X33" s="34">
        <f t="shared" si="5"/>
        <v>0</v>
      </c>
      <c r="Y33" s="34">
        <f t="shared" si="5"/>
        <v>40717202</v>
      </c>
    </row>
    <row r="34" spans="1:25" ht="30.75" customHeight="1">
      <c r="A34" s="306" t="s">
        <v>427</v>
      </c>
      <c r="B34" s="306"/>
      <c r="C34" s="306"/>
      <c r="D34" s="306"/>
      <c r="E34" s="306"/>
      <c r="F34" s="306"/>
      <c r="G34" s="8">
        <v>27</v>
      </c>
      <c r="H34" s="36">
        <f>SUM(H21:H29)</f>
        <v>0</v>
      </c>
      <c r="I34" s="36">
        <f aca="true" t="shared" si="6" ref="I34:Y34">SUM(I21:I29)</f>
        <v>0</v>
      </c>
      <c r="J34" s="36">
        <f t="shared" si="6"/>
        <v>1768052</v>
      </c>
      <c r="K34" s="36">
        <f t="shared" si="6"/>
        <v>0</v>
      </c>
      <c r="L34" s="36">
        <f t="shared" si="6"/>
        <v>0</v>
      </c>
      <c r="M34" s="36">
        <f t="shared" si="6"/>
        <v>0</v>
      </c>
      <c r="N34" s="36">
        <f t="shared" si="6"/>
        <v>16796491</v>
      </c>
      <c r="O34" s="36">
        <f t="shared" si="6"/>
        <v>0</v>
      </c>
      <c r="P34" s="36">
        <f t="shared" si="6"/>
        <v>0</v>
      </c>
      <c r="Q34" s="36">
        <f t="shared" si="6"/>
        <v>0</v>
      </c>
      <c r="R34" s="36">
        <f t="shared" si="6"/>
        <v>0</v>
      </c>
      <c r="S34" s="36">
        <f>SUM(S21:S29)</f>
        <v>0</v>
      </c>
      <c r="T34" s="36">
        <f>SUM(T21:T29)</f>
        <v>0</v>
      </c>
      <c r="U34" s="36">
        <f t="shared" si="6"/>
        <v>6717904</v>
      </c>
      <c r="V34" s="36">
        <f t="shared" si="6"/>
        <v>-35361033</v>
      </c>
      <c r="W34" s="36">
        <f t="shared" si="6"/>
        <v>-10078586</v>
      </c>
      <c r="X34" s="36">
        <f t="shared" si="6"/>
        <v>0</v>
      </c>
      <c r="Y34" s="36">
        <f t="shared" si="6"/>
        <v>-10078586</v>
      </c>
    </row>
    <row r="35" spans="1:25" ht="12.75">
      <c r="A35" s="303" t="s">
        <v>279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</row>
    <row r="36" spans="1:25" ht="12.75" customHeight="1">
      <c r="A36" s="301" t="s">
        <v>300</v>
      </c>
      <c r="B36" s="301"/>
      <c r="C36" s="301"/>
      <c r="D36" s="301"/>
      <c r="E36" s="301"/>
      <c r="F36" s="301"/>
      <c r="G36" s="6">
        <v>28</v>
      </c>
      <c r="H36" s="33">
        <v>391855855</v>
      </c>
      <c r="I36" s="33">
        <v>7112</v>
      </c>
      <c r="J36" s="33">
        <v>18319181</v>
      </c>
      <c r="K36" s="33">
        <v>0</v>
      </c>
      <c r="L36" s="33">
        <v>0</v>
      </c>
      <c r="M36" s="33">
        <v>0</v>
      </c>
      <c r="N36" s="33">
        <v>120425549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90220952</v>
      </c>
      <c r="V36" s="33">
        <v>40717202</v>
      </c>
      <c r="W36" s="37">
        <f>H36+I36+J36+K36-L36+M36+N36+O36+P36+Q36+R36+U36+V36+S36+T36</f>
        <v>661545851</v>
      </c>
      <c r="X36" s="33">
        <v>0</v>
      </c>
      <c r="Y36" s="37">
        <f>W36+X36</f>
        <v>661545851</v>
      </c>
    </row>
    <row r="37" spans="1:25" ht="12.75" customHeight="1">
      <c r="A37" s="284" t="s">
        <v>265</v>
      </c>
      <c r="B37" s="284"/>
      <c r="C37" s="284"/>
      <c r="D37" s="284"/>
      <c r="E37" s="284"/>
      <c r="F37" s="284"/>
      <c r="G37" s="6">
        <v>29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7">
        <f>H37+I37+J37+K37-L37+M37+N37+O37+P37+Q37+R37+U37+V37+S37+T37</f>
        <v>0</v>
      </c>
      <c r="X37" s="33">
        <v>0</v>
      </c>
      <c r="Y37" s="37">
        <f>W37+X37</f>
        <v>0</v>
      </c>
    </row>
    <row r="38" spans="1:25" ht="12.75" customHeight="1">
      <c r="A38" s="284" t="s">
        <v>266</v>
      </c>
      <c r="B38" s="284"/>
      <c r="C38" s="284"/>
      <c r="D38" s="284"/>
      <c r="E38" s="284"/>
      <c r="F38" s="284"/>
      <c r="G38" s="6">
        <v>30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7">
        <f>H38+I38+J38+K38-L38+M38+N38+O38+P38+Q38+R38+U38+V38+S38+T38</f>
        <v>0</v>
      </c>
      <c r="X38" s="33">
        <v>0</v>
      </c>
      <c r="Y38" s="37">
        <f>W38+X38</f>
        <v>0</v>
      </c>
    </row>
    <row r="39" spans="1:25" ht="25.5" customHeight="1">
      <c r="A39" s="285" t="s">
        <v>428</v>
      </c>
      <c r="B39" s="285"/>
      <c r="C39" s="285"/>
      <c r="D39" s="285"/>
      <c r="E39" s="285"/>
      <c r="F39" s="285"/>
      <c r="G39" s="7">
        <v>31</v>
      </c>
      <c r="H39" s="34">
        <f>H36+H37+H38</f>
        <v>391855855</v>
      </c>
      <c r="I39" s="34">
        <f aca="true" t="shared" si="7" ref="I39:Y39">I36+I37+I38</f>
        <v>7112</v>
      </c>
      <c r="J39" s="34">
        <f t="shared" si="7"/>
        <v>18319181</v>
      </c>
      <c r="K39" s="34">
        <f t="shared" si="7"/>
        <v>0</v>
      </c>
      <c r="L39" s="34">
        <f t="shared" si="7"/>
        <v>0</v>
      </c>
      <c r="M39" s="34">
        <f t="shared" si="7"/>
        <v>0</v>
      </c>
      <c r="N39" s="34">
        <f t="shared" si="7"/>
        <v>120425549</v>
      </c>
      <c r="O39" s="34">
        <f t="shared" si="7"/>
        <v>0</v>
      </c>
      <c r="P39" s="34">
        <f t="shared" si="7"/>
        <v>0</v>
      </c>
      <c r="Q39" s="34">
        <f t="shared" si="7"/>
        <v>0</v>
      </c>
      <c r="R39" s="34">
        <f t="shared" si="7"/>
        <v>0</v>
      </c>
      <c r="S39" s="34">
        <f t="shared" si="7"/>
        <v>0</v>
      </c>
      <c r="T39" s="34">
        <f t="shared" si="7"/>
        <v>0</v>
      </c>
      <c r="U39" s="34">
        <f t="shared" si="7"/>
        <v>90220952</v>
      </c>
      <c r="V39" s="34">
        <f t="shared" si="7"/>
        <v>40717202</v>
      </c>
      <c r="W39" s="34">
        <f t="shared" si="7"/>
        <v>661545851</v>
      </c>
      <c r="X39" s="34">
        <f t="shared" si="7"/>
        <v>0</v>
      </c>
      <c r="Y39" s="34">
        <f t="shared" si="7"/>
        <v>661545851</v>
      </c>
    </row>
    <row r="40" spans="1:25" ht="12.75" customHeight="1">
      <c r="A40" s="284" t="s">
        <v>267</v>
      </c>
      <c r="B40" s="284"/>
      <c r="C40" s="284"/>
      <c r="D40" s="284"/>
      <c r="E40" s="284"/>
      <c r="F40" s="284"/>
      <c r="G40" s="6">
        <v>32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3">
        <v>0</v>
      </c>
      <c r="T40" s="33">
        <v>0</v>
      </c>
      <c r="U40" s="35">
        <v>0</v>
      </c>
      <c r="V40" s="33">
        <v>51973549</v>
      </c>
      <c r="W40" s="37">
        <f aca="true" t="shared" si="8" ref="W40:W58">H40+I40+J40+K40-L40+M40+N40+O40+P40+Q40+R40+U40+V40+S40+T40</f>
        <v>51973549</v>
      </c>
      <c r="X40" s="33">
        <v>0</v>
      </c>
      <c r="Y40" s="37">
        <f aca="true" t="shared" si="9" ref="Y40:Y58">W40+X40</f>
        <v>51973549</v>
      </c>
    </row>
    <row r="41" spans="1:25" ht="12.75" customHeight="1">
      <c r="A41" s="284" t="s">
        <v>268</v>
      </c>
      <c r="B41" s="284"/>
      <c r="C41" s="284"/>
      <c r="D41" s="284"/>
      <c r="E41" s="284"/>
      <c r="F41" s="284"/>
      <c r="G41" s="6">
        <v>33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3">
        <v>0</v>
      </c>
      <c r="O41" s="35">
        <v>0</v>
      </c>
      <c r="P41" s="35">
        <v>0</v>
      </c>
      <c r="Q41" s="35">
        <v>0</v>
      </c>
      <c r="R41" s="35">
        <v>0</v>
      </c>
      <c r="S41" s="33">
        <v>0</v>
      </c>
      <c r="T41" s="33">
        <v>0</v>
      </c>
      <c r="U41" s="35">
        <v>0</v>
      </c>
      <c r="V41" s="35">
        <v>0</v>
      </c>
      <c r="W41" s="37">
        <f t="shared" si="8"/>
        <v>0</v>
      </c>
      <c r="X41" s="33">
        <v>0</v>
      </c>
      <c r="Y41" s="37">
        <f t="shared" si="9"/>
        <v>0</v>
      </c>
    </row>
    <row r="42" spans="1:25" ht="27" customHeight="1">
      <c r="A42" s="284" t="s">
        <v>280</v>
      </c>
      <c r="B42" s="284"/>
      <c r="C42" s="284"/>
      <c r="D42" s="284"/>
      <c r="E42" s="284"/>
      <c r="F42" s="284"/>
      <c r="G42" s="6">
        <v>34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v>0</v>
      </c>
      <c r="P42" s="35">
        <v>0</v>
      </c>
      <c r="Q42" s="35">
        <v>0</v>
      </c>
      <c r="R42" s="35">
        <v>0</v>
      </c>
      <c r="S42" s="33">
        <v>0</v>
      </c>
      <c r="T42" s="33">
        <v>0</v>
      </c>
      <c r="U42" s="33">
        <v>0</v>
      </c>
      <c r="V42" s="33">
        <v>0</v>
      </c>
      <c r="W42" s="37">
        <f t="shared" si="8"/>
        <v>0</v>
      </c>
      <c r="X42" s="33">
        <v>0</v>
      </c>
      <c r="Y42" s="37">
        <f t="shared" si="9"/>
        <v>0</v>
      </c>
    </row>
    <row r="43" spans="1:25" ht="20.25" customHeight="1">
      <c r="A43" s="284" t="s">
        <v>417</v>
      </c>
      <c r="B43" s="284"/>
      <c r="C43" s="284"/>
      <c r="D43" s="284"/>
      <c r="E43" s="284"/>
      <c r="F43" s="284"/>
      <c r="G43" s="6">
        <v>35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3">
        <v>0</v>
      </c>
      <c r="Q43" s="35">
        <v>0</v>
      </c>
      <c r="R43" s="35">
        <v>0</v>
      </c>
      <c r="S43" s="33">
        <v>0</v>
      </c>
      <c r="T43" s="33">
        <v>0</v>
      </c>
      <c r="U43" s="33">
        <v>0</v>
      </c>
      <c r="V43" s="33">
        <v>0</v>
      </c>
      <c r="W43" s="37">
        <f t="shared" si="8"/>
        <v>0</v>
      </c>
      <c r="X43" s="33">
        <v>0</v>
      </c>
      <c r="Y43" s="37">
        <f t="shared" si="9"/>
        <v>0</v>
      </c>
    </row>
    <row r="44" spans="1:25" ht="21" customHeight="1">
      <c r="A44" s="284" t="s">
        <v>270</v>
      </c>
      <c r="B44" s="284"/>
      <c r="C44" s="284"/>
      <c r="D44" s="284"/>
      <c r="E44" s="284"/>
      <c r="F44" s="284"/>
      <c r="G44" s="6">
        <v>36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3">
        <v>0</v>
      </c>
      <c r="R44" s="35">
        <v>0</v>
      </c>
      <c r="S44" s="33">
        <v>0</v>
      </c>
      <c r="T44" s="33">
        <v>0</v>
      </c>
      <c r="U44" s="33">
        <v>0</v>
      </c>
      <c r="V44" s="33">
        <v>0</v>
      </c>
      <c r="W44" s="37">
        <f t="shared" si="8"/>
        <v>0</v>
      </c>
      <c r="X44" s="33">
        <v>0</v>
      </c>
      <c r="Y44" s="37">
        <f t="shared" si="9"/>
        <v>0</v>
      </c>
    </row>
    <row r="45" spans="1:25" ht="29.25" customHeight="1">
      <c r="A45" s="284" t="s">
        <v>271</v>
      </c>
      <c r="B45" s="284"/>
      <c r="C45" s="284"/>
      <c r="D45" s="284"/>
      <c r="E45" s="284"/>
      <c r="F45" s="284"/>
      <c r="G45" s="6">
        <v>37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7">
        <f t="shared" si="8"/>
        <v>0</v>
      </c>
      <c r="X45" s="33">
        <v>0</v>
      </c>
      <c r="Y45" s="37">
        <f t="shared" si="9"/>
        <v>0</v>
      </c>
    </row>
    <row r="46" spans="1:25" ht="21" customHeight="1">
      <c r="A46" s="284" t="s">
        <v>281</v>
      </c>
      <c r="B46" s="284"/>
      <c r="C46" s="284"/>
      <c r="D46" s="284"/>
      <c r="E46" s="284"/>
      <c r="F46" s="284"/>
      <c r="G46" s="6">
        <v>38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7">
        <f t="shared" si="8"/>
        <v>0</v>
      </c>
      <c r="X46" s="33">
        <v>0</v>
      </c>
      <c r="Y46" s="37">
        <f t="shared" si="9"/>
        <v>0</v>
      </c>
    </row>
    <row r="47" spans="1:25" ht="12.75" customHeight="1">
      <c r="A47" s="284" t="s">
        <v>273</v>
      </c>
      <c r="B47" s="284"/>
      <c r="C47" s="284"/>
      <c r="D47" s="284"/>
      <c r="E47" s="284"/>
      <c r="F47" s="284"/>
      <c r="G47" s="6">
        <v>39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7">
        <f t="shared" si="8"/>
        <v>0</v>
      </c>
      <c r="X47" s="33">
        <v>0</v>
      </c>
      <c r="Y47" s="37">
        <f t="shared" si="9"/>
        <v>0</v>
      </c>
    </row>
    <row r="48" spans="1:25" ht="12.75" customHeight="1">
      <c r="A48" s="284" t="s">
        <v>274</v>
      </c>
      <c r="B48" s="284"/>
      <c r="C48" s="284"/>
      <c r="D48" s="284"/>
      <c r="E48" s="284"/>
      <c r="F48" s="284"/>
      <c r="G48" s="6">
        <v>40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7">
        <f t="shared" si="8"/>
        <v>0</v>
      </c>
      <c r="X48" s="33">
        <v>0</v>
      </c>
      <c r="Y48" s="37">
        <f t="shared" si="9"/>
        <v>0</v>
      </c>
    </row>
    <row r="49" spans="1:25" ht="12.75" customHeight="1">
      <c r="A49" s="284" t="s">
        <v>275</v>
      </c>
      <c r="B49" s="284"/>
      <c r="C49" s="284"/>
      <c r="D49" s="284"/>
      <c r="E49" s="284"/>
      <c r="F49" s="284"/>
      <c r="G49" s="6">
        <v>41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7">
        <f t="shared" si="8"/>
        <v>0</v>
      </c>
      <c r="X49" s="33">
        <v>0</v>
      </c>
      <c r="Y49" s="37">
        <f t="shared" si="9"/>
        <v>0</v>
      </c>
    </row>
    <row r="50" spans="1:25" ht="24" customHeight="1">
      <c r="A50" s="284" t="s">
        <v>418</v>
      </c>
      <c r="B50" s="284"/>
      <c r="C50" s="284"/>
      <c r="D50" s="284"/>
      <c r="E50" s="284"/>
      <c r="F50" s="284"/>
      <c r="G50" s="6">
        <v>42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7">
        <f t="shared" si="8"/>
        <v>0</v>
      </c>
      <c r="X50" s="33">
        <v>0</v>
      </c>
      <c r="Y50" s="37">
        <f t="shared" si="9"/>
        <v>0</v>
      </c>
    </row>
    <row r="51" spans="1:25" ht="26.25" customHeight="1">
      <c r="A51" s="284" t="s">
        <v>419</v>
      </c>
      <c r="B51" s="284"/>
      <c r="C51" s="284"/>
      <c r="D51" s="284"/>
      <c r="E51" s="284"/>
      <c r="F51" s="284"/>
      <c r="G51" s="6">
        <v>43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7">
        <f t="shared" si="8"/>
        <v>0</v>
      </c>
      <c r="X51" s="33">
        <v>0</v>
      </c>
      <c r="Y51" s="37">
        <f t="shared" si="9"/>
        <v>0</v>
      </c>
    </row>
    <row r="52" spans="1:25" ht="22.5" customHeight="1">
      <c r="A52" s="284" t="s">
        <v>420</v>
      </c>
      <c r="B52" s="284"/>
      <c r="C52" s="284"/>
      <c r="D52" s="284"/>
      <c r="E52" s="284"/>
      <c r="F52" s="284"/>
      <c r="G52" s="6">
        <v>44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7">
        <f t="shared" si="8"/>
        <v>0</v>
      </c>
      <c r="X52" s="33">
        <v>0</v>
      </c>
      <c r="Y52" s="37">
        <f t="shared" si="9"/>
        <v>0</v>
      </c>
    </row>
    <row r="53" spans="1:25" ht="12.75" customHeight="1">
      <c r="A53" s="284" t="s">
        <v>276</v>
      </c>
      <c r="B53" s="284"/>
      <c r="C53" s="284"/>
      <c r="D53" s="284"/>
      <c r="E53" s="284"/>
      <c r="F53" s="284"/>
      <c r="G53" s="6">
        <v>45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7">
        <f t="shared" si="8"/>
        <v>0</v>
      </c>
      <c r="X53" s="33">
        <v>0</v>
      </c>
      <c r="Y53" s="37">
        <f t="shared" si="9"/>
        <v>0</v>
      </c>
    </row>
    <row r="54" spans="1:25" ht="12.75" customHeight="1">
      <c r="A54" s="284" t="s">
        <v>421</v>
      </c>
      <c r="B54" s="284"/>
      <c r="C54" s="284"/>
      <c r="D54" s="284"/>
      <c r="E54" s="284"/>
      <c r="F54" s="284"/>
      <c r="G54" s="6">
        <v>46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7">
        <f t="shared" si="8"/>
        <v>0</v>
      </c>
      <c r="X54" s="33">
        <v>0</v>
      </c>
      <c r="Y54" s="37">
        <f t="shared" si="9"/>
        <v>0</v>
      </c>
    </row>
    <row r="55" spans="1:25" ht="12.75" customHeight="1">
      <c r="A55" s="284" t="s">
        <v>429</v>
      </c>
      <c r="B55" s="284"/>
      <c r="C55" s="284"/>
      <c r="D55" s="284"/>
      <c r="E55" s="284"/>
      <c r="F55" s="284"/>
      <c r="G55" s="6">
        <v>47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-11608221</v>
      </c>
      <c r="W55" s="37">
        <f t="shared" si="8"/>
        <v>-11608221</v>
      </c>
      <c r="X55" s="33">
        <v>0</v>
      </c>
      <c r="Y55" s="37">
        <f t="shared" si="9"/>
        <v>-11608221</v>
      </c>
    </row>
    <row r="56" spans="1:25" ht="12.75" customHeight="1">
      <c r="A56" s="284" t="s">
        <v>422</v>
      </c>
      <c r="B56" s="284"/>
      <c r="C56" s="284"/>
      <c r="D56" s="284"/>
      <c r="E56" s="284"/>
      <c r="F56" s="284"/>
      <c r="G56" s="6">
        <v>48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7">
        <f t="shared" si="8"/>
        <v>0</v>
      </c>
      <c r="X56" s="33">
        <v>0</v>
      </c>
      <c r="Y56" s="37">
        <f t="shared" si="9"/>
        <v>0</v>
      </c>
    </row>
    <row r="57" spans="1:25" ht="12.75" customHeight="1">
      <c r="A57" s="284" t="s">
        <v>430</v>
      </c>
      <c r="B57" s="284"/>
      <c r="C57" s="284"/>
      <c r="D57" s="284"/>
      <c r="E57" s="284"/>
      <c r="F57" s="284"/>
      <c r="G57" s="6">
        <v>49</v>
      </c>
      <c r="H57" s="33">
        <v>123107</v>
      </c>
      <c r="I57" s="33">
        <v>0</v>
      </c>
      <c r="J57" s="33">
        <v>2035860</v>
      </c>
      <c r="K57" s="33">
        <v>0</v>
      </c>
      <c r="L57" s="33">
        <v>0</v>
      </c>
      <c r="M57" s="33">
        <v>0</v>
      </c>
      <c r="N57" s="33">
        <v>19340670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7609344</v>
      </c>
      <c r="V57" s="33">
        <f>-29108981</f>
        <v>-29108981</v>
      </c>
      <c r="W57" s="37">
        <f t="shared" si="8"/>
        <v>0</v>
      </c>
      <c r="X57" s="33">
        <v>0</v>
      </c>
      <c r="Y57" s="37">
        <f t="shared" si="9"/>
        <v>0</v>
      </c>
    </row>
    <row r="58" spans="1:25" ht="12.75" customHeight="1">
      <c r="A58" s="284" t="s">
        <v>424</v>
      </c>
      <c r="B58" s="284"/>
      <c r="C58" s="284"/>
      <c r="D58" s="284"/>
      <c r="E58" s="284"/>
      <c r="F58" s="284"/>
      <c r="G58" s="6">
        <v>50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7">
        <f t="shared" si="8"/>
        <v>0</v>
      </c>
      <c r="X58" s="33">
        <v>0</v>
      </c>
      <c r="Y58" s="37">
        <f t="shared" si="9"/>
        <v>0</v>
      </c>
    </row>
    <row r="59" spans="1:25" ht="25.5" customHeight="1">
      <c r="A59" s="302" t="s">
        <v>431</v>
      </c>
      <c r="B59" s="302"/>
      <c r="C59" s="302"/>
      <c r="D59" s="302"/>
      <c r="E59" s="302"/>
      <c r="F59" s="302"/>
      <c r="G59" s="8">
        <v>51</v>
      </c>
      <c r="H59" s="36">
        <f>SUM(H39:H58)</f>
        <v>391978962</v>
      </c>
      <c r="I59" s="36">
        <f aca="true" t="shared" si="10" ref="I59:Y59">SUM(I39:I58)</f>
        <v>7112</v>
      </c>
      <c r="J59" s="36">
        <f t="shared" si="10"/>
        <v>20355041</v>
      </c>
      <c r="K59" s="36">
        <f t="shared" si="10"/>
        <v>0</v>
      </c>
      <c r="L59" s="36">
        <f t="shared" si="10"/>
        <v>0</v>
      </c>
      <c r="M59" s="36">
        <f t="shared" si="10"/>
        <v>0</v>
      </c>
      <c r="N59" s="36">
        <f t="shared" si="10"/>
        <v>139766219</v>
      </c>
      <c r="O59" s="36">
        <f t="shared" si="10"/>
        <v>0</v>
      </c>
      <c r="P59" s="36">
        <f t="shared" si="10"/>
        <v>0</v>
      </c>
      <c r="Q59" s="36">
        <f t="shared" si="10"/>
        <v>0</v>
      </c>
      <c r="R59" s="36">
        <f t="shared" si="10"/>
        <v>0</v>
      </c>
      <c r="S59" s="36">
        <f t="shared" si="10"/>
        <v>0</v>
      </c>
      <c r="T59" s="36">
        <f t="shared" si="10"/>
        <v>0</v>
      </c>
      <c r="U59" s="36">
        <f t="shared" si="10"/>
        <v>97830296</v>
      </c>
      <c r="V59" s="36">
        <f t="shared" si="10"/>
        <v>51973549</v>
      </c>
      <c r="W59" s="36">
        <f t="shared" si="10"/>
        <v>701911179</v>
      </c>
      <c r="X59" s="36">
        <f t="shared" si="10"/>
        <v>0</v>
      </c>
      <c r="Y59" s="36">
        <f t="shared" si="10"/>
        <v>701911179</v>
      </c>
    </row>
    <row r="60" spans="1:25" ht="12.75">
      <c r="A60" s="303" t="s">
        <v>277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</row>
    <row r="61" spans="1:25" ht="31.5" customHeight="1">
      <c r="A61" s="305" t="s">
        <v>432</v>
      </c>
      <c r="B61" s="305"/>
      <c r="C61" s="305"/>
      <c r="D61" s="305"/>
      <c r="E61" s="305"/>
      <c r="F61" s="305"/>
      <c r="G61" s="7">
        <v>52</v>
      </c>
      <c r="H61" s="37">
        <f>SUM(H41:H49)</f>
        <v>0</v>
      </c>
      <c r="I61" s="37">
        <f aca="true" t="shared" si="11" ref="I61:Y61">SUM(I41:I49)</f>
        <v>0</v>
      </c>
      <c r="J61" s="37">
        <f t="shared" si="11"/>
        <v>0</v>
      </c>
      <c r="K61" s="37">
        <f t="shared" si="11"/>
        <v>0</v>
      </c>
      <c r="L61" s="37">
        <f t="shared" si="11"/>
        <v>0</v>
      </c>
      <c r="M61" s="37">
        <f t="shared" si="11"/>
        <v>0</v>
      </c>
      <c r="N61" s="37">
        <f t="shared" si="11"/>
        <v>0</v>
      </c>
      <c r="O61" s="37">
        <f t="shared" si="11"/>
        <v>0</v>
      </c>
      <c r="P61" s="37">
        <f t="shared" si="11"/>
        <v>0</v>
      </c>
      <c r="Q61" s="37">
        <f t="shared" si="11"/>
        <v>0</v>
      </c>
      <c r="R61" s="37">
        <f t="shared" si="11"/>
        <v>0</v>
      </c>
      <c r="S61" s="37">
        <f>SUM(S41:S49)</f>
        <v>0</v>
      </c>
      <c r="T61" s="37">
        <f>SUM(T41:T49)</f>
        <v>0</v>
      </c>
      <c r="U61" s="37">
        <f t="shared" si="11"/>
        <v>0</v>
      </c>
      <c r="V61" s="37">
        <f t="shared" si="11"/>
        <v>0</v>
      </c>
      <c r="W61" s="37">
        <f t="shared" si="11"/>
        <v>0</v>
      </c>
      <c r="X61" s="37">
        <f t="shared" si="11"/>
        <v>0</v>
      </c>
      <c r="Y61" s="37">
        <f t="shared" si="11"/>
        <v>0</v>
      </c>
    </row>
    <row r="62" spans="1:25" ht="27.75" customHeight="1">
      <c r="A62" s="305" t="s">
        <v>433</v>
      </c>
      <c r="B62" s="305"/>
      <c r="C62" s="305"/>
      <c r="D62" s="305"/>
      <c r="E62" s="305"/>
      <c r="F62" s="305"/>
      <c r="G62" s="7">
        <v>53</v>
      </c>
      <c r="H62" s="37">
        <f>H40+H61</f>
        <v>0</v>
      </c>
      <c r="I62" s="37">
        <f aca="true" t="shared" si="12" ref="I62:Y62">I40+I61</f>
        <v>0</v>
      </c>
      <c r="J62" s="37">
        <f t="shared" si="12"/>
        <v>0</v>
      </c>
      <c r="K62" s="37">
        <f t="shared" si="12"/>
        <v>0</v>
      </c>
      <c r="L62" s="37">
        <f t="shared" si="12"/>
        <v>0</v>
      </c>
      <c r="M62" s="37">
        <f t="shared" si="12"/>
        <v>0</v>
      </c>
      <c r="N62" s="37">
        <f t="shared" si="12"/>
        <v>0</v>
      </c>
      <c r="O62" s="37">
        <f t="shared" si="12"/>
        <v>0</v>
      </c>
      <c r="P62" s="37">
        <f t="shared" si="12"/>
        <v>0</v>
      </c>
      <c r="Q62" s="37">
        <f t="shared" si="12"/>
        <v>0</v>
      </c>
      <c r="R62" s="37">
        <f t="shared" si="12"/>
        <v>0</v>
      </c>
      <c r="S62" s="37">
        <f>S40+S61</f>
        <v>0</v>
      </c>
      <c r="T62" s="37">
        <f>T40+T61</f>
        <v>0</v>
      </c>
      <c r="U62" s="37">
        <f t="shared" si="12"/>
        <v>0</v>
      </c>
      <c r="V62" s="37">
        <f t="shared" si="12"/>
        <v>51973549</v>
      </c>
      <c r="W62" s="37">
        <f t="shared" si="12"/>
        <v>51973549</v>
      </c>
      <c r="X62" s="37">
        <f t="shared" si="12"/>
        <v>0</v>
      </c>
      <c r="Y62" s="37">
        <f t="shared" si="12"/>
        <v>51973549</v>
      </c>
    </row>
    <row r="63" spans="1:25" ht="29.25" customHeight="1">
      <c r="A63" s="306" t="s">
        <v>434</v>
      </c>
      <c r="B63" s="306"/>
      <c r="C63" s="306"/>
      <c r="D63" s="306"/>
      <c r="E63" s="306"/>
      <c r="F63" s="306"/>
      <c r="G63" s="8">
        <v>54</v>
      </c>
      <c r="H63" s="38">
        <f>SUM(H50:H58)</f>
        <v>123107</v>
      </c>
      <c r="I63" s="38">
        <f aca="true" t="shared" si="13" ref="I63:Y63">SUM(I50:I58)</f>
        <v>0</v>
      </c>
      <c r="J63" s="38">
        <f t="shared" si="13"/>
        <v>2035860</v>
      </c>
      <c r="K63" s="38">
        <f t="shared" si="13"/>
        <v>0</v>
      </c>
      <c r="L63" s="38">
        <f t="shared" si="13"/>
        <v>0</v>
      </c>
      <c r="M63" s="38">
        <f t="shared" si="13"/>
        <v>0</v>
      </c>
      <c r="N63" s="38">
        <f t="shared" si="13"/>
        <v>19340670</v>
      </c>
      <c r="O63" s="38">
        <f t="shared" si="13"/>
        <v>0</v>
      </c>
      <c r="P63" s="38">
        <f t="shared" si="13"/>
        <v>0</v>
      </c>
      <c r="Q63" s="38">
        <f t="shared" si="13"/>
        <v>0</v>
      </c>
      <c r="R63" s="38">
        <f t="shared" si="13"/>
        <v>0</v>
      </c>
      <c r="S63" s="38">
        <f>SUM(S50:S58)</f>
        <v>0</v>
      </c>
      <c r="T63" s="38">
        <f>SUM(T50:T58)</f>
        <v>0</v>
      </c>
      <c r="U63" s="38">
        <f t="shared" si="13"/>
        <v>7609344</v>
      </c>
      <c r="V63" s="38">
        <f t="shared" si="13"/>
        <v>-40717202</v>
      </c>
      <c r="W63" s="38">
        <f t="shared" si="13"/>
        <v>-11608221</v>
      </c>
      <c r="X63" s="38">
        <f t="shared" si="13"/>
        <v>0</v>
      </c>
      <c r="Y63" s="38">
        <f t="shared" si="13"/>
        <v>-11608221</v>
      </c>
    </row>
  </sheetData>
  <sheetProtection sheet="1" objects="1" scenarios="1"/>
  <protectedRanges>
    <protectedRange sqref="E2" name="Range1_1"/>
    <protectedRange sqref="G2" name="Range1"/>
  </protectedRanges>
  <mergeCells count="66">
    <mergeCell ref="A63:F63"/>
    <mergeCell ref="A56:F56"/>
    <mergeCell ref="A57:F57"/>
    <mergeCell ref="A58:F58"/>
    <mergeCell ref="A59:F59"/>
    <mergeCell ref="A60:Y60"/>
    <mergeCell ref="A61:F61"/>
    <mergeCell ref="A50:F50"/>
    <mergeCell ref="A51:F51"/>
    <mergeCell ref="A52:F52"/>
    <mergeCell ref="A53:F53"/>
    <mergeCell ref="A54:F54"/>
    <mergeCell ref="A62:F62"/>
    <mergeCell ref="A40:F40"/>
    <mergeCell ref="A41:F41"/>
    <mergeCell ref="A55:F55"/>
    <mergeCell ref="A43:F43"/>
    <mergeCell ref="A44:F44"/>
    <mergeCell ref="A45:F45"/>
    <mergeCell ref="A46:F46"/>
    <mergeCell ref="A47:F47"/>
    <mergeCell ref="A48:F48"/>
    <mergeCell ref="A49:F49"/>
    <mergeCell ref="A42:F42"/>
    <mergeCell ref="A31:Y31"/>
    <mergeCell ref="A32:F32"/>
    <mergeCell ref="A33:F33"/>
    <mergeCell ref="A34:F34"/>
    <mergeCell ref="A35:Y35"/>
    <mergeCell ref="A36:F36"/>
    <mergeCell ref="A37:F37"/>
    <mergeCell ref="A38:F38"/>
    <mergeCell ref="A39:F39"/>
    <mergeCell ref="A24:F24"/>
    <mergeCell ref="A26:F26"/>
    <mergeCell ref="A27:F27"/>
    <mergeCell ref="A28:F28"/>
    <mergeCell ref="A29:F29"/>
    <mergeCell ref="A25:F25"/>
    <mergeCell ref="X3:X4"/>
    <mergeCell ref="Y3:Y4"/>
    <mergeCell ref="A5:F5"/>
    <mergeCell ref="A6:Y6"/>
    <mergeCell ref="A7:F7"/>
    <mergeCell ref="A30:F30"/>
    <mergeCell ref="A17:F17"/>
    <mergeCell ref="A18:F18"/>
    <mergeCell ref="A19:F19"/>
    <mergeCell ref="A20:F20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A1:J1"/>
    <mergeCell ref="C2:D2"/>
    <mergeCell ref="A9:F9"/>
    <mergeCell ref="A10:F10"/>
    <mergeCell ref="A8:F8"/>
    <mergeCell ref="A3:F4"/>
    <mergeCell ref="G3:G4"/>
    <mergeCell ref="H3:W3"/>
  </mergeCells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7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9:J65529">
      <formula1>0</formula1>
    </dataValidation>
    <dataValidation type="whole" operator="notEqual" allowBlank="1" showInputMessage="1" showErrorMessage="1" errorTitle="Pogrešan unos" error="Mogu se unijeti samo cjelobrojne vrijednosti." sqref="I65520:J65528">
      <formula1>999999999999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2:Y34 H61:Y63 H36:Y59 H7:Y30">
      <formula1>9999999999</formula1>
    </dataValidation>
  </dataValidations>
  <printOptions/>
  <pageMargins left="0.75" right="0.75" top="1" bottom="1" header="0.5" footer="0.5"/>
  <pageSetup fitToWidth="0" fitToHeight="1" horizontalDpi="600" verticalDpi="600" orientation="landscape" paperSize="8" scale="57" r:id="rId1"/>
  <rowBreaks count="1" manualBreakCount="1">
    <brk id="6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zoomScale="90" zoomScaleNormal="90" zoomScalePageLayoutView="0" workbookViewId="0" topLeftCell="A86">
      <selection activeCell="A108" sqref="A108:J108"/>
    </sheetView>
  </sheetViews>
  <sheetFormatPr defaultColWidth="9.140625" defaultRowHeight="12.75"/>
  <cols>
    <col min="9" max="9" width="95.00390625" style="0" customWidth="1"/>
  </cols>
  <sheetData>
    <row r="1" spans="1:9" ht="12.75">
      <c r="A1" s="308" t="s">
        <v>446</v>
      </c>
      <c r="B1" s="309"/>
      <c r="C1" s="309"/>
      <c r="D1" s="309"/>
      <c r="E1" s="309"/>
      <c r="F1" s="309"/>
      <c r="G1" s="309"/>
      <c r="H1" s="309"/>
      <c r="I1" s="309"/>
    </row>
    <row r="2" spans="1:9" ht="12.75">
      <c r="A2" s="309"/>
      <c r="B2" s="309"/>
      <c r="C2" s="309"/>
      <c r="D2" s="309"/>
      <c r="E2" s="309"/>
      <c r="F2" s="309"/>
      <c r="G2" s="309"/>
      <c r="H2" s="309"/>
      <c r="I2" s="309"/>
    </row>
    <row r="3" spans="1:9" ht="12.75">
      <c r="A3" s="309"/>
      <c r="B3" s="309"/>
      <c r="C3" s="309"/>
      <c r="D3" s="309"/>
      <c r="E3" s="309"/>
      <c r="F3" s="309"/>
      <c r="G3" s="309"/>
      <c r="H3" s="309"/>
      <c r="I3" s="309"/>
    </row>
    <row r="4" spans="1:9" ht="12.75">
      <c r="A4" s="309"/>
      <c r="B4" s="309"/>
      <c r="C4" s="309"/>
      <c r="D4" s="309"/>
      <c r="E4" s="309"/>
      <c r="F4" s="309"/>
      <c r="G4" s="309"/>
      <c r="H4" s="309"/>
      <c r="I4" s="309"/>
    </row>
    <row r="5" spans="1:9" ht="12.75">
      <c r="A5" s="309"/>
      <c r="B5" s="309"/>
      <c r="C5" s="309"/>
      <c r="D5" s="309"/>
      <c r="E5" s="309"/>
      <c r="F5" s="309"/>
      <c r="G5" s="309"/>
      <c r="H5" s="309"/>
      <c r="I5" s="309"/>
    </row>
    <row r="6" spans="1:9" ht="12.75">
      <c r="A6" s="309"/>
      <c r="B6" s="309"/>
      <c r="C6" s="309"/>
      <c r="D6" s="309"/>
      <c r="E6" s="309"/>
      <c r="F6" s="309"/>
      <c r="G6" s="309"/>
      <c r="H6" s="309"/>
      <c r="I6" s="309"/>
    </row>
    <row r="7" spans="1:9" ht="12.75">
      <c r="A7" s="309"/>
      <c r="B7" s="309"/>
      <c r="C7" s="309"/>
      <c r="D7" s="309"/>
      <c r="E7" s="309"/>
      <c r="F7" s="309"/>
      <c r="G7" s="309"/>
      <c r="H7" s="309"/>
      <c r="I7" s="309"/>
    </row>
    <row r="8" spans="1:9" ht="12.75">
      <c r="A8" s="309"/>
      <c r="B8" s="309"/>
      <c r="C8" s="309"/>
      <c r="D8" s="309"/>
      <c r="E8" s="309"/>
      <c r="F8" s="309"/>
      <c r="G8" s="309"/>
      <c r="H8" s="309"/>
      <c r="I8" s="309"/>
    </row>
    <row r="9" spans="1:9" ht="12.75">
      <c r="A9" s="309"/>
      <c r="B9" s="309"/>
      <c r="C9" s="309"/>
      <c r="D9" s="309"/>
      <c r="E9" s="309"/>
      <c r="F9" s="309"/>
      <c r="G9" s="309"/>
      <c r="H9" s="309"/>
      <c r="I9" s="309"/>
    </row>
    <row r="10" spans="1:9" ht="12.75">
      <c r="A10" s="309"/>
      <c r="B10" s="309"/>
      <c r="C10" s="309"/>
      <c r="D10" s="309"/>
      <c r="E10" s="309"/>
      <c r="F10" s="309"/>
      <c r="G10" s="309"/>
      <c r="H10" s="309"/>
      <c r="I10" s="309"/>
    </row>
    <row r="11" spans="1:9" ht="12.75">
      <c r="A11" s="309"/>
      <c r="B11" s="309"/>
      <c r="C11" s="309"/>
      <c r="D11" s="309"/>
      <c r="E11" s="309"/>
      <c r="F11" s="309"/>
      <c r="G11" s="309"/>
      <c r="H11" s="309"/>
      <c r="I11" s="309"/>
    </row>
    <row r="12" spans="1:9" ht="12.75">
      <c r="A12" s="309"/>
      <c r="B12" s="309"/>
      <c r="C12" s="309"/>
      <c r="D12" s="309"/>
      <c r="E12" s="309"/>
      <c r="F12" s="309"/>
      <c r="G12" s="309"/>
      <c r="H12" s="309"/>
      <c r="I12" s="309"/>
    </row>
    <row r="13" spans="1:9" ht="12.75">
      <c r="A13" s="309"/>
      <c r="B13" s="309"/>
      <c r="C13" s="309"/>
      <c r="D13" s="309"/>
      <c r="E13" s="309"/>
      <c r="F13" s="309"/>
      <c r="G13" s="309"/>
      <c r="H13" s="309"/>
      <c r="I13" s="309"/>
    </row>
    <row r="14" spans="1:9" ht="12.75">
      <c r="A14" s="309"/>
      <c r="B14" s="309"/>
      <c r="C14" s="309"/>
      <c r="D14" s="309"/>
      <c r="E14" s="309"/>
      <c r="F14" s="309"/>
      <c r="G14" s="309"/>
      <c r="H14" s="309"/>
      <c r="I14" s="309"/>
    </row>
    <row r="15" spans="1:9" ht="12.75">
      <c r="A15" s="309"/>
      <c r="B15" s="309"/>
      <c r="C15" s="309"/>
      <c r="D15" s="309"/>
      <c r="E15" s="309"/>
      <c r="F15" s="309"/>
      <c r="G15" s="309"/>
      <c r="H15" s="309"/>
      <c r="I15" s="309"/>
    </row>
    <row r="16" spans="1:9" ht="12.75">
      <c r="A16" s="309"/>
      <c r="B16" s="309"/>
      <c r="C16" s="309"/>
      <c r="D16" s="309"/>
      <c r="E16" s="309"/>
      <c r="F16" s="309"/>
      <c r="G16" s="309"/>
      <c r="H16" s="309"/>
      <c r="I16" s="309"/>
    </row>
    <row r="17" spans="1:9" ht="12.75">
      <c r="A17" s="309"/>
      <c r="B17" s="309"/>
      <c r="C17" s="309"/>
      <c r="D17" s="309"/>
      <c r="E17" s="309"/>
      <c r="F17" s="309"/>
      <c r="G17" s="309"/>
      <c r="H17" s="309"/>
      <c r="I17" s="309"/>
    </row>
    <row r="18" spans="1:9" ht="12.75">
      <c r="A18" s="309"/>
      <c r="B18" s="309"/>
      <c r="C18" s="309"/>
      <c r="D18" s="309"/>
      <c r="E18" s="309"/>
      <c r="F18" s="309"/>
      <c r="G18" s="309"/>
      <c r="H18" s="309"/>
      <c r="I18" s="309"/>
    </row>
    <row r="19" spans="1:9" ht="12.75">
      <c r="A19" s="309"/>
      <c r="B19" s="309"/>
      <c r="C19" s="309"/>
      <c r="D19" s="309"/>
      <c r="E19" s="309"/>
      <c r="F19" s="309"/>
      <c r="G19" s="309"/>
      <c r="H19" s="309"/>
      <c r="I19" s="309"/>
    </row>
    <row r="20" spans="1:9" ht="12.75">
      <c r="A20" s="309"/>
      <c r="B20" s="309"/>
      <c r="C20" s="309"/>
      <c r="D20" s="309"/>
      <c r="E20" s="309"/>
      <c r="F20" s="309"/>
      <c r="G20" s="309"/>
      <c r="H20" s="309"/>
      <c r="I20" s="309"/>
    </row>
    <row r="21" spans="1:9" ht="12.75">
      <c r="A21" s="309"/>
      <c r="B21" s="309"/>
      <c r="C21" s="309"/>
      <c r="D21" s="309"/>
      <c r="E21" s="309"/>
      <c r="F21" s="309"/>
      <c r="G21" s="309"/>
      <c r="H21" s="309"/>
      <c r="I21" s="309"/>
    </row>
    <row r="22" spans="1:9" ht="12.75">
      <c r="A22" s="309"/>
      <c r="B22" s="309"/>
      <c r="C22" s="309"/>
      <c r="D22" s="309"/>
      <c r="E22" s="309"/>
      <c r="F22" s="309"/>
      <c r="G22" s="309"/>
      <c r="H22" s="309"/>
      <c r="I22" s="309"/>
    </row>
    <row r="23" spans="1:9" ht="12.75">
      <c r="A23" s="309"/>
      <c r="B23" s="309"/>
      <c r="C23" s="309"/>
      <c r="D23" s="309"/>
      <c r="E23" s="309"/>
      <c r="F23" s="309"/>
      <c r="G23" s="309"/>
      <c r="H23" s="309"/>
      <c r="I23" s="309"/>
    </row>
    <row r="24" spans="1:9" ht="12.75">
      <c r="A24" s="309"/>
      <c r="B24" s="309"/>
      <c r="C24" s="309"/>
      <c r="D24" s="309"/>
      <c r="E24" s="309"/>
      <c r="F24" s="309"/>
      <c r="G24" s="309"/>
      <c r="H24" s="309"/>
      <c r="I24" s="309"/>
    </row>
    <row r="25" spans="1:9" ht="12.75">
      <c r="A25" s="309"/>
      <c r="B25" s="309"/>
      <c r="C25" s="309"/>
      <c r="D25" s="309"/>
      <c r="E25" s="309"/>
      <c r="F25" s="309"/>
      <c r="G25" s="309"/>
      <c r="H25" s="309"/>
      <c r="I25" s="309"/>
    </row>
    <row r="26" spans="1:9" ht="12.75">
      <c r="A26" s="309"/>
      <c r="B26" s="309"/>
      <c r="C26" s="309"/>
      <c r="D26" s="309"/>
      <c r="E26" s="309"/>
      <c r="F26" s="309"/>
      <c r="G26" s="309"/>
      <c r="H26" s="309"/>
      <c r="I26" s="309"/>
    </row>
    <row r="27" spans="1:9" ht="12.75">
      <c r="A27" s="309"/>
      <c r="B27" s="309"/>
      <c r="C27" s="309"/>
      <c r="D27" s="309"/>
      <c r="E27" s="309"/>
      <c r="F27" s="309"/>
      <c r="G27" s="309"/>
      <c r="H27" s="309"/>
      <c r="I27" s="309"/>
    </row>
    <row r="28" spans="1:9" ht="12.75">
      <c r="A28" s="309"/>
      <c r="B28" s="309"/>
      <c r="C28" s="309"/>
      <c r="D28" s="309"/>
      <c r="E28" s="309"/>
      <c r="F28" s="309"/>
      <c r="G28" s="309"/>
      <c r="H28" s="309"/>
      <c r="I28" s="309"/>
    </row>
    <row r="29" spans="1:9" ht="12.75">
      <c r="A29" s="309"/>
      <c r="B29" s="309"/>
      <c r="C29" s="309"/>
      <c r="D29" s="309"/>
      <c r="E29" s="309"/>
      <c r="F29" s="309"/>
      <c r="G29" s="309"/>
      <c r="H29" s="309"/>
      <c r="I29" s="309"/>
    </row>
    <row r="30" spans="1:9" ht="12.75">
      <c r="A30" s="309"/>
      <c r="B30" s="309"/>
      <c r="C30" s="309"/>
      <c r="D30" s="309"/>
      <c r="E30" s="309"/>
      <c r="F30" s="309"/>
      <c r="G30" s="309"/>
      <c r="H30" s="309"/>
      <c r="I30" s="309"/>
    </row>
    <row r="31" spans="1:9" ht="12.75">
      <c r="A31" s="309"/>
      <c r="B31" s="309"/>
      <c r="C31" s="309"/>
      <c r="D31" s="309"/>
      <c r="E31" s="309"/>
      <c r="F31" s="309"/>
      <c r="G31" s="309"/>
      <c r="H31" s="309"/>
      <c r="I31" s="309"/>
    </row>
    <row r="32" spans="1:9" ht="12.75">
      <c r="A32" s="309"/>
      <c r="B32" s="309"/>
      <c r="C32" s="309"/>
      <c r="D32" s="309"/>
      <c r="E32" s="309"/>
      <c r="F32" s="309"/>
      <c r="G32" s="309"/>
      <c r="H32" s="309"/>
      <c r="I32" s="309"/>
    </row>
    <row r="33" spans="1:9" ht="12.75">
      <c r="A33" s="309"/>
      <c r="B33" s="309"/>
      <c r="C33" s="309"/>
      <c r="D33" s="309"/>
      <c r="E33" s="309"/>
      <c r="F33" s="309"/>
      <c r="G33" s="309"/>
      <c r="H33" s="309"/>
      <c r="I33" s="309"/>
    </row>
    <row r="34" spans="1:9" ht="12.75">
      <c r="A34" s="309"/>
      <c r="B34" s="309"/>
      <c r="C34" s="309"/>
      <c r="D34" s="309"/>
      <c r="E34" s="309"/>
      <c r="F34" s="309"/>
      <c r="G34" s="309"/>
      <c r="H34" s="309"/>
      <c r="I34" s="309"/>
    </row>
    <row r="35" spans="1:9" ht="12.75">
      <c r="A35" s="309"/>
      <c r="B35" s="309"/>
      <c r="C35" s="309"/>
      <c r="D35" s="309"/>
      <c r="E35" s="309"/>
      <c r="F35" s="309"/>
      <c r="G35" s="309"/>
      <c r="H35" s="309"/>
      <c r="I35" s="309"/>
    </row>
    <row r="36" spans="1:9" ht="12.75">
      <c r="A36" s="309"/>
      <c r="B36" s="309"/>
      <c r="C36" s="309"/>
      <c r="D36" s="309"/>
      <c r="E36" s="309"/>
      <c r="F36" s="309"/>
      <c r="G36" s="309"/>
      <c r="H36" s="309"/>
      <c r="I36" s="309"/>
    </row>
    <row r="37" spans="1:9" ht="12.75">
      <c r="A37" s="309"/>
      <c r="B37" s="309"/>
      <c r="C37" s="309"/>
      <c r="D37" s="309"/>
      <c r="E37" s="309"/>
      <c r="F37" s="309"/>
      <c r="G37" s="309"/>
      <c r="H37" s="309"/>
      <c r="I37" s="309"/>
    </row>
    <row r="38" spans="1:9" ht="12.75">
      <c r="A38" s="309"/>
      <c r="B38" s="309"/>
      <c r="C38" s="309"/>
      <c r="D38" s="309"/>
      <c r="E38" s="309"/>
      <c r="F38" s="309"/>
      <c r="G38" s="309"/>
      <c r="H38" s="309"/>
      <c r="I38" s="309"/>
    </row>
    <row r="39" spans="1:9" ht="185.2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9" ht="244.5" customHeight="1">
      <c r="A40" s="309"/>
      <c r="B40" s="309"/>
      <c r="C40" s="309"/>
      <c r="D40" s="309"/>
      <c r="E40" s="309"/>
      <c r="F40" s="309"/>
      <c r="G40" s="309"/>
      <c r="H40" s="309"/>
      <c r="I40" s="309"/>
    </row>
    <row r="44" spans="1:11" ht="12.75">
      <c r="A44" s="131" t="s">
        <v>512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3"/>
    </row>
    <row r="45" spans="1:11" ht="12.75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3"/>
    </row>
    <row r="46" spans="1:11" ht="12.75">
      <c r="A46" s="131" t="s">
        <v>513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3"/>
    </row>
    <row r="47" spans="1:11" ht="12.75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3"/>
    </row>
    <row r="48" spans="1:11" ht="12.75">
      <c r="A48" s="131" t="s">
        <v>469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3"/>
    </row>
    <row r="49" spans="1:11" ht="12.75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3"/>
    </row>
    <row r="50" spans="1:11" ht="12.7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</row>
    <row r="51" spans="1:11" ht="12.7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  <row r="52" spans="1:11" ht="45.75" customHeight="1">
      <c r="A52" s="310" t="s">
        <v>470</v>
      </c>
      <c r="B52" s="310"/>
      <c r="C52" s="310"/>
      <c r="D52" s="310"/>
      <c r="E52" s="310"/>
      <c r="F52" s="310"/>
      <c r="G52" s="310"/>
      <c r="H52" s="310"/>
      <c r="I52" s="310"/>
      <c r="J52" s="133"/>
      <c r="K52" s="133"/>
    </row>
    <row r="53" spans="1:11" ht="14.25">
      <c r="A53" s="311" t="s">
        <v>471</v>
      </c>
      <c r="B53" s="311"/>
      <c r="C53" s="311"/>
      <c r="D53" s="311"/>
      <c r="E53" s="311"/>
      <c r="F53" s="311"/>
      <c r="G53" s="311"/>
      <c r="H53" s="311"/>
      <c r="I53" s="311"/>
      <c r="J53" s="133"/>
      <c r="K53" s="133"/>
    </row>
    <row r="54" spans="1:11" ht="14.25">
      <c r="A54" s="311" t="s">
        <v>472</v>
      </c>
      <c r="B54" s="311"/>
      <c r="C54" s="311"/>
      <c r="D54" s="311"/>
      <c r="E54" s="311"/>
      <c r="F54" s="311"/>
      <c r="G54" s="311"/>
      <c r="H54" s="311"/>
      <c r="I54" s="311"/>
      <c r="J54" s="133"/>
      <c r="K54" s="133"/>
    </row>
    <row r="55" spans="1:11" ht="14.25">
      <c r="A55" s="311"/>
      <c r="B55" s="311"/>
      <c r="C55" s="311"/>
      <c r="D55" s="311"/>
      <c r="E55" s="311"/>
      <c r="F55" s="311"/>
      <c r="G55" s="311"/>
      <c r="H55" s="311"/>
      <c r="I55" s="311"/>
      <c r="J55" s="133"/>
      <c r="K55" s="133"/>
    </row>
    <row r="56" spans="1:11" ht="33" customHeight="1">
      <c r="A56" s="310" t="s">
        <v>473</v>
      </c>
      <c r="B56" s="310"/>
      <c r="C56" s="310"/>
      <c r="D56" s="310"/>
      <c r="E56" s="310"/>
      <c r="F56" s="310"/>
      <c r="G56" s="310"/>
      <c r="H56" s="310"/>
      <c r="I56" s="310"/>
      <c r="J56" s="133"/>
      <c r="K56" s="133"/>
    </row>
    <row r="57" spans="1:11" ht="14.25">
      <c r="A57" s="311" t="s">
        <v>474</v>
      </c>
      <c r="B57" s="311"/>
      <c r="C57" s="311"/>
      <c r="D57" s="311"/>
      <c r="E57" s="311"/>
      <c r="F57" s="311"/>
      <c r="G57" s="311"/>
      <c r="H57" s="311"/>
      <c r="I57" s="311"/>
      <c r="J57" s="134"/>
      <c r="K57" s="133"/>
    </row>
    <row r="58" spans="1:11" ht="42.75" customHeight="1">
      <c r="A58" s="310" t="s">
        <v>475</v>
      </c>
      <c r="B58" s="310"/>
      <c r="C58" s="310"/>
      <c r="D58" s="310"/>
      <c r="E58" s="310"/>
      <c r="F58" s="310"/>
      <c r="G58" s="310"/>
      <c r="H58" s="310"/>
      <c r="I58" s="310"/>
      <c r="J58" s="133"/>
      <c r="K58" s="133"/>
    </row>
    <row r="59" spans="1:11" ht="39" customHeight="1">
      <c r="A59" s="311" t="s">
        <v>476</v>
      </c>
      <c r="B59" s="311"/>
      <c r="C59" s="311"/>
      <c r="D59" s="311"/>
      <c r="E59" s="311"/>
      <c r="F59" s="311"/>
      <c r="G59" s="311"/>
      <c r="H59" s="311"/>
      <c r="I59" s="311"/>
      <c r="J59" s="133"/>
      <c r="K59" s="133"/>
    </row>
    <row r="60" spans="1:11" ht="12.75">
      <c r="A60" s="133" t="s">
        <v>477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</row>
    <row r="61" spans="1:11" ht="14.25">
      <c r="A61" s="311" t="s">
        <v>478</v>
      </c>
      <c r="B61" s="311"/>
      <c r="C61" s="311"/>
      <c r="D61" s="311"/>
      <c r="E61" s="311"/>
      <c r="F61" s="311"/>
      <c r="G61" s="311"/>
      <c r="H61" s="311"/>
      <c r="I61" s="311"/>
      <c r="J61" s="133"/>
      <c r="K61" s="133"/>
    </row>
    <row r="62" spans="1:11" ht="12.75">
      <c r="A62" s="133" t="s">
        <v>479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</row>
    <row r="63" spans="1:11" ht="14.25">
      <c r="A63" s="311" t="s">
        <v>478</v>
      </c>
      <c r="B63" s="311"/>
      <c r="C63" s="311"/>
      <c r="D63" s="311"/>
      <c r="E63" s="311"/>
      <c r="F63" s="311"/>
      <c r="G63" s="311"/>
      <c r="H63" s="311"/>
      <c r="I63" s="311"/>
      <c r="J63" s="133"/>
      <c r="K63" s="133"/>
    </row>
    <row r="64" spans="1:11" ht="12.75">
      <c r="A64" s="133" t="s">
        <v>480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</row>
    <row r="65" spans="1:11" ht="12.7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</row>
    <row r="66" spans="1:11" ht="34.5" customHeight="1">
      <c r="A66" s="310" t="s">
        <v>481</v>
      </c>
      <c r="B66" s="310"/>
      <c r="C66" s="310"/>
      <c r="D66" s="310"/>
      <c r="E66" s="310"/>
      <c r="F66" s="310"/>
      <c r="G66" s="310"/>
      <c r="H66" s="310"/>
      <c r="I66" s="310"/>
      <c r="J66" s="133"/>
      <c r="K66" s="133"/>
    </row>
    <row r="67" spans="1:11" ht="14.25">
      <c r="A67" s="311" t="s">
        <v>482</v>
      </c>
      <c r="B67" s="311"/>
      <c r="C67" s="311"/>
      <c r="D67" s="311"/>
      <c r="E67" s="311"/>
      <c r="F67" s="311"/>
      <c r="G67" s="311"/>
      <c r="H67" s="311"/>
      <c r="I67" s="311"/>
      <c r="J67" s="134"/>
      <c r="K67" s="133"/>
    </row>
    <row r="68" spans="1:11" ht="28.5" customHeight="1">
      <c r="A68" s="133" t="s">
        <v>483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</row>
    <row r="69" spans="1:11" ht="14.25">
      <c r="A69" s="311" t="s">
        <v>484</v>
      </c>
      <c r="B69" s="311"/>
      <c r="C69" s="311"/>
      <c r="D69" s="311"/>
      <c r="E69" s="311"/>
      <c r="F69" s="311"/>
      <c r="G69" s="311"/>
      <c r="H69" s="311"/>
      <c r="I69" s="311"/>
      <c r="J69" s="134"/>
      <c r="K69" s="133"/>
    </row>
    <row r="70" spans="1:11" ht="30" customHeight="1">
      <c r="A70" s="312" t="s">
        <v>485</v>
      </c>
      <c r="B70" s="312"/>
      <c r="C70" s="312"/>
      <c r="D70" s="312"/>
      <c r="E70" s="312"/>
      <c r="F70" s="312"/>
      <c r="G70" s="312"/>
      <c r="H70" s="312"/>
      <c r="I70" s="312"/>
      <c r="J70" s="133"/>
      <c r="K70" s="133"/>
    </row>
    <row r="71" spans="1:11" ht="14.25">
      <c r="A71" s="311" t="s">
        <v>486</v>
      </c>
      <c r="B71" s="311"/>
      <c r="C71" s="311"/>
      <c r="D71" s="311"/>
      <c r="E71" s="311"/>
      <c r="F71" s="311"/>
      <c r="G71" s="311"/>
      <c r="H71" s="311"/>
      <c r="I71" s="311"/>
      <c r="J71" s="134"/>
      <c r="K71" s="133"/>
    </row>
    <row r="72" spans="1:11" ht="12.75">
      <c r="A72" s="133" t="s">
        <v>487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</row>
    <row r="73" spans="1:11" ht="27.75" customHeight="1">
      <c r="A73" s="311" t="s">
        <v>488</v>
      </c>
      <c r="B73" s="311"/>
      <c r="C73" s="311"/>
      <c r="D73" s="311"/>
      <c r="E73" s="311"/>
      <c r="F73" s="311"/>
      <c r="G73" s="311"/>
      <c r="H73" s="311"/>
      <c r="I73" s="311"/>
      <c r="J73" s="133"/>
      <c r="K73" s="133"/>
    </row>
    <row r="74" spans="1:11" ht="31.5" customHeight="1">
      <c r="A74" s="311" t="s">
        <v>489</v>
      </c>
      <c r="B74" s="311"/>
      <c r="C74" s="311"/>
      <c r="D74" s="311"/>
      <c r="E74" s="311"/>
      <c r="F74" s="311"/>
      <c r="G74" s="311"/>
      <c r="H74" s="311"/>
      <c r="I74" s="311"/>
      <c r="J74" s="133"/>
      <c r="K74" s="133"/>
    </row>
    <row r="75" spans="1:11" ht="39" customHeight="1">
      <c r="A75" s="311" t="s">
        <v>490</v>
      </c>
      <c r="B75" s="311"/>
      <c r="C75" s="311"/>
      <c r="D75" s="311"/>
      <c r="E75" s="311"/>
      <c r="F75" s="311"/>
      <c r="G75" s="311"/>
      <c r="H75" s="311"/>
      <c r="I75" s="311"/>
      <c r="J75" s="133"/>
      <c r="K75" s="133"/>
    </row>
    <row r="76" spans="1:11" ht="12.7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</row>
    <row r="77" spans="1:11" ht="32.25" customHeight="1">
      <c r="A77" s="133" t="s">
        <v>491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</row>
    <row r="78" spans="1:11" ht="12.75">
      <c r="A78" s="135" t="s">
        <v>478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</row>
    <row r="79" spans="1:11" ht="12.75">
      <c r="A79" s="133" t="s">
        <v>492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</row>
    <row r="80" spans="1:11" ht="12.75">
      <c r="A80" s="132" t="s">
        <v>493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</row>
    <row r="81" spans="1:11" ht="37.5" customHeight="1">
      <c r="A81" s="312" t="s">
        <v>494</v>
      </c>
      <c r="B81" s="312"/>
      <c r="C81" s="312"/>
      <c r="D81" s="312"/>
      <c r="E81" s="312"/>
      <c r="F81" s="312"/>
      <c r="G81" s="312"/>
      <c r="H81" s="312"/>
      <c r="I81" s="312"/>
      <c r="J81" s="133"/>
      <c r="K81" s="133"/>
    </row>
    <row r="82" spans="1:11" ht="12.75">
      <c r="A82" s="132" t="s">
        <v>495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</row>
    <row r="83" spans="1:11" ht="12.75">
      <c r="A83" s="133" t="s">
        <v>496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</row>
    <row r="84" spans="1:11" ht="14.25">
      <c r="A84" s="311" t="s">
        <v>497</v>
      </c>
      <c r="B84" s="311"/>
      <c r="C84" s="311"/>
      <c r="D84" s="311"/>
      <c r="E84" s="311"/>
      <c r="F84" s="311"/>
      <c r="G84" s="311"/>
      <c r="H84" s="311"/>
      <c r="I84" s="311"/>
      <c r="J84" s="136"/>
      <c r="K84" s="136"/>
    </row>
    <row r="85" spans="1:11" ht="52.5" customHeight="1">
      <c r="A85" s="310" t="s">
        <v>498</v>
      </c>
      <c r="B85" s="310"/>
      <c r="C85" s="310"/>
      <c r="D85" s="310"/>
      <c r="E85" s="310"/>
      <c r="F85" s="310"/>
      <c r="G85" s="310"/>
      <c r="H85" s="310"/>
      <c r="I85" s="310"/>
      <c r="J85" s="133"/>
      <c r="K85" s="133"/>
    </row>
    <row r="86" spans="1:11" ht="12.75">
      <c r="A86" s="313" t="s">
        <v>499</v>
      </c>
      <c r="B86" s="313"/>
      <c r="C86" s="313"/>
      <c r="D86" s="313"/>
      <c r="E86" s="313"/>
      <c r="F86" s="313"/>
      <c r="G86" s="313"/>
      <c r="H86" s="313"/>
      <c r="I86" s="313"/>
      <c r="J86" s="313"/>
      <c r="K86" s="133"/>
    </row>
    <row r="87" spans="1:11" ht="12.75">
      <c r="A87" s="133" t="s">
        <v>500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</row>
    <row r="88" spans="1:11" ht="12.75">
      <c r="A88" s="313" t="s">
        <v>478</v>
      </c>
      <c r="B88" s="313"/>
      <c r="C88" s="313"/>
      <c r="D88" s="313"/>
      <c r="E88" s="313"/>
      <c r="F88" s="313"/>
      <c r="G88" s="313"/>
      <c r="H88" s="313"/>
      <c r="I88" s="313"/>
      <c r="J88" s="313"/>
      <c r="K88" s="133"/>
    </row>
    <row r="89" spans="1:11" ht="12.75">
      <c r="A89" s="133" t="s">
        <v>501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</row>
    <row r="90" spans="1:11" ht="12.75">
      <c r="A90" s="313" t="s">
        <v>478</v>
      </c>
      <c r="B90" s="313"/>
      <c r="C90" s="313"/>
      <c r="D90" s="313"/>
      <c r="E90" s="313"/>
      <c r="F90" s="313"/>
      <c r="G90" s="313"/>
      <c r="H90" s="313"/>
      <c r="I90" s="313"/>
      <c r="J90" s="313"/>
      <c r="K90" s="133"/>
    </row>
    <row r="91" spans="1:11" ht="12.75">
      <c r="A91" s="133" t="s">
        <v>502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</row>
    <row r="92" spans="1:11" ht="23.25" customHeight="1">
      <c r="A92" s="313" t="s">
        <v>514</v>
      </c>
      <c r="B92" s="313"/>
      <c r="C92" s="313"/>
      <c r="D92" s="313"/>
      <c r="E92" s="313"/>
      <c r="F92" s="313"/>
      <c r="G92" s="313"/>
      <c r="H92" s="313"/>
      <c r="I92" s="313"/>
      <c r="J92" s="313"/>
      <c r="K92" s="133"/>
    </row>
    <row r="93" spans="1:11" ht="12.75">
      <c r="A93" s="133" t="s">
        <v>503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</row>
    <row r="94" spans="1:11" ht="14.25">
      <c r="A94" s="311" t="s">
        <v>482</v>
      </c>
      <c r="B94" s="311"/>
      <c r="C94" s="311"/>
      <c r="D94" s="311"/>
      <c r="E94" s="311"/>
      <c r="F94" s="311"/>
      <c r="G94" s="311"/>
      <c r="H94" s="311"/>
      <c r="I94" s="311"/>
      <c r="J94" s="311"/>
      <c r="K94" s="133"/>
    </row>
    <row r="95" spans="1:11" ht="21.75" customHeight="1">
      <c r="A95" s="133" t="s">
        <v>504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</row>
    <row r="96" spans="1:11" ht="14.25">
      <c r="A96" s="311" t="s">
        <v>478</v>
      </c>
      <c r="B96" s="311"/>
      <c r="C96" s="311"/>
      <c r="D96" s="311"/>
      <c r="E96" s="311"/>
      <c r="F96" s="311"/>
      <c r="G96" s="311"/>
      <c r="H96" s="311"/>
      <c r="I96" s="311"/>
      <c r="J96" s="311"/>
      <c r="K96" s="133"/>
    </row>
    <row r="97" spans="1:11" ht="12.75">
      <c r="A97" s="133" t="s">
        <v>505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</row>
    <row r="98" spans="1:11" ht="12.75">
      <c r="A98" s="313" t="s">
        <v>506</v>
      </c>
      <c r="B98" s="313"/>
      <c r="C98" s="313"/>
      <c r="D98" s="313"/>
      <c r="E98" s="313"/>
      <c r="F98" s="313"/>
      <c r="G98" s="313"/>
      <c r="H98" s="313"/>
      <c r="I98" s="313"/>
      <c r="J98" s="313"/>
      <c r="K98" s="133"/>
    </row>
    <row r="99" spans="1:11" ht="12.75">
      <c r="A99" s="310" t="s">
        <v>507</v>
      </c>
      <c r="B99" s="310"/>
      <c r="C99" s="310"/>
      <c r="D99" s="310"/>
      <c r="E99" s="310"/>
      <c r="F99" s="310"/>
      <c r="G99" s="310"/>
      <c r="H99" s="310"/>
      <c r="I99" s="310"/>
      <c r="J99" s="133"/>
      <c r="K99" s="133"/>
    </row>
    <row r="100" spans="1:11" ht="12.75">
      <c r="A100" s="313" t="s">
        <v>478</v>
      </c>
      <c r="B100" s="313"/>
      <c r="C100" s="313"/>
      <c r="D100" s="313"/>
      <c r="E100" s="313"/>
      <c r="F100" s="313"/>
      <c r="G100" s="313"/>
      <c r="H100" s="313"/>
      <c r="I100" s="313"/>
      <c r="J100" s="313"/>
      <c r="K100" s="133"/>
    </row>
    <row r="101" spans="1:11" ht="12.75">
      <c r="A101" s="133" t="s">
        <v>508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</row>
    <row r="102" spans="1:11" ht="12.75">
      <c r="A102" s="313" t="s">
        <v>509</v>
      </c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</row>
    <row r="103" spans="1:11" ht="12.75">
      <c r="A103" s="313" t="s">
        <v>510</v>
      </c>
      <c r="B103" s="313"/>
      <c r="C103" s="313"/>
      <c r="D103" s="313"/>
      <c r="E103" s="313"/>
      <c r="F103" s="313"/>
      <c r="G103" s="313"/>
      <c r="H103" s="313"/>
      <c r="I103" s="313"/>
      <c r="J103" s="313"/>
      <c r="K103" s="313"/>
    </row>
    <row r="104" spans="1:11" ht="12.75">
      <c r="A104" s="313" t="s">
        <v>511</v>
      </c>
      <c r="B104" s="313"/>
      <c r="C104" s="313"/>
      <c r="D104" s="313"/>
      <c r="E104" s="313"/>
      <c r="F104" s="313"/>
      <c r="G104" s="313"/>
      <c r="H104" s="313"/>
      <c r="I104" s="313"/>
      <c r="J104" s="313"/>
      <c r="K104" s="313"/>
    </row>
    <row r="105" spans="1:10" ht="76.5" customHeight="1">
      <c r="A105" s="313" t="s">
        <v>515</v>
      </c>
      <c r="B105" s="313"/>
      <c r="C105" s="313"/>
      <c r="D105" s="313"/>
      <c r="E105" s="313"/>
      <c r="F105" s="313"/>
      <c r="G105" s="313"/>
      <c r="H105" s="313"/>
      <c r="I105" s="313"/>
      <c r="J105" s="313"/>
    </row>
    <row r="106" spans="1:10" ht="76.5" customHeight="1">
      <c r="A106" s="313" t="s">
        <v>516</v>
      </c>
      <c r="B106" s="313"/>
      <c r="C106" s="313"/>
      <c r="D106" s="313"/>
      <c r="E106" s="313"/>
      <c r="F106" s="313"/>
      <c r="G106" s="313"/>
      <c r="H106" s="313"/>
      <c r="I106" s="313"/>
      <c r="J106" s="313"/>
    </row>
    <row r="107" spans="1:10" ht="38.25" customHeight="1">
      <c r="A107" s="313" t="s">
        <v>517</v>
      </c>
      <c r="B107" s="313"/>
      <c r="C107" s="313"/>
      <c r="D107" s="313"/>
      <c r="E107" s="313"/>
      <c r="F107" s="313"/>
      <c r="G107" s="313"/>
      <c r="H107" s="313"/>
      <c r="I107" s="313"/>
      <c r="J107" s="313"/>
    </row>
    <row r="108" spans="1:10" ht="76.5" customHeight="1">
      <c r="A108" s="313" t="s">
        <v>518</v>
      </c>
      <c r="B108" s="313"/>
      <c r="C108" s="313"/>
      <c r="D108" s="313"/>
      <c r="E108" s="313"/>
      <c r="F108" s="313"/>
      <c r="G108" s="313"/>
      <c r="H108" s="313"/>
      <c r="I108" s="313"/>
      <c r="J108" s="313"/>
    </row>
  </sheetData>
  <sheetProtection/>
  <mergeCells count="38">
    <mergeCell ref="A105:J105"/>
    <mergeCell ref="A106:J106"/>
    <mergeCell ref="A107:J107"/>
    <mergeCell ref="A108:J108"/>
    <mergeCell ref="A100:J100"/>
    <mergeCell ref="A102:K102"/>
    <mergeCell ref="A103:K103"/>
    <mergeCell ref="A104:K104"/>
    <mergeCell ref="A90:J90"/>
    <mergeCell ref="A92:J92"/>
    <mergeCell ref="A94:J94"/>
    <mergeCell ref="A96:J96"/>
    <mergeCell ref="A98:J98"/>
    <mergeCell ref="A99:I99"/>
    <mergeCell ref="A75:I75"/>
    <mergeCell ref="A81:I81"/>
    <mergeCell ref="A84:I84"/>
    <mergeCell ref="A85:I85"/>
    <mergeCell ref="A86:J86"/>
    <mergeCell ref="A88:J88"/>
    <mergeCell ref="A67:I67"/>
    <mergeCell ref="A69:I69"/>
    <mergeCell ref="A70:I70"/>
    <mergeCell ref="A71:I71"/>
    <mergeCell ref="A73:I73"/>
    <mergeCell ref="A74:I74"/>
    <mergeCell ref="A57:I57"/>
    <mergeCell ref="A58:I58"/>
    <mergeCell ref="A59:I59"/>
    <mergeCell ref="A61:I61"/>
    <mergeCell ref="A63:I63"/>
    <mergeCell ref="A66:I66"/>
    <mergeCell ref="A1:I40"/>
    <mergeCell ref="A52:I52"/>
    <mergeCell ref="A53:I53"/>
    <mergeCell ref="A54:I54"/>
    <mergeCell ref="A55:I55"/>
    <mergeCell ref="A56:I56"/>
  </mergeCells>
  <printOptions/>
  <pageMargins left="0.7" right="0.7" top="0.75" bottom="0.75" header="0.3" footer="0.3"/>
  <pageSetup fitToHeight="0" fitToWidth="1"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Marina Briški - Vuljak</cp:lastModifiedBy>
  <cp:lastPrinted>2024-02-26T08:14:47Z</cp:lastPrinted>
  <dcterms:created xsi:type="dcterms:W3CDTF">2008-10-17T11:51:54Z</dcterms:created>
  <dcterms:modified xsi:type="dcterms:W3CDTF">2024-02-27T07:29:01Z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