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Zorka S\Radna površina\2024-GFI-POD-BURZA HANFA\31.12.2024. god. GFI-POD - ZA OBJAVU\"/>
    </mc:Choice>
  </mc:AlternateContent>
  <bookViews>
    <workbookView xWindow="-120" yWindow="-120" windowWidth="29040" windowHeight="15720" activeTab="6"/>
  </bookViews>
  <sheets>
    <sheet name="General data" sheetId="23" r:id="rId1"/>
    <sheet name="Balance sheet" sheetId="18" r:id="rId2"/>
    <sheet name="P&amp;L" sheetId="19" r:id="rId3"/>
    <sheet name="CF_I" sheetId="20" r:id="rId4"/>
    <sheet name="CF_D" sheetId="21" r:id="rId5"/>
    <sheet name="SOCE" sheetId="22" r:id="rId6"/>
    <sheet name="Notes" sheetId="26"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6">Notes!$A$1:$C$43</definedName>
    <definedName name="_xlnm.Print_Area" localSheetId="5">SOCE!$A$1:$Y$63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 i="22" l="1"/>
  <c r="Y7" i="22" s="1"/>
  <c r="W8" i="22"/>
  <c r="Y8" i="22"/>
  <c r="W9" i="22"/>
  <c r="Y9" i="22" s="1"/>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W3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10" i="22"/>
  <c r="H13" i="21"/>
  <c r="H21" i="21" s="1"/>
  <c r="I97" i="19"/>
  <c r="H97" i="19"/>
  <c r="I90" i="19"/>
  <c r="H90" i="19"/>
  <c r="I117" i="18"/>
  <c r="H117" i="18"/>
  <c r="I105" i="18"/>
  <c r="H105" i="18"/>
  <c r="I98" i="18"/>
  <c r="H98" i="18"/>
  <c r="I94" i="18"/>
  <c r="H94" i="18"/>
  <c r="I91" i="18"/>
  <c r="H91" i="18"/>
  <c r="I85" i="18"/>
  <c r="H85" i="18"/>
  <c r="H78" i="18"/>
  <c r="Y63" i="22" l="1"/>
  <c r="Y34" i="22"/>
  <c r="I107" i="19"/>
  <c r="I108" i="19" s="1"/>
  <c r="W30" i="22"/>
  <c r="Y61" i="22"/>
  <c r="Y62" i="22" s="1"/>
  <c r="W32" i="22"/>
  <c r="W33" i="22" s="1"/>
  <c r="H107" i="19"/>
  <c r="H108" i="19" s="1"/>
  <c r="W63" i="22"/>
  <c r="W34" i="22"/>
  <c r="W61" i="22"/>
  <c r="W62" i="22" s="1"/>
  <c r="W59" i="22"/>
  <c r="Y36" i="22"/>
  <c r="Y39" i="22" s="1"/>
  <c r="Y59" i="22" s="1"/>
  <c r="Y10" i="22"/>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44" i="18"/>
  <c r="I59" i="19"/>
  <c r="H9" i="18"/>
  <c r="I75" i="18"/>
  <c r="I133" i="18" s="1"/>
  <c r="I13" i="19"/>
  <c r="I60" i="19" s="1"/>
  <c r="I63" i="19" s="1"/>
  <c r="H55" i="20"/>
  <c r="H36" i="21"/>
  <c r="H49" i="21"/>
  <c r="I9" i="18"/>
  <c r="H44" i="18"/>
  <c r="I24" i="20"/>
  <c r="I27" i="20" s="1"/>
  <c r="I42" i="20"/>
  <c r="I55" i="20"/>
  <c r="I36" i="21"/>
  <c r="I49" i="21"/>
  <c r="H24" i="20"/>
  <c r="H27" i="20" s="1"/>
  <c r="H42" i="20"/>
  <c r="H61" i="19" l="1"/>
  <c r="H67" i="19" s="1"/>
  <c r="I62" i="19"/>
  <c r="I61" i="19"/>
  <c r="I66" i="19" s="1"/>
  <c r="H63" i="19"/>
  <c r="H62" i="19"/>
  <c r="I57" i="20"/>
  <c r="I59" i="20" s="1"/>
  <c r="I72" i="18"/>
  <c r="I51" i="21"/>
  <c r="I53" i="21" s="1"/>
  <c r="H51" i="21"/>
  <c r="H53" i="21" s="1"/>
  <c r="H57" i="20"/>
  <c r="H59" i="20" s="1"/>
  <c r="H72" i="18"/>
  <c r="H89" i="19"/>
  <c r="I89" i="19"/>
  <c r="H66" i="19" l="1"/>
  <c r="H65" i="19"/>
  <c r="I65" i="19"/>
  <c r="I67" i="19"/>
</calcChain>
</file>

<file path=xl/sharedStrings.xml><?xml version="1.0" encoding="utf-8"?>
<sst xmlns="http://schemas.openxmlformats.org/spreadsheetml/2006/main" count="569" uniqueCount="559">
  <si>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</si>
  <si>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</si>
  <si>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</si>
  <si>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</si>
  <si>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</si>
  <si>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</si>
  <si>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</si>
  <si>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</si>
  <si>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</si>
  <si>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</si>
  <si>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</si>
  <si>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</si>
  <si>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</si>
  <si>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</si>
  <si>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</si>
  <si>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</si>
  <si>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</si>
  <si>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</si>
  <si>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</si>
  <si>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</si>
  <si>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</si>
  <si>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</si>
  <si>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</si>
  <si>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</si>
  <si>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</si>
  <si>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</si>
  <si>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</si>
  <si>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</si>
  <si>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</si>
  <si>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</si>
  <si>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</si>
  <si>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</si>
  <si>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</si>
  <si>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</si>
  <si>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</si>
  <si>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</si>
  <si>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</si>
  <si>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</si>
  <si>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</si>
  <si>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</si>
  <si>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</si>
  <si>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</si>
  <si>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10"/>
        <rFont val="Arial"/>
        <family val="2"/>
        <charset val="238"/>
      </rPr>
      <t xml:space="preserve">balance as at __.__.____  </t>
    </r>
  </si>
  <si>
    <r>
      <rPr>
        <b/>
        <sz val="10"/>
        <rFont val="Arial"/>
        <family val="2"/>
        <charset val="238"/>
      </rPr>
      <t>Submitter:_____________________________________________________________</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</si>
  <si>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</si>
  <si>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</si>
  <si>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</si>
  <si>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</si>
  <si>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</si>
  <si>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</si>
  <si>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</si>
  <si>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</si>
  <si>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</si>
  <si>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</si>
  <si>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</si>
  <si>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</si>
  <si>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</si>
  <si>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</si>
  <si>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</si>
  <si>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</si>
  <si>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</si>
  <si>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</si>
  <si>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</si>
  <si>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</si>
  <si>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</si>
  <si>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</si>
  <si>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</si>
  <si>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</si>
  <si>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</si>
  <si>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</si>
  <si>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</si>
  <si>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</si>
  <si>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</si>
  <si>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</si>
  <si>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</si>
  <si>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</si>
  <si>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</si>
  <si>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</si>
  <si>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</si>
  <si>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</si>
  <si>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</si>
  <si>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</si>
  <si>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</si>
  <si>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</si>
  <si>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</si>
  <si>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</si>
  <si>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</si>
  <si>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</si>
  <si>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</si>
  <si>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</si>
  <si>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</si>
  <si>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</si>
  <si>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</si>
  <si>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</si>
  <si>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</si>
  <si>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</si>
  <si>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</si>
  <si>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</si>
  <si>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</si>
  <si>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</si>
  <si>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</si>
  <si>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</si>
  <si>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</si>
  <si>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</si>
  <si>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</si>
  <si>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</si>
  <si>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</si>
  <si>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</si>
  <si>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</si>
  <si>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</si>
  <si>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</si>
  <si>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</si>
  <si>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</si>
  <si>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</si>
  <si>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</si>
  <si>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</si>
  <si>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</si>
  <si>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</si>
  <si>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</si>
  <si>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</si>
  <si>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</si>
  <si>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</si>
  <si>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</si>
  <si>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</si>
  <si>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</si>
  <si>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</si>
  <si>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</si>
  <si>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</si>
  <si>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</si>
  <si>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</si>
  <si>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</si>
  <si>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</si>
  <si>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</si>
  <si>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</si>
  <si>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</si>
  <si>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</si>
  <si>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</si>
  <si>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</si>
  <si>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</si>
  <si>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</si>
  <si>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</si>
  <si>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</si>
  <si>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</si>
  <si>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</si>
  <si>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</si>
  <si>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</si>
  <si>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</si>
  <si>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</si>
  <si>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</si>
  <si>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</si>
  <si>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</si>
  <si>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</si>
  <si>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</si>
  <si>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</si>
  <si>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</si>
  <si>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</si>
  <si>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</si>
  <si>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</si>
  <si>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</si>
  <si>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</si>
  <si>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</si>
  <si>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</si>
  <si>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</si>
  <si>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</si>
  <si>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</si>
  <si>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</si>
  <si>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</si>
  <si>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</si>
  <si>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</si>
  <si>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</si>
  <si>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</si>
  <si>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</si>
  <si>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</si>
  <si>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</si>
  <si>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</si>
  <si>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</si>
  <si>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</si>
  <si>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</si>
  <si>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</si>
  <si>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</si>
  <si>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</si>
  <si>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</si>
  <si>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</si>
  <si>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</si>
  <si>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</si>
  <si>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</si>
  <si>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</si>
  <si>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</si>
  <si>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</si>
  <si>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</si>
  <si>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</si>
  <si>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</si>
  <si>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</si>
  <si>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</si>
  <si>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</si>
  <si>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</si>
  <si>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</si>
  <si>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</si>
  <si>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</si>
  <si>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</si>
  <si>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</si>
  <si>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</si>
  <si>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</si>
  <si>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</si>
  <si>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</si>
  <si>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</si>
  <si>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</si>
  <si>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</si>
  <si>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</si>
  <si>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</si>
  <si>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</si>
  <si>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</si>
  <si>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</si>
  <si>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</si>
  <si>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</si>
  <si>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</si>
  <si>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</si>
  <si>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</si>
  <si>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</si>
  <si>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</si>
  <si>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</si>
  <si>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</si>
  <si>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</si>
  <si>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</si>
  <si>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</si>
  <si>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</si>
  <si>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8"/>
        <rFont val="Arial"/>
        <family val="2"/>
        <charset val="238"/>
      </rPr>
      <t>Submitter: _____________________________________________________________</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</si>
  <si>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</si>
  <si>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</si>
  <si>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</si>
  <si>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</si>
  <si>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</si>
  <si>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</si>
  <si>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</si>
  <si>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</si>
  <si>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</si>
  <si>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</si>
  <si>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</si>
  <si>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</si>
  <si>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</si>
  <si>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</si>
  <si>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</si>
  <si>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</si>
  <si>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</si>
  <si>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</si>
  <si>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</si>
  <si>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</si>
  <si>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</si>
  <si>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</si>
  <si>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</si>
  <si>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</si>
  <si>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</si>
  <si>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</si>
  <si>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</si>
  <si>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</si>
  <si>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</si>
  <si>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</si>
  <si>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</si>
  <si>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</si>
  <si>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</si>
  <si>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</si>
  <si>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</si>
  <si>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</si>
  <si>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</si>
  <si>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</si>
  <si>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</si>
  <si>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</si>
  <si>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</si>
  <si>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</si>
  <si>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</si>
  <si>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</si>
  <si>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</si>
  <si>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</si>
  <si>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</si>
  <si>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</si>
  <si>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</si>
  <si>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</si>
  <si>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</si>
  <si>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</si>
  <si>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</si>
  <si>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</si>
  <si>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</si>
  <si>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</si>
  <si>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</si>
  <si>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</si>
  <si>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</si>
  <si>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</si>
  <si>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</si>
  <si>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</si>
  <si>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</si>
  <si>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</si>
  <si>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</si>
  <si>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</si>
  <si>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</si>
  <si>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</si>
  <si>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</si>
  <si>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</si>
  <si>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</si>
  <si>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</si>
  <si>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</si>
  <si>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</si>
  <si>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</si>
  <si>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</si>
  <si>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</si>
  <si>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</si>
  <si>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</si>
  <si>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</si>
  <si>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</si>
  <si>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</si>
  <si>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</si>
  <si>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</si>
  <si>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</si>
  <si>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</si>
  <si>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</si>
  <si>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</si>
  <si>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</si>
  <si>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</si>
  <si>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</si>
  <si>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</si>
  <si>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</si>
  <si>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</si>
  <si>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</si>
  <si>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</si>
  <si>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</si>
  <si>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</si>
  <si>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</si>
  <si>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</si>
  <si>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</si>
  <si>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</si>
  <si>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</si>
  <si>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</si>
  <si>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</si>
  <si>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</si>
  <si>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</si>
  <si>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</si>
  <si>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</si>
  <si>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</si>
  <si>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</si>
  <si>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</si>
  <si>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</si>
  <si>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</si>
  <si>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</si>
  <si>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</si>
  <si>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</si>
  <si>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</si>
  <si>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</si>
  <si>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</si>
  <si>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</si>
  <si>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</si>
  <si>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</si>
  <si>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</si>
  <si>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</si>
  <si>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</si>
  <si>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</si>
  <si>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</si>
  <si>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</si>
  <si>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</si>
  <si>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</si>
  <si>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</si>
  <si>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</si>
  <si>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</si>
  <si>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</si>
  <si>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</si>
  <si>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</si>
  <si>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</si>
  <si>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</si>
  <si>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</si>
  <si>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</si>
  <si>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</si>
  <si>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</si>
  <si>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</si>
  <si>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</si>
  <si>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</si>
  <si>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</si>
  <si>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</si>
  <si>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</si>
  <si>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</si>
  <si>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</si>
  <si>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</si>
  <si>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</si>
  <si>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</si>
  <si>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</si>
  <si>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</si>
  <si>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</si>
  <si>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Submitter: __________________________________________________________________________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</si>
  <si>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</si>
  <si>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</si>
  <si>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</si>
  <si>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</si>
  <si>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</si>
  <si>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</si>
  <si>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</si>
  <si>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</si>
  <si>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</si>
  <si>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</si>
  <si>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</si>
  <si>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</si>
  <si>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</si>
  <si>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</si>
  <si>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</si>
  <si>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</si>
  <si>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</si>
  <si>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</si>
  <si>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</si>
  <si>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</si>
  <si>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</si>
  <si>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</si>
  <si>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</si>
  <si>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</si>
  <si>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</si>
  <si>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</si>
  <si>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</si>
  <si>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</si>
  <si>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</si>
  <si>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</si>
  <si>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</si>
  <si>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</si>
  <si>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</si>
  <si>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</si>
  <si>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</si>
  <si>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</si>
  <si>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</si>
  <si>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</si>
  <si>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</si>
  <si>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</si>
  <si>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</si>
  <si>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</si>
  <si>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</si>
  <si>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</si>
  <si>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</si>
  <si>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</si>
  <si>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</si>
  <si>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</si>
  <si>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</si>
  <si>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</si>
  <si>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</si>
  <si>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</si>
  <si>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</si>
  <si>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</si>
  <si>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</si>
  <si>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</si>
  <si>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</si>
  <si>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</si>
  <si>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</si>
  <si>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</si>
  <si>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</si>
  <si>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</si>
  <si>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</si>
  <si>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</si>
  <si>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</si>
  <si>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</si>
  <si>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</si>
  <si>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</si>
  <si>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</si>
  <si>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</si>
  <si>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</si>
  <si>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</si>
  <si>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</si>
  <si>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</si>
  <si>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</si>
  <si>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</si>
  <si>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</si>
  <si>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</si>
  <si>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</si>
  <si>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</si>
  <si>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</si>
  <si>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</si>
  <si>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</si>
  <si>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</si>
  <si>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</si>
  <si>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</si>
  <si>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</si>
  <si>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</si>
  <si>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</si>
  <si>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</si>
  <si>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</si>
  <si>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</si>
  <si>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</si>
  <si>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</si>
  <si>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</si>
  <si>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</si>
  <si>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</si>
  <si>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</si>
  <si>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</si>
  <si>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</si>
  <si>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</si>
  <si>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</si>
  <si>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</si>
  <si>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</si>
  <si>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</si>
  <si>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</si>
  <si>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</si>
  <si>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</si>
  <si>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</si>
  <si>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</si>
  <si>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</si>
  <si>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</si>
  <si>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</si>
  <si>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03311953</t>
  </si>
  <si>
    <t>HRVATSKA</t>
  </si>
  <si>
    <t>060032302</t>
  </si>
  <si>
    <t>05951496767</t>
  </si>
  <si>
    <t>74780000VOGH8Q3K5K76</t>
  </si>
  <si>
    <t>1271</t>
  </si>
  <si>
    <t>ILIRIJA d.d. BIOGRAD NA MORU</t>
  </si>
  <si>
    <t>BIOGRAD NA MORU</t>
  </si>
  <si>
    <t>TINA UJEVIĆA 7</t>
  </si>
  <si>
    <t>ilirija@zd.t-com.hr</t>
  </si>
  <si>
    <t>www.ilirijabiograd.com</t>
  </si>
  <si>
    <t>KN</t>
  </si>
  <si>
    <t>RD</t>
  </si>
  <si>
    <t>ZORKA STRPIĆ</t>
  </si>
  <si>
    <t>023 383 178</t>
  </si>
  <si>
    <t>zorkas@ilirijabiograd.com</t>
  </si>
  <si>
    <t>UHY RUDAN d.o.o. ZAGREB</t>
  </si>
  <si>
    <t>for the period 01.01.2024 to 31.12.2024</t>
  </si>
  <si>
    <t>for the period 01.01.2024 . to 31.12.2024.</t>
  </si>
  <si>
    <t xml:space="preserve">NOTES TO THE FINANCIAL STATEMENTS – GFI-POD
(made for quarterly periods)
Name of the issuer: ILIRIJA d.d. BIOGRAD NA MORU
PIN: 05951496767
Reporting period: 01.01.-31.12. 2024
</t>
  </si>
  <si>
    <t xml:space="preserve">A. Notes on the Company’s financial position: </t>
  </si>
  <si>
    <t>Non-current assets</t>
  </si>
  <si>
    <t>The non-current asset value amounted to EUR 56,802,314.73, constituting a decrease of EUR 2.88% compared to the value as at 31 December 2023, when it amounted to EUR 58,448,274.85. An amount of EUR 1,593,127.52 was invested in all sectors of the Company during the reporting period of 2023.</t>
  </si>
  <si>
    <t>Current assets</t>
  </si>
  <si>
    <t>The current asset value amounted to EUR 14,753,921.41 and increased by EUR 1,682,006.14 or 12.87% compared to the value as at 31 December 2023, when it amounted to EUR 13,071,915.27. The largest portion of the increase in current assets was achieved by cash inflows from customers.</t>
  </si>
  <si>
    <t>Short-term liabilities</t>
  </si>
  <si>
    <t xml:space="preserve">Short-term liabilities amounted to EUR 6,706,112.10, recording an increase of EUR 272,033.58, or 4.23% compared to the balance as at 31 December 2023, when they amounted to EUR 6,434,078.52. </t>
  </si>
  <si>
    <t>Non-current liabilities</t>
  </si>
  <si>
    <t>Non-current liabilities amounted to EUR 10,156,775.58, recording a decrease of EUR 1,855,069.39, or 15.44% compared to the balance as at 31 December 2023, when they amounted to EUR 12,011,844.97.</t>
  </si>
  <si>
    <t xml:space="preserve">Equity and reserves </t>
  </si>
  <si>
    <t xml:space="preserve">Equity and reserves equalled EUR 54,693,348.46, which represents an increase of EUR 1,579,081.83, or 2.97% compared to the balance as at 31 December 2023, when they amounted to EUR 53,114,266.63. </t>
  </si>
  <si>
    <t>Note – total revenue, expenses and operating profit</t>
  </si>
  <si>
    <t>Total revenue</t>
  </si>
  <si>
    <t>Total revenue generated as at 31 December 2024 amounted to EUR 30,685,992.57, representing an increase of 8.48% of the total revenue generated as at 31 December 2023, when it amounted to EUR 28,286,740.07.</t>
  </si>
  <si>
    <t xml:space="preserve">Total expenses </t>
  </si>
  <si>
    <t>Total expenses as at 31 December 2024 amounted to EUR 26,251,948.61, representing an increase of 8.41% of the total expenses as at 31 December 2023, when it amounted to EUR 24,216,322.49.</t>
  </si>
  <si>
    <t>Operating profit</t>
  </si>
  <si>
    <t>The operating profit generated as at 31 December 2024  amounted to EUR 7,786,212.12, constituting an increase of 3.03% of the operating profit generated as at 31 December 2023,  when it amounted to EUR 7,556,885.16.</t>
  </si>
  <si>
    <t xml:space="preserve">B. The last revised annual statements of the Company are available on the website of ILIRIJA d.d. </t>
  </si>
  <si>
    <t>https://ilirijabiograd.com/izvjesca-o-poslovanju, Zagreb Stock Exchange (Zagrebačka burza d.d.) and the Croatian Financial Services Supervisory Agency within the framework of the central storage of regulated information.</t>
  </si>
  <si>
    <t>C. Statement on the application of the same accounting policies during the preparation of the statement as at 31 December 2024 and the last revised annual statement as at 31 December 2023.</t>
  </si>
  <si>
    <t xml:space="preserve">D. In the observed reporting period of 2024, operating revenue in the amount of EUR 30,351,531.83 was generated, which constitutes a 8.21% increase compared to the same period of the previous year, when it amounted to EUR 28,047,808.67. The Company’s business activities are seasonal. The Company generates most of its revenue in summer. The Company generates revenue in the hotel, nautical, camping and real-estate sectors and the destination management company DMC Ilirija Travel. The hotel sector generates most of its revenue in summer. </t>
  </si>
  <si>
    <t xml:space="preserve"> In the observed reporting period of 2024, the hotel sector generated revenue in the amount of EUR 9,797,346.04, which constitutes an increase of EUR 775,424.26, or 8.60% compared to the same period of the previous year, when it amounted to EUR 9,021,921.78.</t>
  </si>
  <si>
    <t>In the observed reporting period of 2024, the nautical sector generated revenue in the amount of EUR 9,117,404.47, constituting an increase of EUR 734,277.81, or 8.76% compared to the same period of 2023, when it amounted to EUR 8,383,126.66. The majority of the revenue was generated by annual berth fees.</t>
  </si>
  <si>
    <t xml:space="preserve"> In the observed reporting period of 2024, the camping sector generated revenue in the amount of EUR 7,728,416.08, constituting an increase of EUR 242,732.98, or 3.25% compared to the same period of the previous year, when it amounted to EUR 7,485,683.10. The most significant revenue was generated from mobile homes, fixed lease of camping pitches and plots.</t>
  </si>
  <si>
    <t>In the observed reporting period of 2024, revenue from the real estate sector, i.e. the City Galleria Business and Shopping Centre amounted to EUR 2,159,072.06, representing an increase of EUR 103,021.20 or 5.01% compared to the same period of the previous year, when it amounted to EUR 2,056,050.86</t>
  </si>
  <si>
    <t>. In the period observed, i.e. as at 31 December 2024, the Company did not receive any grants.</t>
  </si>
  <si>
    <t xml:space="preserve">As at 31 December 2024, the operating costs amounted to EUR 22,565,319.71, recording an increase of EUR 2,074,396.20, or 10.13% compared to the same period of 2023, when they amounted to EUR 20,490,923.51. Financial expenses in the reporting period amounted to EUR 462,220.70, and they have decreased by 4.91% compared to the same period of the previous year, when they amounted to EUR 486,113.85. The depreciation charge for the reporting period of 2024 amounted to EUR 3,224,408.20, which is a 0.46% decrease compared to the same period of 2023, when it amounted to EUR 3,239,285.13. </t>
  </si>
  <si>
    <t>Total expenses amounted to EUR 26,251,948.61, recording an increase of 8.41% compared to the same period of the previous year, when they amounted to EUR 24,216,322.491. Operating profit, i.e. profit from business activities, for the reporting period of 2024 amounted to EUR 7,786,212.12, which is an increase of 3.04% compared to the same period of the previous year, when it amounted to EUR 7,556,885.16. EBITDA, i.e. earnings before depreciation, interest and taxes, was generated in the amount EUR 8,120,672.86, and showed a 4.17% increase compared to the same period of the previous year. EBIT, i.e. earnings before financing expenses, was generated in the amount of EUR 4,896,264.66, recording an increase of EUR 339,733.23, or 7.46%  compared to the same period of the previous year. In the observed period, net profit in the amount of EUR 3,576,074.33 was realised, contituting an increase of EUR 296,544.11, or 9.05% compared to the same period of the previous year.</t>
  </si>
  <si>
    <t xml:space="preserve">Additional clarifications of individual items can be found in the Company comments, which comprise an integral part of the statement as at 31 December 2024  </t>
  </si>
  <si>
    <t>E. There were no significant changes.</t>
  </si>
  <si>
    <t xml:space="preserve"> F. Point 1 ILIRIJA d.d. BIOGRAD NA MORU, Tina Ujevića 7, 23210 Biograd na Moru, Croatia, Company Reg. No: 060032302, PIN:05951496767. </t>
  </si>
  <si>
    <t xml:space="preserve">Point 2 There has been no change in the accounting policies compared to the last revised annual statement. </t>
  </si>
  <si>
    <t xml:space="preserve">Point 3 Point 3 does not apply to our Company and is not used. </t>
  </si>
  <si>
    <t>Point 4 The majority of the revenue was generated on the domestic market in the amount of EUR 25,758,697.40 and the foreign market in the amount of EUR 4,263,724.09, while other revenue was generated in the amount of EUR 329,110.34.  Operating revenues were generated as follows; the hotel sector EUR 9,797,346.04, the nautical sector EUR 9,117,404.47, the camping sector EUR 7,728,416.08, City Galleria EUR 2,159,072.06. Revenue from other activities, i.e. profit centres, including Ilirija Travel, and hospitality, has been realised in the amount of EUR 1,549,293.18. Total expenses amounted to EUR 26,251,948.61. Operating expenses amounted to EUR 22,565,319.71. Most of them were incurred in connection to the cost of raw material, other materials and energy, accounting for EUR 4,146,300.75; outsourcing costs, accounting for EUR 4,691,843.06; other operating costs, accounting for EUR 4,963,291.17, and staff costs, accounting for EUR 8,763,884.73.</t>
  </si>
  <si>
    <t>Point 5 Long-term loans which will become due in the period from 2026 to 2034 amount to EUR 8,536,188.51. Securing payment of mortgages on property.</t>
  </si>
  <si>
    <t xml:space="preserve"> Point 6 Average number of employees in the period from 01/01-31/ December 2024 was 374.</t>
  </si>
  <si>
    <t>Point 7 The employee cost presented in the income statement amounted to EUR 8,763,884.73 (net salary being EUR 5,286,722.97, contributions from salaries being EUR 1,472,300.90, the salary tax and surtax being EUR 760,137.93, and the contributions to salaries being EUR 1,244,722.93). Due to the restrictions of the form, which does not include Other Employee Costs, e.g. travel expenses, severance pay, etc., this amount is supplemented by said costs of EUR 327.933,00, which brings the total employee cost to EUR 9,091,817.73. The Company does not capitalise the salary costs.</t>
  </si>
  <si>
    <t>Points 8 and 9 do not apply to the Company and are not used.</t>
  </si>
  <si>
    <t xml:space="preserve">Point 10 The share capital of the Company amounted to EUR 30,420,000.00 as at 31 December 2024, and it is divided into 2,413,488 no-par-value ordinary shares. </t>
  </si>
  <si>
    <t xml:space="preserve">Points 11 to 17 do not apply to our Company. There was no consolidation.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</si>
</sst>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4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14"/>
      <name val="Arial"/>
      <family val="2"/>
      <charset val="238"/>
    </font>
    <font>
      <b/>
      <sz val="14"/>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cellStyleXfs>
  <cellXfs count="330">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16" fillId="3" borderId="18" xfId="3" applyNumberFormat="1"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15" fillId="9" borderId="15" xfId="0" applyNumberFormat="1" applyFont="1" applyFill="1" applyBorder="1" applyAlignment="1">
      <alignment horizontal="right" vertical="center"/>
    </xf>
    <xf numFmtId="3" fontId="5" fillId="0" borderId="15" xfId="0" applyNumberFormat="1" applyFont="1" applyBorder="1" applyAlignment="1" applyProtection="1">
      <alignment horizontal="right" vertical="center"/>
      <protection locked="0"/>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5" fillId="0" borderId="16" xfId="0" applyNumberFormat="1" applyFont="1" applyBorder="1" applyAlignment="1" applyProtection="1">
      <alignment horizontal="right" vertical="center" shrinkToFit="1"/>
      <protection locked="0"/>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0" fontId="25" fillId="10" borderId="0" xfId="0" applyFont="1" applyFill="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3" fontId="20" fillId="0" borderId="44" xfId="0" applyNumberFormat="1" applyFont="1" applyBorder="1" applyAlignment="1" applyProtection="1">
      <alignment vertical="center" shrinkToFit="1"/>
      <protection locked="0"/>
    </xf>
    <xf numFmtId="3" fontId="20" fillId="9" borderId="44" xfId="0" applyNumberFormat="1" applyFont="1" applyFill="1" applyBorder="1" applyAlignment="1" applyProtection="1">
      <alignment vertical="center" shrinkToFit="1"/>
      <protection locked="0"/>
    </xf>
    <xf numFmtId="3" fontId="3" fillId="8" borderId="44" xfId="0" applyNumberFormat="1" applyFont="1" applyFill="1" applyBorder="1" applyAlignment="1" applyProtection="1">
      <alignment vertical="center" shrinkToFit="1"/>
      <protection locked="0"/>
    </xf>
    <xf numFmtId="3" fontId="20" fillId="9" borderId="45" xfId="0" applyNumberFormat="1" applyFont="1" applyFill="1" applyBorder="1" applyAlignment="1" applyProtection="1">
      <alignment vertical="center" shrinkToFit="1"/>
      <protection locked="0"/>
    </xf>
    <xf numFmtId="0" fontId="25" fillId="10" borderId="0" xfId="0" applyFont="1" applyFill="1"/>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48" xfId="0" applyFont="1" applyFill="1" applyBorder="1" applyAlignment="1">
      <alignment horizontal="center" vertical="center"/>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8"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6" fillId="10" borderId="47" xfId="0" applyFont="1" applyFill="1" applyBorder="1" applyAlignment="1">
      <alignment vertical="center"/>
    </xf>
    <xf numFmtId="0" fontId="26" fillId="10" borderId="0" xfId="0" applyFont="1" applyFill="1" applyAlignment="1">
      <alignment vertical="center"/>
    </xf>
    <xf numFmtId="0" fontId="25" fillId="10" borderId="47" xfId="0" applyFont="1" applyFill="1" applyBorder="1" applyAlignment="1">
      <alignment wrapText="1"/>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7" xfId="0" applyFont="1" applyFill="1" applyBorder="1" applyAlignment="1">
      <alignment horizontal="center" vertical="center"/>
    </xf>
    <xf numFmtId="0" fontId="31" fillId="10" borderId="0" xfId="0" applyFont="1" applyFill="1" applyAlignment="1">
      <alignment vertical="center"/>
    </xf>
    <xf numFmtId="0" fontId="31" fillId="10" borderId="48"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5"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5" fillId="10" borderId="0" xfId="0" applyFont="1" applyFill="1" applyAlignment="1">
      <alignment vertical="top"/>
    </xf>
    <xf numFmtId="0" fontId="25" fillId="10" borderId="0" xfId="0" applyFont="1" applyFill="1" applyAlignment="1">
      <alignment vertical="top" wrapText="1"/>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5" fillId="0" borderId="15" xfId="0" applyFont="1" applyBorder="1" applyAlignment="1">
      <alignment horizontal="left" vertical="center" wrapText="1"/>
    </xf>
    <xf numFmtId="0" fontId="14" fillId="0" borderId="15" xfId="0" applyFont="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4"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5" fillId="0" borderId="15"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38" fillId="0" borderId="15" xfId="0" applyFont="1" applyBorder="1" applyAlignment="1">
      <alignment horizontal="left" vertical="center" wrapText="1" indent="1"/>
    </xf>
    <xf numFmtId="0" fontId="12"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12"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4" fillId="9" borderId="15" xfId="0" applyFont="1" applyFill="1" applyBorder="1" applyAlignment="1">
      <alignment horizontal="left" vertical="center" wrapText="1"/>
    </xf>
    <xf numFmtId="0" fontId="5" fillId="0" borderId="15" xfId="0" applyFont="1" applyBorder="1" applyAlignment="1">
      <alignment horizontal="left" vertical="center" wrapText="1" indent="1"/>
    </xf>
    <xf numFmtId="0" fontId="4" fillId="9" borderId="16" xfId="0" applyFont="1" applyFill="1" applyBorder="1" applyAlignment="1">
      <alignment horizontal="left"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12" fillId="4" borderId="14" xfId="0" applyFont="1" applyFill="1" applyBorder="1" applyAlignment="1">
      <alignment vertical="center" wrapText="1"/>
    </xf>
    <xf numFmtId="0" fontId="5" fillId="10" borderId="15" xfId="0" applyFont="1" applyFill="1" applyBorder="1" applyAlignment="1">
      <alignment horizontal="left" vertical="center" wrapText="1" indent="1"/>
    </xf>
    <xf numFmtId="0" fontId="5" fillId="9" borderId="15" xfId="0" applyFont="1" applyFill="1" applyBorder="1" applyAlignment="1">
      <alignment horizontal="left" vertical="center" wrapText="1" indent="1"/>
    </xf>
    <xf numFmtId="0" fontId="5" fillId="9" borderId="16" xfId="0" applyFont="1" applyFill="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0" fillId="0" borderId="0" xfId="0" applyAlignment="1">
      <alignment horizontal="center" wrapText="1"/>
    </xf>
    <xf numFmtId="0" fontId="16" fillId="2" borderId="5" xfId="3" applyFont="1" applyFill="1" applyBorder="1" applyAlignment="1" applyProtection="1">
      <alignment vertical="center" wrapText="1"/>
      <protection locked="0"/>
    </xf>
    <xf numFmtId="0" fontId="0" fillId="0" borderId="2" xfId="0" applyBorder="1" applyAlignment="1">
      <alignment horizontal="right"/>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5" fillId="0" borderId="33" xfId="0" applyFont="1" applyBorder="1" applyAlignment="1">
      <alignment horizontal="left" vertical="center" wrapText="1" indent="1"/>
    </xf>
    <xf numFmtId="0" fontId="5" fillId="0" borderId="33" xfId="0" applyFont="1" applyBorder="1" applyAlignment="1">
      <alignment horizontal="left" vertical="center" wrapText="1"/>
    </xf>
    <xf numFmtId="0" fontId="17" fillId="9" borderId="44"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42"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3" fillId="0" borderId="46" xfId="0" applyFont="1" applyBorder="1"/>
    <xf numFmtId="0" fontId="16"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0" fontId="43" fillId="0" borderId="0" xfId="0" applyFont="1" applyAlignment="1">
      <alignment vertical="top"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4" fillId="0" borderId="0" xfId="0" applyFont="1" applyAlignment="1">
      <alignment vertical="top" wrapText="1"/>
    </xf>
  </cellXfs>
  <cellStyles count="4">
    <cellStyle name="Hyperlink 2" xfId="2"/>
    <cellStyle name="Normal 2" xfId="3"/>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GFI-IZD-POD/IFP-GFI-IZD-POD_1000340/P1074366" xmlDataType="decimal"/>
    </xmlCellPr>
  </singleXmlCell>
  <singleXmlCell id="6" r="I8" connectionId="0">
    <xmlCellPr id="1" uniqueName="P1074367">
      <xmlPr mapId="1" xpath="/GFI-IZD-POD/IFP-GFI-IZD-POD_1000340/P1074367" xmlDataType="decimal"/>
    </xmlCellPr>
  </singleXmlCell>
  <singleXmlCell id="9" r="H9" connectionId="0">
    <xmlCellPr id="1" uniqueName="P1074368">
      <xmlPr mapId="1" xpath="/GFI-IZD-POD/IFP-GFI-IZD-POD_1000340/P1074368" xmlDataType="decimal"/>
    </xmlCellPr>
  </singleXmlCell>
  <singleXmlCell id="11" r="I9" connectionId="0">
    <xmlCellPr id="1" uniqueName="P1074369">
      <xmlPr mapId="1" xpath="/GFI-IZD-POD/IFP-GFI-IZD-POD_1000340/P1074369" xmlDataType="decimal"/>
    </xmlCellPr>
  </singleXmlCell>
  <singleXmlCell id="12" r="H10" connectionId="0">
    <xmlCellPr id="1" uniqueName="P1074370">
      <xmlPr mapId="1" xpath="/GFI-IZD-POD/IFP-GFI-IZD-POD_1000340/P1074370" xmlDataType="decimal"/>
    </xmlCellPr>
  </singleXmlCell>
  <singleXmlCell id="13" r="I10" connectionId="0">
    <xmlCellPr id="1" uniqueName="P1074371">
      <xmlPr mapId="1" xpath="/GFI-IZD-POD/IFP-GFI-IZD-POD_1000340/P1074371" xmlDataType="decimal"/>
    </xmlCellPr>
  </singleXmlCell>
  <singleXmlCell id="14" r="H11" connectionId="0">
    <xmlCellPr id="1" uniqueName="P1074372">
      <xmlPr mapId="1" xpath="/GFI-IZD-POD/IFP-GFI-IZD-POD_1000340/P1074372" xmlDataType="decimal"/>
    </xmlCellPr>
  </singleXmlCell>
  <singleXmlCell id="15" r="I11" connectionId="0">
    <xmlCellPr id="1" uniqueName="P1074373">
      <xmlPr mapId="1" xpath="/GFI-IZD-POD/IFP-GFI-IZD-POD_1000340/P1074373" xmlDataType="decimal"/>
    </xmlCellPr>
  </singleXmlCell>
  <singleXmlCell id="16" r="H12" connectionId="0">
    <xmlCellPr id="1" uniqueName="P1074374">
      <xmlPr mapId="1" xpath="/GFI-IZD-POD/IFP-GFI-IZD-POD_1000340/P1074374" xmlDataType="decimal"/>
    </xmlCellPr>
  </singleXmlCell>
  <singleXmlCell id="17" r="I12" connectionId="0">
    <xmlCellPr id="1" uniqueName="P1074375">
      <xmlPr mapId="1" xpath="/GFI-IZD-POD/IFP-GFI-IZD-POD_1000340/P1074375" xmlDataType="decimal"/>
    </xmlCellPr>
  </singleXmlCell>
  <singleXmlCell id="18" r="H13" connectionId="0">
    <xmlCellPr id="1" uniqueName="P1074376">
      <xmlPr mapId="1" xpath="/GFI-IZD-POD/IFP-GFI-IZD-POD_1000340/P1074376" xmlDataType="decimal"/>
    </xmlCellPr>
  </singleXmlCell>
  <singleXmlCell id="19" r="I13" connectionId="0">
    <xmlCellPr id="1" uniqueName="P1074491">
      <xmlPr mapId="1" xpath="/GFI-IZD-POD/IFP-GFI-IZD-POD_1000340/P1074491" xmlDataType="decimal"/>
    </xmlCellPr>
  </singleXmlCell>
  <singleXmlCell id="20" r="H14" connectionId="0">
    <xmlCellPr id="1" uniqueName="P1074492">
      <xmlPr mapId="1" xpath="/GFI-IZD-POD/IFP-GFI-IZD-POD_1000340/P1074492" xmlDataType="decimal"/>
    </xmlCellPr>
  </singleXmlCell>
  <singleXmlCell id="21" r="I14" connectionId="0">
    <xmlCellPr id="1" uniqueName="P1074493">
      <xmlPr mapId="1" xpath="/GFI-IZD-POD/IFP-GFI-IZD-POD_1000340/P1074493" xmlDataType="decimal"/>
    </xmlCellPr>
  </singleXmlCell>
  <singleXmlCell id="22" r="H15" connectionId="0">
    <xmlCellPr id="1" uniqueName="P1074494">
      <xmlPr mapId="1" xpath="/GFI-IZD-POD/IFP-GFI-IZD-POD_1000340/P1074494" xmlDataType="decimal"/>
    </xmlCellPr>
  </singleXmlCell>
  <singleXmlCell id="23" r="I15" connectionId="0">
    <xmlCellPr id="1" uniqueName="P1074575">
      <xmlPr mapId="1" xpath="/GFI-IZD-POD/IFP-GFI-IZD-POD_1000340/P1074575" xmlDataType="decimal"/>
    </xmlCellPr>
  </singleXmlCell>
  <singleXmlCell id="24" r="H16" connectionId="0">
    <xmlCellPr id="1" uniqueName="P1074576">
      <xmlPr mapId="1" xpath="/GFI-IZD-POD/IFP-GFI-IZD-POD_1000340/P1074576" xmlDataType="decimal"/>
    </xmlCellPr>
  </singleXmlCell>
  <singleXmlCell id="25" r="I16" connectionId="0">
    <xmlCellPr id="1" uniqueName="P1074577">
      <xmlPr mapId="1" xpath="/GFI-IZD-POD/IFP-GFI-IZD-POD_1000340/P1074577" xmlDataType="decimal"/>
    </xmlCellPr>
  </singleXmlCell>
  <singleXmlCell id="26" r="H17" connectionId="0">
    <xmlCellPr id="1" uniqueName="P1074578">
      <xmlPr mapId="1" xpath="/GFI-IZD-POD/IFP-GFI-IZD-POD_1000340/P1074578" xmlDataType="decimal"/>
    </xmlCellPr>
  </singleXmlCell>
  <singleXmlCell id="27" r="I17" connectionId="0">
    <xmlCellPr id="1" uniqueName="P1074579">
      <xmlPr mapId="1" xpath="/GFI-IZD-POD/IFP-GFI-IZD-POD_1000340/P1074579" xmlDataType="decimal"/>
    </xmlCellPr>
  </singleXmlCell>
  <singleXmlCell id="28" r="H18" connectionId="0">
    <xmlCellPr id="1" uniqueName="P1074656">
      <xmlPr mapId="1" xpath="/GFI-IZD-POD/IFP-GFI-IZD-POD_1000340/P1074656" xmlDataType="decimal"/>
    </xmlCellPr>
  </singleXmlCell>
  <singleXmlCell id="29" r="I18" connectionId="0">
    <xmlCellPr id="1" uniqueName="P1074657">
      <xmlPr mapId="1" xpath="/GFI-IZD-POD/IFP-GFI-IZD-POD_1000340/P1074657" xmlDataType="decimal"/>
    </xmlCellPr>
  </singleXmlCell>
  <singleXmlCell id="30" r="H19" connectionId="0">
    <xmlCellPr id="1" uniqueName="P1074658">
      <xmlPr mapId="1" xpath="/GFI-IZD-POD/IFP-GFI-IZD-POD_1000340/P1074658" xmlDataType="decimal"/>
    </xmlCellPr>
  </singleXmlCell>
  <singleXmlCell id="31" r="I19" connectionId="0">
    <xmlCellPr id="1" uniqueName="P1074659">
      <xmlPr mapId="1" xpath="/GFI-IZD-POD/IFP-GFI-IZD-POD_1000340/P1074659" xmlDataType="decimal"/>
    </xmlCellPr>
  </singleXmlCell>
  <singleXmlCell id="32" r="H20" connectionId="0">
    <xmlCellPr id="1" uniqueName="P1074894">
      <xmlPr mapId="1" xpath="/GFI-IZD-POD/IFP-GFI-IZD-POD_1000340/P1074894" xmlDataType="decimal"/>
    </xmlCellPr>
  </singleXmlCell>
  <singleXmlCell id="33" r="I20" connectionId="0">
    <xmlCellPr id="1" uniqueName="P1074895">
      <xmlPr mapId="1" xpath="/GFI-IZD-POD/IFP-GFI-IZD-POD_1000340/P1074895" xmlDataType="decimal"/>
    </xmlCellPr>
  </singleXmlCell>
  <singleXmlCell id="34" r="H21" connectionId="0">
    <xmlCellPr id="1" uniqueName="P1074896">
      <xmlPr mapId="1" xpath="/GFI-IZD-POD/IFP-GFI-IZD-POD_1000340/P1074896" xmlDataType="decimal"/>
    </xmlCellPr>
  </singleXmlCell>
  <singleXmlCell id="35" r="I21" connectionId="0">
    <xmlCellPr id="1" uniqueName="P1074897">
      <xmlPr mapId="1" xpath="/GFI-IZD-POD/IFP-GFI-IZD-POD_1000340/P1074897" xmlDataType="decimal"/>
    </xmlCellPr>
  </singleXmlCell>
  <singleXmlCell id="36" r="H22" connectionId="0">
    <xmlCellPr id="1" uniqueName="P1074898">
      <xmlPr mapId="1" xpath="/GFI-IZD-POD/IFP-GFI-IZD-POD_1000340/P1074898" xmlDataType="decimal"/>
    </xmlCellPr>
  </singleXmlCell>
  <singleXmlCell id="37" r="I22" connectionId="0">
    <xmlCellPr id="1" uniqueName="P1074899">
      <xmlPr mapId="1" xpath="/GFI-IZD-POD/IFP-GFI-IZD-POD_1000340/P1074899" xmlDataType="decimal"/>
    </xmlCellPr>
  </singleXmlCell>
  <singleXmlCell id="38" r="H23" connectionId="0">
    <xmlCellPr id="1" uniqueName="P1074900">
      <xmlPr mapId="1" xpath="/GFI-IZD-POD/IFP-GFI-IZD-POD_1000340/P1074900" xmlDataType="decimal"/>
    </xmlCellPr>
  </singleXmlCell>
  <singleXmlCell id="39" r="I23" connectionId="0">
    <xmlCellPr id="1" uniqueName="P1074901">
      <xmlPr mapId="1" xpath="/GFI-IZD-POD/IFP-GFI-IZD-POD_1000340/P1074901" xmlDataType="decimal"/>
    </xmlCellPr>
  </singleXmlCell>
  <singleXmlCell id="40" r="H24" connectionId="0">
    <xmlCellPr id="1" uniqueName="P1074902">
      <xmlPr mapId="1" xpath="/GFI-IZD-POD/IFP-GFI-IZD-POD_1000340/P1074902" xmlDataType="decimal"/>
    </xmlCellPr>
  </singleXmlCell>
  <singleXmlCell id="41" r="I24" connectionId="0">
    <xmlCellPr id="1" uniqueName="P1074903">
      <xmlPr mapId="1" xpath="/GFI-IZD-POD/IFP-GFI-IZD-POD_1000340/P1074903" xmlDataType="decimal"/>
    </xmlCellPr>
  </singleXmlCell>
  <singleXmlCell id="42" r="H25" connectionId="0">
    <xmlCellPr id="1" uniqueName="P1074904">
      <xmlPr mapId="1" xpath="/GFI-IZD-POD/IFP-GFI-IZD-POD_1000340/P1074904" xmlDataType="decimal"/>
    </xmlCellPr>
  </singleXmlCell>
  <singleXmlCell id="43" r="I25" connectionId="0">
    <xmlCellPr id="1" uniqueName="P1074905">
      <xmlPr mapId="1" xpath="/GFI-IZD-POD/IFP-GFI-IZD-POD_1000340/P1074905" xmlDataType="decimal"/>
    </xmlCellPr>
  </singleXmlCell>
  <singleXmlCell id="44" r="H26" connectionId="0">
    <xmlCellPr id="1" uniqueName="P1074906">
      <xmlPr mapId="1" xpath="/GFI-IZD-POD/IFP-GFI-IZD-POD_1000340/P1074906" xmlDataType="decimal"/>
    </xmlCellPr>
  </singleXmlCell>
  <singleXmlCell id="45" r="I26" connectionId="0">
    <xmlCellPr id="1" uniqueName="P1074907">
      <xmlPr mapId="1" xpath="/GFI-IZD-POD/IFP-GFI-IZD-POD_1000340/P1074907" xmlDataType="decimal"/>
    </xmlCellPr>
  </singleXmlCell>
  <singleXmlCell id="46" r="H27" connectionId="0">
    <xmlCellPr id="1" uniqueName="P1074908">
      <xmlPr mapId="1" xpath="/GFI-IZD-POD/IFP-GFI-IZD-POD_1000340/P1074908" xmlDataType="decimal"/>
    </xmlCellPr>
  </singleXmlCell>
  <singleXmlCell id="47" r="I27" connectionId="0">
    <xmlCellPr id="1" uniqueName="P1074909">
      <xmlPr mapId="1" xpath="/GFI-IZD-POD/IFP-GFI-IZD-POD_1000340/P1074909" xmlDataType="decimal"/>
    </xmlCellPr>
  </singleXmlCell>
  <singleXmlCell id="48" r="H28" connectionId="0">
    <xmlCellPr id="1" uniqueName="P1074910">
      <xmlPr mapId="1" xpath="/GFI-IZD-POD/IFP-GFI-IZD-POD_1000340/P1074910" xmlDataType="decimal"/>
    </xmlCellPr>
  </singleXmlCell>
  <singleXmlCell id="49" r="I28" connectionId="0">
    <xmlCellPr id="1" uniqueName="P1074912">
      <xmlPr mapId="1" xpath="/GFI-IZD-POD/IFP-GFI-IZD-POD_1000340/P1074912" xmlDataType="decimal"/>
    </xmlCellPr>
  </singleXmlCell>
  <singleXmlCell id="50" r="H29" connectionId="0">
    <xmlCellPr id="1" uniqueName="P1074914">
      <xmlPr mapId="1" xpath="/GFI-IZD-POD/IFP-GFI-IZD-POD_1000340/P1074914" xmlDataType="decimal"/>
    </xmlCellPr>
  </singleXmlCell>
  <singleXmlCell id="51" r="I29" connectionId="0">
    <xmlCellPr id="1" uniqueName="P1074916">
      <xmlPr mapId="1" xpath="/GFI-IZD-POD/IFP-GFI-IZD-POD_1000340/P1074916" xmlDataType="decimal"/>
    </xmlCellPr>
  </singleXmlCell>
  <singleXmlCell id="52" r="H30" connectionId="0">
    <xmlCellPr id="1" uniqueName="P1074918">
      <xmlPr mapId="1" xpath="/GFI-IZD-POD/IFP-GFI-IZD-POD_1000340/P1074918" xmlDataType="decimal"/>
    </xmlCellPr>
  </singleXmlCell>
  <singleXmlCell id="53" r="I30" connectionId="0">
    <xmlCellPr id="1" uniqueName="P1074921">
      <xmlPr mapId="1" xpath="/GFI-IZD-POD/IFP-GFI-IZD-POD_1000340/P1074921" xmlDataType="decimal"/>
    </xmlCellPr>
  </singleXmlCell>
  <singleXmlCell id="54" r="H31" connectionId="0">
    <xmlCellPr id="1" uniqueName="P1074923">
      <xmlPr mapId="1" xpath="/GFI-IZD-POD/IFP-GFI-IZD-POD_1000340/P1074923" xmlDataType="decimal"/>
    </xmlCellPr>
  </singleXmlCell>
  <singleXmlCell id="55" r="I31" connectionId="0">
    <xmlCellPr id="1" uniqueName="P1074925">
      <xmlPr mapId="1" xpath="/GFI-IZD-POD/IFP-GFI-IZD-POD_1000340/P1074925" xmlDataType="decimal"/>
    </xmlCellPr>
  </singleXmlCell>
  <singleXmlCell id="56" r="H32" connectionId="0">
    <xmlCellPr id="1" uniqueName="P1074927">
      <xmlPr mapId="1" xpath="/GFI-IZD-POD/IFP-GFI-IZD-POD_1000340/P1074927" xmlDataType="decimal"/>
    </xmlCellPr>
  </singleXmlCell>
  <singleXmlCell id="57" r="I32" connectionId="0">
    <xmlCellPr id="1" uniqueName="P1074947">
      <xmlPr mapId="1" xpath="/GFI-IZD-POD/IFP-GFI-IZD-POD_1000340/P1074947" xmlDataType="decimal"/>
    </xmlCellPr>
  </singleXmlCell>
  <singleXmlCell id="58" r="H33" connectionId="0">
    <xmlCellPr id="1" uniqueName="P1074949">
      <xmlPr mapId="1" xpath="/GFI-IZD-POD/IFP-GFI-IZD-POD_1000340/P1074949" xmlDataType="decimal"/>
    </xmlCellPr>
  </singleXmlCell>
  <singleXmlCell id="59" r="I33" connectionId="0">
    <xmlCellPr id="1" uniqueName="P1074951">
      <xmlPr mapId="1" xpath="/GFI-IZD-POD/IFP-GFI-IZD-POD_1000340/P1074951" xmlDataType="decimal"/>
    </xmlCellPr>
  </singleXmlCell>
  <singleXmlCell id="60" r="H34" connectionId="0">
    <xmlCellPr id="1" uniqueName="P1074954">
      <xmlPr mapId="1" xpath="/GFI-IZD-POD/IFP-GFI-IZD-POD_1000340/P1074954" xmlDataType="decimal"/>
    </xmlCellPr>
  </singleXmlCell>
  <singleXmlCell id="61" r="I34" connectionId="0">
    <xmlCellPr id="1" uniqueName="P1074956">
      <xmlPr mapId="1" xpath="/GFI-IZD-POD/IFP-GFI-IZD-POD_1000340/P1074956" xmlDataType="decimal"/>
    </xmlCellPr>
  </singleXmlCell>
  <singleXmlCell id="62" r="H35" connectionId="0">
    <xmlCellPr id="1" uniqueName="P1074958">
      <xmlPr mapId="1" xpath="/GFI-IZD-POD/IFP-GFI-IZD-POD_1000340/P1074958" xmlDataType="decimal"/>
    </xmlCellPr>
  </singleXmlCell>
  <singleXmlCell id="63" r="I35" connectionId="0">
    <xmlCellPr id="1" uniqueName="P1074960">
      <xmlPr mapId="1" xpath="/GFI-IZD-POD/IFP-GFI-IZD-POD_1000340/P1074960" xmlDataType="decimal"/>
    </xmlCellPr>
  </singleXmlCell>
  <singleXmlCell id="64" r="H36" connectionId="0">
    <xmlCellPr id="1" uniqueName="P1074962">
      <xmlPr mapId="1" xpath="/GFI-IZD-POD/IFP-GFI-IZD-POD_1000340/P1074962" xmlDataType="decimal"/>
    </xmlCellPr>
  </singleXmlCell>
  <singleXmlCell id="65" r="I36" connectionId="0">
    <xmlCellPr id="1" uniqueName="P1074964">
      <xmlPr mapId="1" xpath="/GFI-IZD-POD/IFP-GFI-IZD-POD_1000340/P1074964" xmlDataType="decimal"/>
    </xmlCellPr>
  </singleXmlCell>
  <singleXmlCell id="66" r="H37" connectionId="0">
    <xmlCellPr id="1" uniqueName="P1084404">
      <xmlPr mapId="1" xpath="/GFI-IZD-POD/IFP-GFI-IZD-POD_1000340/P1084404" xmlDataType="decimal"/>
    </xmlCellPr>
  </singleXmlCell>
  <singleXmlCell id="67" r="I37" connectionId="0">
    <xmlCellPr id="1" uniqueName="P1084405">
      <xmlPr mapId="1" xpath="/GFI-IZD-POD/IFP-GFI-IZD-POD_1000340/P1084405" xmlDataType="decimal"/>
    </xmlCellPr>
  </singleXmlCell>
  <singleXmlCell id="68" r="H38" connectionId="0">
    <xmlCellPr id="1" uniqueName="P1074967">
      <xmlPr mapId="1" xpath="/GFI-IZD-POD/IFP-GFI-IZD-POD_1000340/P1074967" xmlDataType="decimal"/>
    </xmlCellPr>
  </singleXmlCell>
  <singleXmlCell id="69" r="I38" connectionId="0">
    <xmlCellPr id="1" uniqueName="P1074973">
      <xmlPr mapId="1" xpath="/GFI-IZD-POD/IFP-GFI-IZD-POD_1000340/P1074973" xmlDataType="decimal"/>
    </xmlCellPr>
  </singleXmlCell>
  <singleXmlCell id="70" r="H39" connectionId="0">
    <xmlCellPr id="1" uniqueName="P1074975">
      <xmlPr mapId="1" xpath="/GFI-IZD-POD/IFP-GFI-IZD-POD_1000340/P1074975" xmlDataType="decimal"/>
    </xmlCellPr>
  </singleXmlCell>
  <singleXmlCell id="71" r="I39" connectionId="0">
    <xmlCellPr id="1" uniqueName="P1074979">
      <xmlPr mapId="1" xpath="/GFI-IZD-POD/IFP-GFI-IZD-POD_1000340/P1074979" xmlDataType="decimal"/>
    </xmlCellPr>
  </singleXmlCell>
  <singleXmlCell id="72" r="H40" connectionId="0">
    <xmlCellPr id="1" uniqueName="P1074981">
      <xmlPr mapId="1" xpath="/GFI-IZD-POD/IFP-GFI-IZD-POD_1000340/P1074981" xmlDataType="decimal"/>
    </xmlCellPr>
  </singleXmlCell>
  <singleXmlCell id="73" r="I40" connectionId="0">
    <xmlCellPr id="1" uniqueName="P1074983">
      <xmlPr mapId="1" xpath="/GFI-IZD-POD/IFP-GFI-IZD-POD_1000340/P1074983" xmlDataType="decimal"/>
    </xmlCellPr>
  </singleXmlCell>
  <singleXmlCell id="74" r="H41" connectionId="0">
    <xmlCellPr id="1" uniqueName="P1074985">
      <xmlPr mapId="1" xpath="/GFI-IZD-POD/IFP-GFI-IZD-POD_1000340/P1074985" xmlDataType="decimal"/>
    </xmlCellPr>
  </singleXmlCell>
  <singleXmlCell id="75" r="I41" connectionId="0">
    <xmlCellPr id="1" uniqueName="P1074987">
      <xmlPr mapId="1" xpath="/GFI-IZD-POD/IFP-GFI-IZD-POD_1000340/P1074987" xmlDataType="decimal"/>
    </xmlCellPr>
  </singleXmlCell>
  <singleXmlCell id="76" r="H42" connectionId="0">
    <xmlCellPr id="1" uniqueName="P1074989">
      <xmlPr mapId="1" xpath="/GFI-IZD-POD/IFP-GFI-IZD-POD_1000340/P1074989" xmlDataType="decimal"/>
    </xmlCellPr>
  </singleXmlCell>
  <singleXmlCell id="77" r="I42" connectionId="0">
    <xmlCellPr id="1" uniqueName="P1074991">
      <xmlPr mapId="1" xpath="/GFI-IZD-POD/IFP-GFI-IZD-POD_1000340/P1074991" xmlDataType="decimal"/>
    </xmlCellPr>
  </singleXmlCell>
  <singleXmlCell id="78" r="H43" connectionId="0">
    <xmlCellPr id="1" uniqueName="P1074994">
      <xmlPr mapId="1" xpath="/GFI-IZD-POD/IFP-GFI-IZD-POD_1000340/P1074994" xmlDataType="decimal"/>
    </xmlCellPr>
  </singleXmlCell>
  <singleXmlCell id="79" r="I43" connectionId="0">
    <xmlCellPr id="1" uniqueName="P1074997">
      <xmlPr mapId="1" xpath="/GFI-IZD-POD/IFP-GFI-IZD-POD_1000340/P1074997" xmlDataType="decimal"/>
    </xmlCellPr>
  </singleXmlCell>
  <singleXmlCell id="80" r="H44" connectionId="0">
    <xmlCellPr id="1" uniqueName="P1074998">
      <xmlPr mapId="1" xpath="/GFI-IZD-POD/IFP-GFI-IZD-POD_1000340/P1074998" xmlDataType="decimal"/>
    </xmlCellPr>
  </singleXmlCell>
  <singleXmlCell id="81" r="I44" connectionId="0">
    <xmlCellPr id="1" uniqueName="P1075000">
      <xmlPr mapId="1" xpath="/GFI-IZD-POD/IFP-GFI-IZD-POD_1000340/P1075000" xmlDataType="decimal"/>
    </xmlCellPr>
  </singleXmlCell>
  <singleXmlCell id="82" r="H45" connectionId="0">
    <xmlCellPr id="1" uniqueName="P1075001">
      <xmlPr mapId="1" xpath="/GFI-IZD-POD/IFP-GFI-IZD-POD_1000340/P1075001" xmlDataType="decimal"/>
    </xmlCellPr>
  </singleXmlCell>
  <singleXmlCell id="83" r="I45" connectionId="0">
    <xmlCellPr id="1" uniqueName="P1075003">
      <xmlPr mapId="1" xpath="/GFI-IZD-POD/IFP-GFI-IZD-POD_1000340/P1075003" xmlDataType="decimal"/>
    </xmlCellPr>
  </singleXmlCell>
  <singleXmlCell id="84" r="H46" connectionId="0">
    <xmlCellPr id="1" uniqueName="P1075005">
      <xmlPr mapId="1" xpath="/GFI-IZD-POD/IFP-GFI-IZD-POD_1000340/P1075005" xmlDataType="decimal"/>
    </xmlCellPr>
  </singleXmlCell>
  <singleXmlCell id="85" r="I46" connectionId="0">
    <xmlCellPr id="1" uniqueName="P1075007">
      <xmlPr mapId="1" xpath="/GFI-IZD-POD/IFP-GFI-IZD-POD_1000340/P1075007" xmlDataType="decimal"/>
    </xmlCellPr>
  </singleXmlCell>
  <singleXmlCell id="86" r="H47" connectionId="0">
    <xmlCellPr id="1" uniqueName="P1075009">
      <xmlPr mapId="1" xpath="/GFI-IZD-POD/IFP-GFI-IZD-POD_1000340/P1075009" xmlDataType="decimal"/>
    </xmlCellPr>
  </singleXmlCell>
  <singleXmlCell id="87" r="I47" connectionId="0">
    <xmlCellPr id="1" uniqueName="P1075011">
      <xmlPr mapId="1" xpath="/GFI-IZD-POD/IFP-GFI-IZD-POD_1000340/P1075011" xmlDataType="decimal"/>
    </xmlCellPr>
  </singleXmlCell>
  <singleXmlCell id="88" r="H48" connectionId="0">
    <xmlCellPr id="1" uniqueName="P1075012">
      <xmlPr mapId="1" xpath="/GFI-IZD-POD/IFP-GFI-IZD-POD_1000340/P1075012" xmlDataType="decimal"/>
    </xmlCellPr>
  </singleXmlCell>
  <singleXmlCell id="89" r="I48" connectionId="0">
    <xmlCellPr id="1" uniqueName="P1075014">
      <xmlPr mapId="1" xpath="/GFI-IZD-POD/IFP-GFI-IZD-POD_1000340/P1075014" xmlDataType="decimal"/>
    </xmlCellPr>
  </singleXmlCell>
  <singleXmlCell id="90" r="H49" connectionId="0">
    <xmlCellPr id="1" uniqueName="P1075016">
      <xmlPr mapId="1" xpath="/GFI-IZD-POD/IFP-GFI-IZD-POD_1000340/P1075016" xmlDataType="decimal"/>
    </xmlCellPr>
  </singleXmlCell>
  <singleXmlCell id="91" r="I49" connectionId="0">
    <xmlCellPr id="1" uniqueName="P1075018">
      <xmlPr mapId="1" xpath="/GFI-IZD-POD/IFP-GFI-IZD-POD_1000340/P1075018" xmlDataType="decimal"/>
    </xmlCellPr>
  </singleXmlCell>
  <singleXmlCell id="92" r="H50" connectionId="0">
    <xmlCellPr id="1" uniqueName="P1075020">
      <xmlPr mapId="1" xpath="/GFI-IZD-POD/IFP-GFI-IZD-POD_1000340/P1075020" xmlDataType="decimal"/>
    </xmlCellPr>
  </singleXmlCell>
  <singleXmlCell id="93" r="I50" connectionId="0">
    <xmlCellPr id="1" uniqueName="P1075023">
      <xmlPr mapId="1" xpath="/GFI-IZD-POD/IFP-GFI-IZD-POD_1000340/P1075023" xmlDataType="decimal"/>
    </xmlCellPr>
  </singleXmlCell>
  <singleXmlCell id="94" r="H51" connectionId="0">
    <xmlCellPr id="1" uniqueName="P1075026">
      <xmlPr mapId="1" xpath="/GFI-IZD-POD/IFP-GFI-IZD-POD_1000340/P1075026" xmlDataType="decimal"/>
    </xmlCellPr>
  </singleXmlCell>
  <singleXmlCell id="95" r="I51" connectionId="0">
    <xmlCellPr id="1" uniqueName="P1075028">
      <xmlPr mapId="1" xpath="/GFI-IZD-POD/IFP-GFI-IZD-POD_1000340/P1075028" xmlDataType="decimal"/>
    </xmlCellPr>
  </singleXmlCell>
  <singleXmlCell id="96" r="H52" connectionId="0">
    <xmlCellPr id="1" uniqueName="P1075031">
      <xmlPr mapId="1" xpath="/GFI-IZD-POD/IFP-GFI-IZD-POD_1000340/P1075031" xmlDataType="decimal"/>
    </xmlCellPr>
  </singleXmlCell>
  <singleXmlCell id="97" r="I52" connectionId="0">
    <xmlCellPr id="1" uniqueName="P1075033">
      <xmlPr mapId="1" xpath="/GFI-IZD-POD/IFP-GFI-IZD-POD_1000340/P1075033" xmlDataType="decimal"/>
    </xmlCellPr>
  </singleXmlCell>
  <singleXmlCell id="98" r="H53" connectionId="0">
    <xmlCellPr id="1" uniqueName="P1075035">
      <xmlPr mapId="1" xpath="/GFI-IZD-POD/IFP-GFI-IZD-POD_1000340/P1075035" xmlDataType="decimal"/>
    </xmlCellPr>
  </singleXmlCell>
  <singleXmlCell id="99" r="I53" connectionId="0">
    <xmlCellPr id="1" uniqueName="P1075037">
      <xmlPr mapId="1" xpath="/GFI-IZD-POD/IFP-GFI-IZD-POD_1000340/P1075037" xmlDataType="decimal"/>
    </xmlCellPr>
  </singleXmlCell>
  <singleXmlCell id="100" r="H54" connectionId="0">
    <xmlCellPr id="1" uniqueName="P1075039">
      <xmlPr mapId="1" xpath="/GFI-IZD-POD/IFP-GFI-IZD-POD_1000340/P1075039" xmlDataType="decimal"/>
    </xmlCellPr>
  </singleXmlCell>
  <singleXmlCell id="101" r="I54" connectionId="0">
    <xmlCellPr id="1" uniqueName="P1075043">
      <xmlPr mapId="1" xpath="/GFI-IZD-POD/IFP-GFI-IZD-POD_1000340/P1075043" xmlDataType="decimal"/>
    </xmlCellPr>
  </singleXmlCell>
  <singleXmlCell id="102" r="H55" connectionId="0">
    <xmlCellPr id="1" uniqueName="P1075055">
      <xmlPr mapId="1" xpath="/GFI-IZD-POD/IFP-GFI-IZD-POD_1000340/P1075055" xmlDataType="decimal"/>
    </xmlCellPr>
  </singleXmlCell>
  <singleXmlCell id="103" r="I55" connectionId="0">
    <xmlCellPr id="1" uniqueName="P1075057">
      <xmlPr mapId="1" xpath="/GFI-IZD-POD/IFP-GFI-IZD-POD_1000340/P1075057" xmlDataType="decimal"/>
    </xmlCellPr>
  </singleXmlCell>
  <singleXmlCell id="104" r="H56" connectionId="0">
    <xmlCellPr id="1" uniqueName="P1075058">
      <xmlPr mapId="1" xpath="/GFI-IZD-POD/IFP-GFI-IZD-POD_1000340/P1075058" xmlDataType="decimal"/>
    </xmlCellPr>
  </singleXmlCell>
  <singleXmlCell id="105" r="I56" connectionId="0">
    <xmlCellPr id="1" uniqueName="P1075060">
      <xmlPr mapId="1" xpath="/GFI-IZD-POD/IFP-GFI-IZD-POD_1000340/P1075060" xmlDataType="decimal"/>
    </xmlCellPr>
  </singleXmlCell>
  <singleXmlCell id="106" r="H57" connectionId="0">
    <xmlCellPr id="1" uniqueName="P1075063">
      <xmlPr mapId="1" xpath="/GFI-IZD-POD/IFP-GFI-IZD-POD_1000340/P1075063" xmlDataType="decimal"/>
    </xmlCellPr>
  </singleXmlCell>
  <singleXmlCell id="107" r="I57" connectionId="0">
    <xmlCellPr id="1" uniqueName="P1075065">
      <xmlPr mapId="1" xpath="/GFI-IZD-POD/IFP-GFI-IZD-POD_1000340/P1075065" xmlDataType="decimal"/>
    </xmlCellPr>
  </singleXmlCell>
  <singleXmlCell id="108" r="H58" connectionId="0">
    <xmlCellPr id="1" uniqueName="P1075067">
      <xmlPr mapId="1" xpath="/GFI-IZD-POD/IFP-GFI-IZD-POD_1000340/P1075067" xmlDataType="decimal"/>
    </xmlCellPr>
  </singleXmlCell>
  <singleXmlCell id="109" r="I58" connectionId="0">
    <xmlCellPr id="1" uniqueName="P1075071">
      <xmlPr mapId="1" xpath="/GFI-IZD-POD/IFP-GFI-IZD-POD_1000340/P1075071" xmlDataType="decimal"/>
    </xmlCellPr>
  </singleXmlCell>
  <singleXmlCell id="110" r="H59" connectionId="0">
    <xmlCellPr id="1" uniqueName="P1075076">
      <xmlPr mapId="1" xpath="/GFI-IZD-POD/IFP-GFI-IZD-POD_1000340/P1075076" xmlDataType="decimal"/>
    </xmlCellPr>
  </singleXmlCell>
  <singleXmlCell id="111" r="I59" connectionId="0">
    <xmlCellPr id="1" uniqueName="P1075080">
      <xmlPr mapId="1" xpath="/GFI-IZD-POD/IFP-GFI-IZD-POD_1000340/P1075080" xmlDataType="decimal"/>
    </xmlCellPr>
  </singleXmlCell>
  <singleXmlCell id="112" r="H60" connectionId="0">
    <xmlCellPr id="1" uniqueName="P1075083">
      <xmlPr mapId="1" xpath="/GFI-IZD-POD/IFP-GFI-IZD-POD_1000340/P1075083" xmlDataType="decimal"/>
    </xmlCellPr>
  </singleXmlCell>
  <singleXmlCell id="113" r="I60" connectionId="0">
    <xmlCellPr id="1" uniqueName="P1075085">
      <xmlPr mapId="1" xpath="/GFI-IZD-POD/IFP-GFI-IZD-POD_1000340/P1075085" xmlDataType="decimal"/>
    </xmlCellPr>
  </singleXmlCell>
  <singleXmlCell id="114" r="H61" connectionId="0">
    <xmlCellPr id="1" uniqueName="P1075091">
      <xmlPr mapId="1" xpath="/GFI-IZD-POD/IFP-GFI-IZD-POD_1000340/P1075091" xmlDataType="decimal"/>
    </xmlCellPr>
  </singleXmlCell>
  <singleXmlCell id="115" r="I61" connectionId="0">
    <xmlCellPr id="1" uniqueName="P1075093">
      <xmlPr mapId="1" xpath="/GFI-IZD-POD/IFP-GFI-IZD-POD_1000340/P1075093" xmlDataType="decimal"/>
    </xmlCellPr>
  </singleXmlCell>
  <singleXmlCell id="116" r="H62" connectionId="0">
    <xmlCellPr id="1" uniqueName="P1075095">
      <xmlPr mapId="1" xpath="/GFI-IZD-POD/IFP-GFI-IZD-POD_1000340/P1075095" xmlDataType="decimal"/>
    </xmlCellPr>
  </singleXmlCell>
  <singleXmlCell id="117" r="I62" connectionId="0">
    <xmlCellPr id="1" uniqueName="P1075097">
      <xmlPr mapId="1" xpath="/GFI-IZD-POD/IFP-GFI-IZD-POD_1000340/P1075097" xmlDataType="decimal"/>
    </xmlCellPr>
  </singleXmlCell>
  <singleXmlCell id="118" r="H63" connectionId="0">
    <xmlCellPr id="1" uniqueName="P1075099">
      <xmlPr mapId="1" xpath="/GFI-IZD-POD/IFP-GFI-IZD-POD_1000340/P1075099" xmlDataType="decimal"/>
    </xmlCellPr>
  </singleXmlCell>
  <singleXmlCell id="119" r="I63" connectionId="0">
    <xmlCellPr id="1" uniqueName="P1075100">
      <xmlPr mapId="1" xpath="/GFI-IZD-POD/IFP-GFI-IZD-POD_1000340/P1075100" xmlDataType="decimal"/>
    </xmlCellPr>
  </singleXmlCell>
  <singleXmlCell id="120" r="H64" connectionId="0">
    <xmlCellPr id="1" uniqueName="P1075101">
      <xmlPr mapId="1" xpath="/GFI-IZD-POD/IFP-GFI-IZD-POD_1000340/P1075101" xmlDataType="decimal"/>
    </xmlCellPr>
  </singleXmlCell>
  <singleXmlCell id="121" r="I64" connectionId="0">
    <xmlCellPr id="1" uniqueName="P1075102">
      <xmlPr mapId="1" xpath="/GFI-IZD-POD/IFP-GFI-IZD-POD_1000340/P1075102" xmlDataType="decimal"/>
    </xmlCellPr>
  </singleXmlCell>
  <singleXmlCell id="122" r="H65" connectionId="0">
    <xmlCellPr id="1" uniqueName="P1075103">
      <xmlPr mapId="1" xpath="/GFI-IZD-POD/IFP-GFI-IZD-POD_1000340/P1075103" xmlDataType="decimal"/>
    </xmlCellPr>
  </singleXmlCell>
  <singleXmlCell id="123" r="I65" connectionId="0">
    <xmlCellPr id="1" uniqueName="P1075104">
      <xmlPr mapId="1" xpath="/GFI-IZD-POD/IFP-GFI-IZD-POD_1000340/P1075104" xmlDataType="decimal"/>
    </xmlCellPr>
  </singleXmlCell>
  <singleXmlCell id="124" r="H66" connectionId="0">
    <xmlCellPr id="1" uniqueName="P1075105">
      <xmlPr mapId="1" xpath="/GFI-IZD-POD/IFP-GFI-IZD-POD_1000340/P1075105" xmlDataType="decimal"/>
    </xmlCellPr>
  </singleXmlCell>
  <singleXmlCell id="125" r="I66" connectionId="0">
    <xmlCellPr id="1" uniqueName="P1075106">
      <xmlPr mapId="1" xpath="/GFI-IZD-POD/IFP-GFI-IZD-POD_1000340/P1075106" xmlDataType="decimal"/>
    </xmlCellPr>
  </singleXmlCell>
  <singleXmlCell id="126" r="H67" connectionId="0">
    <xmlCellPr id="1" uniqueName="P1075107">
      <xmlPr mapId="1" xpath="/GFI-IZD-POD/IFP-GFI-IZD-POD_1000340/P1075107" xmlDataType="decimal"/>
    </xmlCellPr>
  </singleXmlCell>
  <singleXmlCell id="127" r="I67" connectionId="0">
    <xmlCellPr id="1" uniqueName="P1075108">
      <xmlPr mapId="1" xpath="/GFI-IZD-POD/IFP-GFI-IZD-POD_1000340/P1075108" xmlDataType="decimal"/>
    </xmlCellPr>
  </singleXmlCell>
  <singleXmlCell id="128" r="H68" connectionId="0">
    <xmlCellPr id="1" uniqueName="P1075109">
      <xmlPr mapId="1" xpath="/GFI-IZD-POD/IFP-GFI-IZD-POD_1000340/P1075109" xmlDataType="decimal"/>
    </xmlCellPr>
  </singleXmlCell>
  <singleXmlCell id="129" r="I68" connectionId="0">
    <xmlCellPr id="1" uniqueName="P1075110">
      <xmlPr mapId="1" xpath="/GFI-IZD-POD/IFP-GFI-IZD-POD_1000340/P1075110" xmlDataType="decimal"/>
    </xmlCellPr>
  </singleXmlCell>
  <singleXmlCell id="130" r="H69" connectionId="0">
    <xmlCellPr id="1" uniqueName="P1075111">
      <xmlPr mapId="1" xpath="/GFI-IZD-POD/IFP-GFI-IZD-POD_1000340/P1075111" xmlDataType="decimal"/>
    </xmlCellPr>
  </singleXmlCell>
  <singleXmlCell id="131" r="I69" connectionId="0">
    <xmlCellPr id="1" uniqueName="P1075112">
      <xmlPr mapId="1" xpath="/GFI-IZD-POD/IFP-GFI-IZD-POD_1000340/P1075112" xmlDataType="decimal"/>
    </xmlCellPr>
  </singleXmlCell>
  <singleXmlCell id="132" r="H70" connectionId="0">
    <xmlCellPr id="1" uniqueName="P1075113">
      <xmlPr mapId="1" xpath="/GFI-IZD-POD/IFP-GFI-IZD-POD_1000340/P1075113" xmlDataType="decimal"/>
    </xmlCellPr>
  </singleXmlCell>
  <singleXmlCell id="133" r="I70" connectionId="0">
    <xmlCellPr id="1" uniqueName="P1075114">
      <xmlPr mapId="1" xpath="/GFI-IZD-POD/IFP-GFI-IZD-POD_1000340/P1075114" xmlDataType="decimal"/>
    </xmlCellPr>
  </singleXmlCell>
  <singleXmlCell id="134" r="H71" connectionId="0">
    <xmlCellPr id="1" uniqueName="P1075115">
      <xmlPr mapId="1" xpath="/GFI-IZD-POD/IFP-GFI-IZD-POD_1000340/P1075115" xmlDataType="decimal"/>
    </xmlCellPr>
  </singleXmlCell>
  <singleXmlCell id="135" r="I71" connectionId="0">
    <xmlCellPr id="1" uniqueName="P1075116">
      <xmlPr mapId="1" xpath="/GFI-IZD-POD/IFP-GFI-IZD-POD_1000340/P1075116" xmlDataType="decimal"/>
    </xmlCellPr>
  </singleXmlCell>
  <singleXmlCell id="136" r="H72" connectionId="0">
    <xmlCellPr id="1" uniqueName="P1075117">
      <xmlPr mapId="1" xpath="/GFI-IZD-POD/IFP-GFI-IZD-POD_1000340/P1075117" xmlDataType="decimal"/>
    </xmlCellPr>
  </singleXmlCell>
  <singleXmlCell id="137" r="I72" connectionId="0">
    <xmlCellPr id="1" uniqueName="P1075118">
      <xmlPr mapId="1" xpath="/GFI-IZD-POD/IFP-GFI-IZD-POD_1000340/P1075118" xmlDataType="decimal"/>
    </xmlCellPr>
  </singleXmlCell>
  <singleXmlCell id="138" r="H73" connectionId="0">
    <xmlCellPr id="1" uniqueName="P1075119">
      <xmlPr mapId="1" xpath="/GFI-IZD-POD/IFP-GFI-IZD-POD_1000340/P1075119" xmlDataType="decimal"/>
    </xmlCellPr>
  </singleXmlCell>
  <singleXmlCell id="139" r="I73" connectionId="0">
    <xmlCellPr id="1" uniqueName="P1075120">
      <xmlPr mapId="1" xpath="/GFI-IZD-POD/IFP-GFI-IZD-POD_1000340/P1075120" xmlDataType="decimal"/>
    </xmlCellPr>
  </singleXmlCell>
  <singleXmlCell id="140" r="H75" connectionId="0">
    <xmlCellPr id="1" uniqueName="P1075121">
      <xmlPr mapId="1" xpath="/GFI-IZD-POD/IFP-GFI-IZD-POD_1000340/P1075121" xmlDataType="decimal"/>
    </xmlCellPr>
  </singleXmlCell>
  <singleXmlCell id="141" r="I75" connectionId="0">
    <xmlCellPr id="1" uniqueName="P1075229">
      <xmlPr mapId="1" xpath="/GFI-IZD-POD/IFP-GFI-IZD-POD_1000340/P1075229" xmlDataType="decimal"/>
    </xmlCellPr>
  </singleXmlCell>
  <singleXmlCell id="142" r="H76" connectionId="0">
    <xmlCellPr id="1" uniqueName="P1075230">
      <xmlPr mapId="1" xpath="/GFI-IZD-POD/IFP-GFI-IZD-POD_1000340/P1075230" xmlDataType="decimal"/>
    </xmlCellPr>
  </singleXmlCell>
  <singleXmlCell id="143" r="I76" connectionId="0">
    <xmlCellPr id="1" uniqueName="P1075231">
      <xmlPr mapId="1" xpath="/GFI-IZD-POD/IFP-GFI-IZD-POD_1000340/P1075231" xmlDataType="decimal"/>
    </xmlCellPr>
  </singleXmlCell>
  <singleXmlCell id="144" r="H77" connectionId="0">
    <xmlCellPr id="1" uniqueName="P1075232">
      <xmlPr mapId="1" xpath="/GFI-IZD-POD/IFP-GFI-IZD-POD_1000340/P1075232" xmlDataType="decimal"/>
    </xmlCellPr>
  </singleXmlCell>
  <singleXmlCell id="145" r="I77" connectionId="0">
    <xmlCellPr id="1" uniqueName="P1075233">
      <xmlPr mapId="1" xpath="/GFI-IZD-POD/IFP-GFI-IZD-POD_1000340/P1075233" xmlDataType="decimal"/>
    </xmlCellPr>
  </singleXmlCell>
  <singleXmlCell id="146" r="H78" connectionId="0">
    <xmlCellPr id="1" uniqueName="P1075234">
      <xmlPr mapId="1" xpath="/GFI-IZD-POD/IFP-GFI-IZD-POD_1000340/P1075234" xmlDataType="decimal"/>
    </xmlCellPr>
  </singleXmlCell>
  <singleXmlCell id="147" r="I78" connectionId="0">
    <xmlCellPr id="1" uniqueName="P1075235">
      <xmlPr mapId="1" xpath="/GFI-IZD-POD/IFP-GFI-IZD-POD_1000340/P1075235" xmlDataType="decimal"/>
    </xmlCellPr>
  </singleXmlCell>
  <singleXmlCell id="148" r="H79" connectionId="0">
    <xmlCellPr id="1" uniqueName="P1075236">
      <xmlPr mapId="1" xpath="/GFI-IZD-POD/IFP-GFI-IZD-POD_1000340/P1075236" xmlDataType="decimal"/>
    </xmlCellPr>
  </singleXmlCell>
  <singleXmlCell id="149" r="I79" connectionId="0">
    <xmlCellPr id="1" uniqueName="P1075237">
      <xmlPr mapId="1" xpath="/GFI-IZD-POD/IFP-GFI-IZD-POD_1000340/P1075237" xmlDataType="decimal"/>
    </xmlCellPr>
  </singleXmlCell>
  <singleXmlCell id="150" r="H80" connectionId="0">
    <xmlCellPr id="1" uniqueName="P1075238">
      <xmlPr mapId="1" xpath="/GFI-IZD-POD/IFP-GFI-IZD-POD_1000340/P1075238" xmlDataType="decimal"/>
    </xmlCellPr>
  </singleXmlCell>
  <singleXmlCell id="151" r="I80" connectionId="0">
    <xmlCellPr id="1" uniqueName="P1075239">
      <xmlPr mapId="1" xpath="/GFI-IZD-POD/IFP-GFI-IZD-POD_1000340/P1075239" xmlDataType="decimal"/>
    </xmlCellPr>
  </singleXmlCell>
  <singleXmlCell id="152" r="H81" connectionId="0">
    <xmlCellPr id="1" uniqueName="P1075240">
      <xmlPr mapId="1" xpath="/GFI-IZD-POD/IFP-GFI-IZD-POD_1000340/P1075240" xmlDataType="decimal"/>
    </xmlCellPr>
  </singleXmlCell>
  <singleXmlCell id="153" r="I81" connectionId="0">
    <xmlCellPr id="1" uniqueName="P1075241">
      <xmlPr mapId="1" xpath="/GFI-IZD-POD/IFP-GFI-IZD-POD_1000340/P1075241" xmlDataType="decimal"/>
    </xmlCellPr>
  </singleXmlCell>
  <singleXmlCell id="154" r="H82" connectionId="0">
    <xmlCellPr id="1" uniqueName="P1075242">
      <xmlPr mapId="1" xpath="/GFI-IZD-POD/IFP-GFI-IZD-POD_1000340/P1075242" xmlDataType="decimal"/>
    </xmlCellPr>
  </singleXmlCell>
  <singleXmlCell id="155" r="I82" connectionId="0">
    <xmlCellPr id="1" uniqueName="P1075243">
      <xmlPr mapId="1" xpath="/GFI-IZD-POD/IFP-GFI-IZD-POD_1000340/P1075243" xmlDataType="decimal"/>
    </xmlCellPr>
  </singleXmlCell>
  <singleXmlCell id="156" r="H83" connectionId="0">
    <xmlCellPr id="1" uniqueName="P1075244">
      <xmlPr mapId="1" xpath="/GFI-IZD-POD/IFP-GFI-IZD-POD_1000340/P1075244" xmlDataType="decimal"/>
    </xmlCellPr>
  </singleXmlCell>
  <singleXmlCell id="157" r="I83" connectionId="0">
    <xmlCellPr id="1" uniqueName="P1075245">
      <xmlPr mapId="1" xpath="/GFI-IZD-POD/IFP-GFI-IZD-POD_1000340/P1075245" xmlDataType="decimal"/>
    </xmlCellPr>
  </singleXmlCell>
  <singleXmlCell id="158" r="H84" connectionId="0">
    <xmlCellPr id="1" uniqueName="P1075246">
      <xmlPr mapId="1" xpath="/GFI-IZD-POD/IFP-GFI-IZD-POD_1000340/P1075246" xmlDataType="decimal"/>
    </xmlCellPr>
  </singleXmlCell>
  <singleXmlCell id="159" r="I84" connectionId="0">
    <xmlCellPr id="1" uniqueName="P1075247">
      <xmlPr mapId="1" xpath="/GFI-IZD-POD/IFP-GFI-IZD-POD_1000340/P1075247" xmlDataType="decimal"/>
    </xmlCellPr>
  </singleXmlCell>
  <singleXmlCell id="160" r="H85" connectionId="0">
    <xmlCellPr id="1" uniqueName="P1075248">
      <xmlPr mapId="1" xpath="/GFI-IZD-POD/IFP-GFI-IZD-POD_1000340/P1075248" xmlDataType="decimal"/>
    </xmlCellPr>
  </singleXmlCell>
  <singleXmlCell id="161" r="I85" connectionId="0">
    <xmlCellPr id="1" uniqueName="P1075249">
      <xmlPr mapId="1" xpath="/GFI-IZD-POD/IFP-GFI-IZD-POD_1000340/P1075249" xmlDataType="decimal"/>
    </xmlCellPr>
  </singleXmlCell>
  <singleXmlCell id="162" r="H86" connectionId="0">
    <xmlCellPr id="1" uniqueName="P1075250">
      <xmlPr mapId="1" xpath="/GFI-IZD-POD/IFP-GFI-IZD-POD_1000340/P1075250" xmlDataType="decimal"/>
    </xmlCellPr>
  </singleXmlCell>
  <singleXmlCell id="163" r="I86" connectionId="0">
    <xmlCellPr id="1" uniqueName="P1075251">
      <xmlPr mapId="1" xpath="/GFI-IZD-POD/IFP-GFI-IZD-POD_1000340/P1075251" xmlDataType="decimal"/>
    </xmlCellPr>
  </singleXmlCell>
  <singleXmlCell id="164" r="H87" connectionId="0">
    <xmlCellPr id="1" uniqueName="P1075252">
      <xmlPr mapId="1" xpath="/GFI-IZD-POD/IFP-GFI-IZD-POD_1000340/P1075252" xmlDataType="decimal"/>
    </xmlCellPr>
  </singleXmlCell>
  <singleXmlCell id="165" r="I87" connectionId="0">
    <xmlCellPr id="1" uniqueName="P1075253">
      <xmlPr mapId="1" xpath="/GFI-IZD-POD/IFP-GFI-IZD-POD_1000340/P1075253" xmlDataType="decimal"/>
    </xmlCellPr>
  </singleXmlCell>
  <singleXmlCell id="166" r="H88" connectionId="0">
    <xmlCellPr id="1" uniqueName="P1075254">
      <xmlPr mapId="1" xpath="/GFI-IZD-POD/IFP-GFI-IZD-POD_1000340/P1075254" xmlDataType="decimal"/>
    </xmlCellPr>
  </singleXmlCell>
  <singleXmlCell id="167" r="I88" connectionId="0">
    <xmlCellPr id="1" uniqueName="P1075255">
      <xmlPr mapId="1" xpath="/GFI-IZD-POD/IFP-GFI-IZD-POD_1000340/P1075255" xmlDataType="decimal"/>
    </xmlCellPr>
  </singleXmlCell>
  <singleXmlCell id="168" r="H91" connectionId="0">
    <xmlCellPr id="1" uniqueName="P1075256">
      <xmlPr mapId="1" xpath="/GFI-IZD-POD/IFP-GFI-IZD-POD_1000340/P1075256" xmlDataType="decimal"/>
    </xmlCellPr>
  </singleXmlCell>
  <singleXmlCell id="169" r="I91" connectionId="0">
    <xmlCellPr id="1" uniqueName="P1075257">
      <xmlPr mapId="1" xpath="/GFI-IZD-POD/IFP-GFI-IZD-POD_1000340/P1075257" xmlDataType="decimal"/>
    </xmlCellPr>
  </singleXmlCell>
  <singleXmlCell id="170" r="H92" connectionId="0">
    <xmlCellPr id="1" uniqueName="P1075258">
      <xmlPr mapId="1" xpath="/GFI-IZD-POD/IFP-GFI-IZD-POD_1000340/P1075258" xmlDataType="decimal"/>
    </xmlCellPr>
  </singleXmlCell>
  <singleXmlCell id="171" r="I92" connectionId="0">
    <xmlCellPr id="1" uniqueName="P1075259">
      <xmlPr mapId="1" xpath="/GFI-IZD-POD/IFP-GFI-IZD-POD_1000340/P1075259" xmlDataType="decimal"/>
    </xmlCellPr>
  </singleXmlCell>
  <singleXmlCell id="172" r="H93" connectionId="0">
    <xmlCellPr id="1" uniqueName="P1075260">
      <xmlPr mapId="1" xpath="/GFI-IZD-POD/IFP-GFI-IZD-POD_1000340/P1075260" xmlDataType="decimal"/>
    </xmlCellPr>
  </singleXmlCell>
  <singleXmlCell id="173" r="I93" connectionId="0">
    <xmlCellPr id="1" uniqueName="P1075261">
      <xmlPr mapId="1" xpath="/GFI-IZD-POD/IFP-GFI-IZD-POD_1000340/P1075261" xmlDataType="decimal"/>
    </xmlCellPr>
  </singleXmlCell>
  <singleXmlCell id="174" r="H94" connectionId="0">
    <xmlCellPr id="1" uniqueName="P1075262">
      <xmlPr mapId="1" xpath="/GFI-IZD-POD/IFP-GFI-IZD-POD_1000340/P1075262" xmlDataType="decimal"/>
    </xmlCellPr>
  </singleXmlCell>
  <singleXmlCell id="175" r="I94" connectionId="0">
    <xmlCellPr id="1" uniqueName="P1075263">
      <xmlPr mapId="1" xpath="/GFI-IZD-POD/IFP-GFI-IZD-POD_1000340/P1075263" xmlDataType="decimal"/>
    </xmlCellPr>
  </singleXmlCell>
  <singleXmlCell id="176" r="H95" connectionId="0">
    <xmlCellPr id="1" uniqueName="P1075264">
      <xmlPr mapId="1" xpath="/GFI-IZD-POD/IFP-GFI-IZD-POD_1000340/P1075264" xmlDataType="decimal"/>
    </xmlCellPr>
  </singleXmlCell>
  <singleXmlCell id="177" r="I95" connectionId="0">
    <xmlCellPr id="1" uniqueName="P1075265">
      <xmlPr mapId="1" xpath="/GFI-IZD-POD/IFP-GFI-IZD-POD_1000340/P1075265" xmlDataType="decimal"/>
    </xmlCellPr>
  </singleXmlCell>
  <singleXmlCell id="178" r="H96" connectionId="0">
    <xmlCellPr id="1" uniqueName="P1075266">
      <xmlPr mapId="1" xpath="/GFI-IZD-POD/IFP-GFI-IZD-POD_1000340/P1075266" xmlDataType="decimal"/>
    </xmlCellPr>
  </singleXmlCell>
  <singleXmlCell id="179" r="I96" connectionId="0">
    <xmlCellPr id="1" uniqueName="P1075267">
      <xmlPr mapId="1" xpath="/GFI-IZD-POD/IFP-GFI-IZD-POD_1000340/P1075267" xmlDataType="decimal"/>
    </xmlCellPr>
  </singleXmlCell>
  <singleXmlCell id="180" r="H97" connectionId="0">
    <xmlCellPr id="1" uniqueName="P1075268">
      <xmlPr mapId="1" xpath="/GFI-IZD-POD/IFP-GFI-IZD-POD_1000340/P1075268" xmlDataType="decimal"/>
    </xmlCellPr>
  </singleXmlCell>
  <singleXmlCell id="181" r="I97" connectionId="0">
    <xmlCellPr id="1" uniqueName="P1075269">
      <xmlPr mapId="1" xpath="/GFI-IZD-POD/IFP-GFI-IZD-POD_1000340/P1075269" xmlDataType="decimal"/>
    </xmlCellPr>
  </singleXmlCell>
  <singleXmlCell id="182" r="H98" connectionId="0">
    <xmlCellPr id="1" uniqueName="P1075270">
      <xmlPr mapId="1" xpath="/GFI-IZD-POD/IFP-GFI-IZD-POD_1000340/P1075270" xmlDataType="decimal"/>
    </xmlCellPr>
  </singleXmlCell>
  <singleXmlCell id="183" r="I98" connectionId="0">
    <xmlCellPr id="1" uniqueName="P1075271">
      <xmlPr mapId="1" xpath="/GFI-IZD-POD/IFP-GFI-IZD-POD_1000340/P1075271" xmlDataType="decimal"/>
    </xmlCellPr>
  </singleXmlCell>
  <singleXmlCell id="184" r="H99" connectionId="0">
    <xmlCellPr id="1" uniqueName="P1075272">
      <xmlPr mapId="1" xpath="/GFI-IZD-POD/IFP-GFI-IZD-POD_1000340/P1075272" xmlDataType="decimal"/>
    </xmlCellPr>
  </singleXmlCell>
  <singleXmlCell id="185" r="I99" connectionId="0">
    <xmlCellPr id="1" uniqueName="P1075273">
      <xmlPr mapId="1" xpath="/GFI-IZD-POD/IFP-GFI-IZD-POD_1000340/P1075273" xmlDataType="decimal"/>
    </xmlCellPr>
  </singleXmlCell>
  <singleXmlCell id="186" r="H100" connectionId="0">
    <xmlCellPr id="1" uniqueName="P1075274">
      <xmlPr mapId="1" xpath="/GFI-IZD-POD/IFP-GFI-IZD-POD_1000340/P1075274" xmlDataType="decimal"/>
    </xmlCellPr>
  </singleXmlCell>
  <singleXmlCell id="187" r="I100" connectionId="0">
    <xmlCellPr id="1" uniqueName="P1075275">
      <xmlPr mapId="1" xpath="/GFI-IZD-POD/IFP-GFI-IZD-POD_1000340/P1075275" xmlDataType="decimal"/>
    </xmlCellPr>
  </singleXmlCell>
  <singleXmlCell id="188" r="H101" connectionId="0">
    <xmlCellPr id="1" uniqueName="P1075276">
      <xmlPr mapId="1" xpath="/GFI-IZD-POD/IFP-GFI-IZD-POD_1000340/P1075276" xmlDataType="decimal"/>
    </xmlCellPr>
  </singleXmlCell>
  <singleXmlCell id="189" r="I101" connectionId="0">
    <xmlCellPr id="1" uniqueName="P1075277">
      <xmlPr mapId="1" xpath="/GFI-IZD-POD/IFP-GFI-IZD-POD_1000340/P1075277" xmlDataType="decimal"/>
    </xmlCellPr>
  </singleXmlCell>
  <singleXmlCell id="190" r="H102" connectionId="0">
    <xmlCellPr id="1" uniqueName="P1075278">
      <xmlPr mapId="1" xpath="/GFI-IZD-POD/IFP-GFI-IZD-POD_1000340/P1075278" xmlDataType="decimal"/>
    </xmlCellPr>
  </singleXmlCell>
  <singleXmlCell id="191" r="I102" connectionId="0">
    <xmlCellPr id="1" uniqueName="P1075279">
      <xmlPr mapId="1" xpath="/GFI-IZD-POD/IFP-GFI-IZD-POD_1000340/P1075279" xmlDataType="decimal"/>
    </xmlCellPr>
  </singleXmlCell>
  <singleXmlCell id="192" r="H103" connectionId="0">
    <xmlCellPr id="1" uniqueName="P1075280">
      <xmlPr mapId="1" xpath="/GFI-IZD-POD/IFP-GFI-IZD-POD_1000340/P1075280" xmlDataType="decimal"/>
    </xmlCellPr>
  </singleXmlCell>
  <singleXmlCell id="193" r="I103" connectionId="0">
    <xmlCellPr id="1" uniqueName="P1075281">
      <xmlPr mapId="1" xpath="/GFI-IZD-POD/IFP-GFI-IZD-POD_1000340/P1075281" xmlDataType="decimal"/>
    </xmlCellPr>
  </singleXmlCell>
  <singleXmlCell id="194" r="H104" connectionId="0">
    <xmlCellPr id="1" uniqueName="P1075282">
      <xmlPr mapId="1" xpath="/GFI-IZD-POD/IFP-GFI-IZD-POD_1000340/P1075282" xmlDataType="decimal"/>
    </xmlCellPr>
  </singleXmlCell>
  <singleXmlCell id="195" r="I104" connectionId="0">
    <xmlCellPr id="1" uniqueName="P1075283">
      <xmlPr mapId="1" xpath="/GFI-IZD-POD/IFP-GFI-IZD-POD_1000340/P1075283" xmlDataType="decimal"/>
    </xmlCellPr>
  </singleXmlCell>
  <singleXmlCell id="196" r="H105" connectionId="0">
    <xmlCellPr id="1" uniqueName="P1075284">
      <xmlPr mapId="1" xpath="/GFI-IZD-POD/IFP-GFI-IZD-POD_1000340/P1075284" xmlDataType="decimal"/>
    </xmlCellPr>
  </singleXmlCell>
  <singleXmlCell id="197" r="I105" connectionId="0">
    <xmlCellPr id="1" uniqueName="P1075285">
      <xmlPr mapId="1" xpath="/GFI-IZD-POD/IFP-GFI-IZD-POD_1000340/P1075285" xmlDataType="decimal"/>
    </xmlCellPr>
  </singleXmlCell>
  <singleXmlCell id="198" r="H106" connectionId="0">
    <xmlCellPr id="1" uniqueName="P1075286">
      <xmlPr mapId="1" xpath="/GFI-IZD-POD/IFP-GFI-IZD-POD_1000340/P1075286" xmlDataType="decimal"/>
    </xmlCellPr>
  </singleXmlCell>
  <singleXmlCell id="199" r="I106" connectionId="0">
    <xmlCellPr id="1" uniqueName="P1075287">
      <xmlPr mapId="1" xpath="/GFI-IZD-POD/IFP-GFI-IZD-POD_1000340/P1075287" xmlDataType="decimal"/>
    </xmlCellPr>
  </singleXmlCell>
  <singleXmlCell id="200" r="H107" connectionId="0">
    <xmlCellPr id="1" uniqueName="P1075288">
      <xmlPr mapId="1" xpath="/GFI-IZD-POD/IFP-GFI-IZD-POD_1000340/P1075288" xmlDataType="decimal"/>
    </xmlCellPr>
  </singleXmlCell>
  <singleXmlCell id="201" r="I107" connectionId="0">
    <xmlCellPr id="1" uniqueName="P1075289">
      <xmlPr mapId="1" xpath="/GFI-IZD-POD/IFP-GFI-IZD-POD_1000340/P1075289" xmlDataType="decimal"/>
    </xmlCellPr>
  </singleXmlCell>
  <singleXmlCell id="202" r="H108" connectionId="0">
    <xmlCellPr id="1" uniqueName="P1075290">
      <xmlPr mapId="1" xpath="/GFI-IZD-POD/IFP-GFI-IZD-POD_1000340/P1075290" xmlDataType="decimal"/>
    </xmlCellPr>
  </singleXmlCell>
  <singleXmlCell id="203" r="I108" connectionId="0">
    <xmlCellPr id="1" uniqueName="P1075291">
      <xmlPr mapId="1" xpath="/GFI-IZD-POD/IFP-GFI-IZD-POD_1000340/P1075291" xmlDataType="decimal"/>
    </xmlCellPr>
  </singleXmlCell>
  <singleXmlCell id="204" r="H109" connectionId="0">
    <xmlCellPr id="1" uniqueName="P1075292">
      <xmlPr mapId="1" xpath="/GFI-IZD-POD/IFP-GFI-IZD-POD_1000340/P1075292" xmlDataType="decimal"/>
    </xmlCellPr>
  </singleXmlCell>
  <singleXmlCell id="205" r="I109" connectionId="0">
    <xmlCellPr id="1" uniqueName="P1075293">
      <xmlPr mapId="1" xpath="/GFI-IZD-POD/IFP-GFI-IZD-POD_1000340/P1075293" xmlDataType="decimal"/>
    </xmlCellPr>
  </singleXmlCell>
  <singleXmlCell id="206" r="H110" connectionId="0">
    <xmlCellPr id="1" uniqueName="P1075294">
      <xmlPr mapId="1" xpath="/GFI-IZD-POD/IFP-GFI-IZD-POD_1000340/P1075294" xmlDataType="decimal"/>
    </xmlCellPr>
  </singleXmlCell>
  <singleXmlCell id="207" r="I110" connectionId="0">
    <xmlCellPr id="1" uniqueName="P1075295">
      <xmlPr mapId="1" xpath="/GFI-IZD-POD/IFP-GFI-IZD-POD_1000340/P1075295" xmlDataType="decimal"/>
    </xmlCellPr>
  </singleXmlCell>
  <singleXmlCell id="208" r="H111" connectionId="0">
    <xmlCellPr id="1" uniqueName="P1075296">
      <xmlPr mapId="1" xpath="/GFI-IZD-POD/IFP-GFI-IZD-POD_1000340/P1075296" xmlDataType="decimal"/>
    </xmlCellPr>
  </singleXmlCell>
  <singleXmlCell id="209" r="I111" connectionId="0">
    <xmlCellPr id="1" uniqueName="P1075297">
      <xmlPr mapId="1" xpath="/GFI-IZD-POD/IFP-GFI-IZD-POD_1000340/P1075297" xmlDataType="decimal"/>
    </xmlCellPr>
  </singleXmlCell>
  <singleXmlCell id="210" r="H112" connectionId="0">
    <xmlCellPr id="1" uniqueName="P1075298">
      <xmlPr mapId="1" xpath="/GFI-IZD-POD/IFP-GFI-IZD-POD_1000340/P1075298" xmlDataType="decimal"/>
    </xmlCellPr>
  </singleXmlCell>
  <singleXmlCell id="211" r="I112" connectionId="0">
    <xmlCellPr id="1" uniqueName="P1075299">
      <xmlPr mapId="1" xpath="/GFI-IZD-POD/IFP-GFI-IZD-POD_1000340/P1075299" xmlDataType="decimal"/>
    </xmlCellPr>
  </singleXmlCell>
  <singleXmlCell id="212" r="H113" connectionId="0">
    <xmlCellPr id="1" uniqueName="P1075300">
      <xmlPr mapId="1" xpath="/GFI-IZD-POD/IFP-GFI-IZD-POD_1000340/P1075300" xmlDataType="decimal"/>
    </xmlCellPr>
  </singleXmlCell>
  <singleXmlCell id="213" r="I113" connectionId="0">
    <xmlCellPr id="1" uniqueName="P1075301">
      <xmlPr mapId="1" xpath="/GFI-IZD-POD/IFP-GFI-IZD-POD_1000340/P1075301" xmlDataType="decimal"/>
    </xmlCellPr>
  </singleXmlCell>
  <singleXmlCell id="214" r="H114" connectionId="0">
    <xmlCellPr id="1" uniqueName="P1075302">
      <xmlPr mapId="1" xpath="/GFI-IZD-POD/IFP-GFI-IZD-POD_1000340/P1075302" xmlDataType="decimal"/>
    </xmlCellPr>
  </singleXmlCell>
  <singleXmlCell id="215" r="I114" connectionId="0">
    <xmlCellPr id="1" uniqueName="P1075303">
      <xmlPr mapId="1" xpath="/GFI-IZD-POD/IFP-GFI-IZD-POD_1000340/P1075303" xmlDataType="decimal"/>
    </xmlCellPr>
  </singleXmlCell>
  <singleXmlCell id="216" r="H115" connectionId="0">
    <xmlCellPr id="1" uniqueName="P1075304">
      <xmlPr mapId="1" xpath="/GFI-IZD-POD/IFP-GFI-IZD-POD_1000340/P1075304" xmlDataType="decimal"/>
    </xmlCellPr>
  </singleXmlCell>
  <singleXmlCell id="217" r="I115" connectionId="0">
    <xmlCellPr id="1" uniqueName="P1075305">
      <xmlPr mapId="1" xpath="/GFI-IZD-POD/IFP-GFI-IZD-POD_1000340/P1075305" xmlDataType="decimal"/>
    </xmlCellPr>
  </singleXmlCell>
  <singleXmlCell id="218" r="H116" connectionId="0">
    <xmlCellPr id="1" uniqueName="P1075306">
      <xmlPr mapId="1" xpath="/GFI-IZD-POD/IFP-GFI-IZD-POD_1000340/P1075306" xmlDataType="decimal"/>
    </xmlCellPr>
  </singleXmlCell>
  <singleXmlCell id="219" r="I116" connectionId="0">
    <xmlCellPr id="1" uniqueName="P1075307">
      <xmlPr mapId="1" xpath="/GFI-IZD-POD/IFP-GFI-IZD-POD_1000340/P1075307" xmlDataType="decimal"/>
    </xmlCellPr>
  </singleXmlCell>
  <singleXmlCell id="220" r="H117" connectionId="0">
    <xmlCellPr id="1" uniqueName="P1075308">
      <xmlPr mapId="1" xpath="/GFI-IZD-POD/IFP-GFI-IZD-POD_1000340/P1075308" xmlDataType="decimal"/>
    </xmlCellPr>
  </singleXmlCell>
  <singleXmlCell id="221" r="I117" connectionId="0">
    <xmlCellPr id="1" uniqueName="P1075309">
      <xmlPr mapId="1" xpath="/GFI-IZD-POD/IFP-GFI-IZD-POD_1000340/P1075309" xmlDataType="decimal"/>
    </xmlCellPr>
  </singleXmlCell>
  <singleXmlCell id="222" r="H118" connectionId="0">
    <xmlCellPr id="1" uniqueName="P1075310">
      <xmlPr mapId="1" xpath="/GFI-IZD-POD/IFP-GFI-IZD-POD_1000340/P1075310" xmlDataType="decimal"/>
    </xmlCellPr>
  </singleXmlCell>
  <singleXmlCell id="223" r="I118" connectionId="0">
    <xmlCellPr id="1" uniqueName="P1075311">
      <xmlPr mapId="1" xpath="/GFI-IZD-POD/IFP-GFI-IZD-POD_1000340/P1075311" xmlDataType="decimal"/>
    </xmlCellPr>
  </singleXmlCell>
  <singleXmlCell id="224" r="H119" connectionId="0">
    <xmlCellPr id="1" uniqueName="P1075312">
      <xmlPr mapId="1" xpath="/GFI-IZD-POD/IFP-GFI-IZD-POD_1000340/P1075312" xmlDataType="decimal"/>
    </xmlCellPr>
  </singleXmlCell>
  <singleXmlCell id="225" r="I119" connectionId="0">
    <xmlCellPr id="1" uniqueName="P1075313">
      <xmlPr mapId="1" xpath="/GFI-IZD-POD/IFP-GFI-IZD-POD_1000340/P1075313" xmlDataType="decimal"/>
    </xmlCellPr>
  </singleXmlCell>
  <singleXmlCell id="226" r="H120" connectionId="0">
    <xmlCellPr id="1" uniqueName="P1075314">
      <xmlPr mapId="1" xpath="/GFI-IZD-POD/IFP-GFI-IZD-POD_1000340/P1075314" xmlDataType="decimal"/>
    </xmlCellPr>
  </singleXmlCell>
  <singleXmlCell id="227" r="I120" connectionId="0">
    <xmlCellPr id="1" uniqueName="P1075315">
      <xmlPr mapId="1" xpath="/GFI-IZD-POD/IFP-GFI-IZD-POD_1000340/P1075315" xmlDataType="decimal"/>
    </xmlCellPr>
  </singleXmlCell>
  <singleXmlCell id="228" r="H121" connectionId="0">
    <xmlCellPr id="1" uniqueName="P1075316">
      <xmlPr mapId="1" xpath="/GFI-IZD-POD/IFP-GFI-IZD-POD_1000340/P1075316" xmlDataType="decimal"/>
    </xmlCellPr>
  </singleXmlCell>
  <singleXmlCell id="229" r="I121" connectionId="0">
    <xmlCellPr id="1" uniqueName="P1075317">
      <xmlPr mapId="1" xpath="/GFI-IZD-POD/IFP-GFI-IZD-POD_1000340/P1075317" xmlDataType="decimal"/>
    </xmlCellPr>
  </singleXmlCell>
  <singleXmlCell id="230" r="H122" connectionId="0">
    <xmlCellPr id="1" uniqueName="P1075318">
      <xmlPr mapId="1" xpath="/GFI-IZD-POD/IFP-GFI-IZD-POD_1000340/P1075318" xmlDataType="decimal"/>
    </xmlCellPr>
  </singleXmlCell>
  <singleXmlCell id="231" r="I122" connectionId="0">
    <xmlCellPr id="1" uniqueName="P1075319">
      <xmlPr mapId="1" xpath="/GFI-IZD-POD/IFP-GFI-IZD-POD_1000340/P1075319" xmlDataType="decimal"/>
    </xmlCellPr>
  </singleXmlCell>
  <singleXmlCell id="232" r="H123" connectionId="0">
    <xmlCellPr id="1" uniqueName="P1075320">
      <xmlPr mapId="1" xpath="/GFI-IZD-POD/IFP-GFI-IZD-POD_1000340/P1075320" xmlDataType="decimal"/>
    </xmlCellPr>
  </singleXmlCell>
  <singleXmlCell id="233" r="I123" connectionId="0">
    <xmlCellPr id="1" uniqueName="P1075321">
      <xmlPr mapId="1" xpath="/GFI-IZD-POD/IFP-GFI-IZD-POD_1000340/P1075321" xmlDataType="decimal"/>
    </xmlCellPr>
  </singleXmlCell>
  <singleXmlCell id="234" r="H124" connectionId="0">
    <xmlCellPr id="1" uniqueName="P1075322">
      <xmlPr mapId="1" xpath="/GFI-IZD-POD/IFP-GFI-IZD-POD_1000340/P1075322" xmlDataType="decimal"/>
    </xmlCellPr>
  </singleXmlCell>
  <singleXmlCell id="235" r="I124" connectionId="0">
    <xmlCellPr id="1" uniqueName="P1075323">
      <xmlPr mapId="1" xpath="/GFI-IZD-POD/IFP-GFI-IZD-POD_1000340/P1075323" xmlDataType="decimal"/>
    </xmlCellPr>
  </singleXmlCell>
  <singleXmlCell id="236" r="H125" connectionId="0">
    <xmlCellPr id="1" uniqueName="P1075324">
      <xmlPr mapId="1" xpath="/GFI-IZD-POD/IFP-GFI-IZD-POD_1000340/P1075324" xmlDataType="decimal"/>
    </xmlCellPr>
  </singleXmlCell>
  <singleXmlCell id="237" r="I125" connectionId="0">
    <xmlCellPr id="1" uniqueName="P1075325">
      <xmlPr mapId="1" xpath="/GFI-IZD-POD/IFP-GFI-IZD-POD_1000340/P1075325" xmlDataType="decimal"/>
    </xmlCellPr>
  </singleXmlCell>
  <singleXmlCell id="238" r="H126" connectionId="0">
    <xmlCellPr id="1" uniqueName="P1075326">
      <xmlPr mapId="1" xpath="/GFI-IZD-POD/IFP-GFI-IZD-POD_1000340/P1075326" xmlDataType="decimal"/>
    </xmlCellPr>
  </singleXmlCell>
  <singleXmlCell id="239" r="I126" connectionId="0">
    <xmlCellPr id="1" uniqueName="P1075327">
      <xmlPr mapId="1" xpath="/GFI-IZD-POD/IFP-GFI-IZD-POD_1000340/P1075327" xmlDataType="decimal"/>
    </xmlCellPr>
  </singleXmlCell>
  <singleXmlCell id="240" r="H127" connectionId="0">
    <xmlCellPr id="1" uniqueName="P1075328">
      <xmlPr mapId="1" xpath="/GFI-IZD-POD/IFP-GFI-IZD-POD_1000340/P1075328" xmlDataType="decimal"/>
    </xmlCellPr>
  </singleXmlCell>
  <singleXmlCell id="241" r="I127" connectionId="0">
    <xmlCellPr id="1" uniqueName="P1075329">
      <xmlPr mapId="1" xpath="/GFI-IZD-POD/IFP-GFI-IZD-POD_1000340/P1075329" xmlDataType="decimal"/>
    </xmlCellPr>
  </singleXmlCell>
  <singleXmlCell id="242" r="H128" connectionId="0">
    <xmlCellPr id="1" uniqueName="P1075330">
      <xmlPr mapId="1" xpath="/GFI-IZD-POD/IFP-GFI-IZD-POD_1000340/P1075330" xmlDataType="decimal"/>
    </xmlCellPr>
  </singleXmlCell>
  <singleXmlCell id="243" r="I128" connectionId="0">
    <xmlCellPr id="1" uniqueName="P1075331">
      <xmlPr mapId="1" xpath="/GFI-IZD-POD/IFP-GFI-IZD-POD_1000340/P1075331" xmlDataType="decimal"/>
    </xmlCellPr>
  </singleXmlCell>
  <singleXmlCell id="244" r="H129" connectionId="0">
    <xmlCellPr id="1" uniqueName="P1075332">
      <xmlPr mapId="1" xpath="/GFI-IZD-POD/IFP-GFI-IZD-POD_1000340/P1075332" xmlDataType="decimal"/>
    </xmlCellPr>
  </singleXmlCell>
  <singleXmlCell id="245" r="I129" connectionId="0">
    <xmlCellPr id="1" uniqueName="P1075333">
      <xmlPr mapId="1" xpath="/GFI-IZD-POD/IFP-GFI-IZD-POD_1000340/P1075333" xmlDataType="decimal"/>
    </xmlCellPr>
  </singleXmlCell>
  <singleXmlCell id="246" r="H130" connectionId="0">
    <xmlCellPr id="1" uniqueName="P1075334">
      <xmlPr mapId="1" xpath="/GFI-IZD-POD/IFP-GFI-IZD-POD_1000340/P1075334" xmlDataType="decimal"/>
    </xmlCellPr>
  </singleXmlCell>
  <singleXmlCell id="247" r="I130" connectionId="0">
    <xmlCellPr id="1" uniqueName="P1075335">
      <xmlPr mapId="1" xpath="/GFI-IZD-POD/IFP-GFI-IZD-POD_1000340/P1075335" xmlDataType="decimal"/>
    </xmlCellPr>
  </singleXmlCell>
  <singleXmlCell id="248" r="H131" connectionId="0">
    <xmlCellPr id="1" uniqueName="P1075336">
      <xmlPr mapId="1" xpath="/GFI-IZD-POD/IFP-GFI-IZD-POD_1000340/P1075336" xmlDataType="decimal"/>
    </xmlCellPr>
  </singleXmlCell>
  <singleXmlCell id="249" r="I131" connectionId="0">
    <xmlCellPr id="1" uniqueName="P1075337">
      <xmlPr mapId="1" xpath="/GFI-IZD-POD/IFP-GFI-IZD-POD_1000340/P1075337" xmlDataType="decimal"/>
    </xmlCellPr>
  </singleXmlCell>
  <singleXmlCell id="250" r="H132" connectionId="0">
    <xmlCellPr id="1" uniqueName="P1075338">
      <xmlPr mapId="1" xpath="/GFI-IZD-POD/IFP-GFI-IZD-POD_1000340/P1075338" xmlDataType="decimal"/>
    </xmlCellPr>
  </singleXmlCell>
  <singleXmlCell id="251" r="I132" connectionId="0">
    <xmlCellPr id="1" uniqueName="P1075339">
      <xmlPr mapId="1" xpath="/GFI-IZD-POD/IFP-GFI-IZD-POD_1000340/P1075339" xmlDataType="decimal"/>
    </xmlCellPr>
  </singleXmlCell>
  <singleXmlCell id="252" r="H133" connectionId="0">
    <xmlCellPr id="1" uniqueName="P1075340">
      <xmlPr mapId="1" xpath="/GFI-IZD-POD/IFP-GFI-IZD-POD_1000340/P1075340" xmlDataType="decimal"/>
    </xmlCellPr>
  </singleXmlCell>
  <singleXmlCell id="253" r="I133" connectionId="0">
    <xmlCellPr id="1" uniqueName="P1075341">
      <xmlPr mapId="1" xpath="/GFI-IZD-POD/IFP-GFI-IZD-POD_1000340/P1075341" xmlDataType="decimal"/>
    </xmlCellPr>
  </singleXmlCell>
  <singleXmlCell id="254" r="H134" connectionId="0">
    <xmlCellPr id="1" uniqueName="P1075342">
      <xmlPr mapId="1" xpath="/GFI-IZD-POD/IFP-GFI-IZD-POD_1000340/P1075342" xmlDataType="decimal"/>
    </xmlCellPr>
  </singleXmlCell>
  <singleXmlCell id="255" r="I134" connectionId="0">
    <xmlCellPr id="1" uniqueName="P1075343">
      <xmlPr mapId="1" xpath="/GFI-IZD-POD/IFP-GFI-IZD-POD_1000340/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GFI-IZD-POD_1000341/P1076024" xmlDataType="decimal"/>
    </xmlCellPr>
  </singleXmlCell>
  <singleXmlCell id="257" r="I7" connectionId="0">
    <xmlCellPr id="1" uniqueName="P1076032">
      <xmlPr mapId="1" xpath="/GFI-IZD-POD/ISD-GFI-IZD-POD_1000341/P1076032" xmlDataType="decimal"/>
    </xmlCellPr>
  </singleXmlCell>
  <singleXmlCell id="258" r="H8" connectionId="0">
    <xmlCellPr id="1" uniqueName="P1076039">
      <xmlPr mapId="1" xpath="/GFI-IZD-POD/ISD-GFI-IZD-POD_1000341/P1076039" xmlDataType="decimal"/>
    </xmlCellPr>
  </singleXmlCell>
  <singleXmlCell id="259" r="I8" connectionId="0">
    <xmlCellPr id="1" uniqueName="P1076041">
      <xmlPr mapId="1" xpath="/GFI-IZD-POD/ISD-GFI-IZD-POD_1000341/P1076041" xmlDataType="decimal"/>
    </xmlCellPr>
  </singleXmlCell>
  <singleXmlCell id="260" r="H9" connectionId="0">
    <xmlCellPr id="1" uniqueName="P1076043">
      <xmlPr mapId="1" xpath="/GFI-IZD-POD/ISD-GFI-IZD-POD_1000341/P1076043" xmlDataType="decimal"/>
    </xmlCellPr>
  </singleXmlCell>
  <singleXmlCell id="261" r="I9" connectionId="0">
    <xmlCellPr id="1" uniqueName="P1076046">
      <xmlPr mapId="1" xpath="/GFI-IZD-POD/ISD-GFI-IZD-POD_1000341/P1076046" xmlDataType="decimal"/>
    </xmlCellPr>
  </singleXmlCell>
  <singleXmlCell id="262" r="H10" connectionId="0">
    <xmlCellPr id="1" uniqueName="P1076048">
      <xmlPr mapId="1" xpath="/GFI-IZD-POD/ISD-GFI-IZD-POD_1000341/P1076048" xmlDataType="decimal"/>
    </xmlCellPr>
  </singleXmlCell>
  <singleXmlCell id="263" r="I10" connectionId="0">
    <xmlCellPr id="1" uniqueName="P1076052">
      <xmlPr mapId="1" xpath="/GFI-IZD-POD/ISD-GFI-IZD-POD_1000341/P1076052" xmlDataType="decimal"/>
    </xmlCellPr>
  </singleXmlCell>
  <singleXmlCell id="264" r="H11" connectionId="0">
    <xmlCellPr id="1" uniqueName="P1076056">
      <xmlPr mapId="1" xpath="/GFI-IZD-POD/ISD-GFI-IZD-POD_1000341/P1076056" xmlDataType="decimal"/>
    </xmlCellPr>
  </singleXmlCell>
  <singleXmlCell id="265" r="I11" connectionId="0">
    <xmlCellPr id="1" uniqueName="P1076058">
      <xmlPr mapId="1" xpath="/GFI-IZD-POD/ISD-GFI-IZD-POD_1000341/P1076058" xmlDataType="decimal"/>
    </xmlCellPr>
  </singleXmlCell>
  <singleXmlCell id="266" r="H12" connectionId="0">
    <xmlCellPr id="1" uniqueName="P1076060">
      <xmlPr mapId="1" xpath="/GFI-IZD-POD/ISD-GFI-IZD-POD_1000341/P1076060" xmlDataType="decimal"/>
    </xmlCellPr>
  </singleXmlCell>
  <singleXmlCell id="267" r="I12" connectionId="0">
    <xmlCellPr id="1" uniqueName="P1076062">
      <xmlPr mapId="1" xpath="/GFI-IZD-POD/ISD-GFI-IZD-POD_1000341/P1076062" xmlDataType="decimal"/>
    </xmlCellPr>
  </singleXmlCell>
  <singleXmlCell id="268" r="H13" connectionId="0">
    <xmlCellPr id="1" uniqueName="P1076064">
      <xmlPr mapId="1" xpath="/GFI-IZD-POD/ISD-GFI-IZD-POD_1000341/P1076064" xmlDataType="decimal"/>
    </xmlCellPr>
  </singleXmlCell>
  <singleXmlCell id="269" r="I13" connectionId="0">
    <xmlCellPr id="1" uniqueName="P1076066">
      <xmlPr mapId="1" xpath="/GFI-IZD-POD/ISD-GFI-IZD-POD_1000341/P1076066" xmlDataType="decimal"/>
    </xmlCellPr>
  </singleXmlCell>
  <singleXmlCell id="270" r="H14" connectionId="0">
    <xmlCellPr id="1" uniqueName="P1076069">
      <xmlPr mapId="1" xpath="/GFI-IZD-POD/ISD-GFI-IZD-POD_1000341/P1076069" xmlDataType="decimal"/>
    </xmlCellPr>
  </singleXmlCell>
  <singleXmlCell id="271" r="I14" connectionId="0">
    <xmlCellPr id="1" uniqueName="P1076071">
      <xmlPr mapId="1" xpath="/GFI-IZD-POD/ISD-GFI-IZD-POD_1000341/P1076071" xmlDataType="decimal"/>
    </xmlCellPr>
  </singleXmlCell>
  <singleXmlCell id="272" r="H15" connectionId="0">
    <xmlCellPr id="1" uniqueName="P1076073">
      <xmlPr mapId="1" xpath="/GFI-IZD-POD/ISD-GFI-IZD-POD_1000341/P1076073" xmlDataType="decimal"/>
    </xmlCellPr>
  </singleXmlCell>
  <singleXmlCell id="273" r="I15" connectionId="0">
    <xmlCellPr id="1" uniqueName="P1076076">
      <xmlPr mapId="1" xpath="/GFI-IZD-POD/ISD-GFI-IZD-POD_1000341/P1076076" xmlDataType="decimal"/>
    </xmlCellPr>
  </singleXmlCell>
  <singleXmlCell id="274" r="H16" connectionId="0">
    <xmlCellPr id="1" uniqueName="P1076078">
      <xmlPr mapId="1" xpath="/GFI-IZD-POD/ISD-GFI-IZD-POD_1000341/P1076078" xmlDataType="decimal"/>
    </xmlCellPr>
  </singleXmlCell>
  <singleXmlCell id="275" r="I16" connectionId="0">
    <xmlCellPr id="1" uniqueName="P1076080">
      <xmlPr mapId="1" xpath="/GFI-IZD-POD/ISD-GFI-IZD-POD_1000341/P1076080" xmlDataType="decimal"/>
    </xmlCellPr>
  </singleXmlCell>
  <singleXmlCell id="276" r="H17" connectionId="0">
    <xmlCellPr id="1" uniqueName="P1076082">
      <xmlPr mapId="1" xpath="/GFI-IZD-POD/ISD-GFI-IZD-POD_1000341/P1076082" xmlDataType="decimal"/>
    </xmlCellPr>
  </singleXmlCell>
  <singleXmlCell id="277" r="I17" connectionId="0">
    <xmlCellPr id="1" uniqueName="P1076084">
      <xmlPr mapId="1" xpath="/GFI-IZD-POD/ISD-GFI-IZD-POD_1000341/P1076084" xmlDataType="decimal"/>
    </xmlCellPr>
  </singleXmlCell>
  <singleXmlCell id="278" r="H18" connectionId="0">
    <xmlCellPr id="1" uniqueName="P1076087">
      <xmlPr mapId="1" xpath="/GFI-IZD-POD/ISD-GFI-IZD-POD_1000341/P1076087" xmlDataType="decimal"/>
    </xmlCellPr>
  </singleXmlCell>
  <singleXmlCell id="279" r="I18" connectionId="0">
    <xmlCellPr id="1" uniqueName="P1076090">
      <xmlPr mapId="1" xpath="/GFI-IZD-POD/ISD-GFI-IZD-POD_1000341/P1076090" xmlDataType="decimal"/>
    </xmlCellPr>
  </singleXmlCell>
  <singleXmlCell id="280" r="H19" connectionId="0">
    <xmlCellPr id="1" uniqueName="P1076092">
      <xmlPr mapId="1" xpath="/GFI-IZD-POD/ISD-GFI-IZD-POD_1000341/P1076092" xmlDataType="decimal"/>
    </xmlCellPr>
  </singleXmlCell>
  <singleXmlCell id="281" r="I19" connectionId="0">
    <xmlCellPr id="1" uniqueName="P1076094">
      <xmlPr mapId="1" xpath="/GFI-IZD-POD/ISD-GFI-IZD-POD_1000341/P1076094" xmlDataType="decimal"/>
    </xmlCellPr>
  </singleXmlCell>
  <singleXmlCell id="282" r="H20" connectionId="0">
    <xmlCellPr id="1" uniqueName="P1076095">
      <xmlPr mapId="1" xpath="/GFI-IZD-POD/ISD-GFI-IZD-POD_1000341/P1076095" xmlDataType="decimal"/>
    </xmlCellPr>
  </singleXmlCell>
  <singleXmlCell id="283" r="I20" connectionId="0">
    <xmlCellPr id="1" uniqueName="P1076098">
      <xmlPr mapId="1" xpath="/GFI-IZD-POD/ISD-GFI-IZD-POD_1000341/P1076098" xmlDataType="decimal"/>
    </xmlCellPr>
  </singleXmlCell>
  <singleXmlCell id="284" r="H21" connectionId="0">
    <xmlCellPr id="1" uniqueName="P1076101">
      <xmlPr mapId="1" xpath="/GFI-IZD-POD/ISD-GFI-IZD-POD_1000341/P1076101" xmlDataType="decimal"/>
    </xmlCellPr>
  </singleXmlCell>
  <singleXmlCell id="285" r="I21" connectionId="0">
    <xmlCellPr id="1" uniqueName="P1076103">
      <xmlPr mapId="1" xpath="/GFI-IZD-POD/ISD-GFI-IZD-POD_1000341/P1076103" xmlDataType="decimal"/>
    </xmlCellPr>
  </singleXmlCell>
  <singleXmlCell id="286" r="H22" connectionId="0">
    <xmlCellPr id="1" uniqueName="P1076105">
      <xmlPr mapId="1" xpath="/GFI-IZD-POD/ISD-GFI-IZD-POD_1000341/P1076105" xmlDataType="decimal"/>
    </xmlCellPr>
  </singleXmlCell>
  <singleXmlCell id="287" r="I22" connectionId="0">
    <xmlCellPr id="1" uniqueName="P1076107">
      <xmlPr mapId="1" xpath="/GFI-IZD-POD/ISD-GFI-IZD-POD_1000341/P1076107" xmlDataType="decimal"/>
    </xmlCellPr>
  </singleXmlCell>
  <singleXmlCell id="288" r="H23" connectionId="0">
    <xmlCellPr id="1" uniqueName="P1076109">
      <xmlPr mapId="1" xpath="/GFI-IZD-POD/ISD-GFI-IZD-POD_1000341/P1076109" xmlDataType="decimal"/>
    </xmlCellPr>
  </singleXmlCell>
  <singleXmlCell id="289" r="I23" connectionId="0">
    <xmlCellPr id="1" uniqueName="P1076111">
      <xmlPr mapId="1" xpath="/GFI-IZD-POD/ISD-GFI-IZD-POD_1000341/P1076111" xmlDataType="decimal"/>
    </xmlCellPr>
  </singleXmlCell>
  <singleXmlCell id="290" r="H24" connectionId="0">
    <xmlCellPr id="1" uniqueName="P1076113">
      <xmlPr mapId="1" xpath="/GFI-IZD-POD/ISD-GFI-IZD-POD_1000341/P1076113" xmlDataType="decimal"/>
    </xmlCellPr>
  </singleXmlCell>
  <singleXmlCell id="291" r="I24" connectionId="0">
    <xmlCellPr id="1" uniqueName="P1076115">
      <xmlPr mapId="1" xpath="/GFI-IZD-POD/ISD-GFI-IZD-POD_1000341/P1076115" xmlDataType="decimal"/>
    </xmlCellPr>
  </singleXmlCell>
  <singleXmlCell id="292" r="H25" connectionId="0">
    <xmlCellPr id="1" uniqueName="P1076117">
      <xmlPr mapId="1" xpath="/GFI-IZD-POD/ISD-GFI-IZD-POD_1000341/P1076117" xmlDataType="decimal"/>
    </xmlCellPr>
  </singleXmlCell>
  <singleXmlCell id="293" r="I25" connectionId="0">
    <xmlCellPr id="1" uniqueName="P1076122">
      <xmlPr mapId="1" xpath="/GFI-IZD-POD/ISD-GFI-IZD-POD_1000341/P1076122" xmlDataType="decimal"/>
    </xmlCellPr>
  </singleXmlCell>
  <singleXmlCell id="294" r="H26" connectionId="0">
    <xmlCellPr id="1" uniqueName="P1076126">
      <xmlPr mapId="1" xpath="/GFI-IZD-POD/ISD-GFI-IZD-POD_1000341/P1076126" xmlDataType="decimal"/>
    </xmlCellPr>
  </singleXmlCell>
  <singleXmlCell id="295" r="I26" connectionId="0">
    <xmlCellPr id="1" uniqueName="P1076128">
      <xmlPr mapId="1" xpath="/GFI-IZD-POD/ISD-GFI-IZD-POD_1000341/P1076128" xmlDataType="decimal"/>
    </xmlCellPr>
  </singleXmlCell>
  <singleXmlCell id="296" r="H27" connectionId="0">
    <xmlCellPr id="1" uniqueName="P1076130">
      <xmlPr mapId="1" xpath="/GFI-IZD-POD/ISD-GFI-IZD-POD_1000341/P1076130" xmlDataType="decimal"/>
    </xmlCellPr>
  </singleXmlCell>
  <singleXmlCell id="297" r="I27" connectionId="0">
    <xmlCellPr id="1" uniqueName="P1076132">
      <xmlPr mapId="1" xpath="/GFI-IZD-POD/ISD-GFI-IZD-POD_1000341/P1076132" xmlDataType="decimal"/>
    </xmlCellPr>
  </singleXmlCell>
  <singleXmlCell id="298" r="H28" connectionId="0">
    <xmlCellPr id="1" uniqueName="P1076134">
      <xmlPr mapId="1" xpath="/GFI-IZD-POD/ISD-GFI-IZD-POD_1000341/P1076134" xmlDataType="decimal"/>
    </xmlCellPr>
  </singleXmlCell>
  <singleXmlCell id="299" r="I28" connectionId="0">
    <xmlCellPr id="1" uniqueName="P1076136">
      <xmlPr mapId="1" xpath="/GFI-IZD-POD/ISD-GFI-IZD-POD_1000341/P1076136" xmlDataType="decimal"/>
    </xmlCellPr>
  </singleXmlCell>
  <singleXmlCell id="300" r="H29" connectionId="0">
    <xmlCellPr id="1" uniqueName="P1076138">
      <xmlPr mapId="1" xpath="/GFI-IZD-POD/ISD-GFI-IZD-POD_1000341/P1076138" xmlDataType="decimal"/>
    </xmlCellPr>
  </singleXmlCell>
  <singleXmlCell id="301" r="I29" connectionId="0">
    <xmlCellPr id="1" uniqueName="P1076140">
      <xmlPr mapId="1" xpath="/GFI-IZD-POD/ISD-GFI-IZD-POD_1000341/P1076140" xmlDataType="decimal"/>
    </xmlCellPr>
  </singleXmlCell>
  <singleXmlCell id="302" r="H30" connectionId="0">
    <xmlCellPr id="1" uniqueName="P1076142">
      <xmlPr mapId="1" xpath="/GFI-IZD-POD/ISD-GFI-IZD-POD_1000341/P1076142" xmlDataType="decimal"/>
    </xmlCellPr>
  </singleXmlCell>
  <singleXmlCell id="303" r="I30" connectionId="0">
    <xmlCellPr id="1" uniqueName="P1076144">
      <xmlPr mapId="1" xpath="/GFI-IZD-POD/ISD-GFI-IZD-POD_1000341/P1076144" xmlDataType="decimal"/>
    </xmlCellPr>
  </singleXmlCell>
  <singleXmlCell id="304" r="H31" connectionId="0">
    <xmlCellPr id="1" uniqueName="P1076147">
      <xmlPr mapId="1" xpath="/GFI-IZD-POD/ISD-GFI-IZD-POD_1000341/P1076147" xmlDataType="decimal"/>
    </xmlCellPr>
  </singleXmlCell>
  <singleXmlCell id="305" r="I31" connectionId="0">
    <xmlCellPr id="1" uniqueName="P1076150">
      <xmlPr mapId="1" xpath="/GFI-IZD-POD/ISD-GFI-IZD-POD_1000341/P1076150" xmlDataType="decimal"/>
    </xmlCellPr>
  </singleXmlCell>
  <singleXmlCell id="306" r="H32" connectionId="0">
    <xmlCellPr id="1" uniqueName="P1076152">
      <xmlPr mapId="1" xpath="/GFI-IZD-POD/ISD-GFI-IZD-POD_1000341/P1076152" xmlDataType="decimal"/>
    </xmlCellPr>
  </singleXmlCell>
  <singleXmlCell id="307" r="I32" connectionId="0">
    <xmlCellPr id="1" uniqueName="P1076154">
      <xmlPr mapId="1" xpath="/GFI-IZD-POD/ISD-GFI-IZD-POD_1000341/P1076154" xmlDataType="decimal"/>
    </xmlCellPr>
  </singleXmlCell>
  <singleXmlCell id="308" r="H33" connectionId="0">
    <xmlCellPr id="1" uniqueName="P1076156">
      <xmlPr mapId="1" xpath="/GFI-IZD-POD/ISD-GFI-IZD-POD_1000341/P1076156" xmlDataType="decimal"/>
    </xmlCellPr>
  </singleXmlCell>
  <singleXmlCell id="309" r="I33" connectionId="0">
    <xmlCellPr id="1" uniqueName="P1076158">
      <xmlPr mapId="1" xpath="/GFI-IZD-POD/ISD-GFI-IZD-POD_1000341/P1076158" xmlDataType="decimal"/>
    </xmlCellPr>
  </singleXmlCell>
  <singleXmlCell id="310" r="H34" connectionId="0">
    <xmlCellPr id="1" uniqueName="P1076162">
      <xmlPr mapId="1" xpath="/GFI-IZD-POD/ISD-GFI-IZD-POD_1000341/P1076162" xmlDataType="decimal"/>
    </xmlCellPr>
  </singleXmlCell>
  <singleXmlCell id="311" r="I34" connectionId="0">
    <xmlCellPr id="1" uniqueName="P1076164">
      <xmlPr mapId="1" xpath="/GFI-IZD-POD/ISD-GFI-IZD-POD_1000341/P1076164" xmlDataType="decimal"/>
    </xmlCellPr>
  </singleXmlCell>
  <singleXmlCell id="312" r="H35" connectionId="0">
    <xmlCellPr id="1" uniqueName="P1076166">
      <xmlPr mapId="1" xpath="/GFI-IZD-POD/ISD-GFI-IZD-POD_1000341/P1076166" xmlDataType="decimal"/>
    </xmlCellPr>
  </singleXmlCell>
  <singleXmlCell id="313" r="I35" connectionId="0">
    <xmlCellPr id="1" uniqueName="P1076168">
      <xmlPr mapId="1" xpath="/GFI-IZD-POD/ISD-GFI-IZD-POD_1000341/P1076168" xmlDataType="decimal"/>
    </xmlCellPr>
  </singleXmlCell>
  <singleXmlCell id="314" r="H36" connectionId="0">
    <xmlCellPr id="1" uniqueName="P1076170">
      <xmlPr mapId="1" xpath="/GFI-IZD-POD/ISD-GFI-IZD-POD_1000341/P1076170" xmlDataType="decimal"/>
    </xmlCellPr>
  </singleXmlCell>
  <singleXmlCell id="315" r="I36" connectionId="0">
    <xmlCellPr id="1" uniqueName="P1076173">
      <xmlPr mapId="1" xpath="/GFI-IZD-POD/ISD-GFI-IZD-POD_1000341/P1076173" xmlDataType="decimal"/>
    </xmlCellPr>
  </singleXmlCell>
  <singleXmlCell id="316" r="H37" connectionId="0">
    <xmlCellPr id="1" uniqueName="P1076175">
      <xmlPr mapId="1" xpath="/GFI-IZD-POD/ISD-GFI-IZD-POD_1000341/P1076175" xmlDataType="decimal"/>
    </xmlCellPr>
  </singleXmlCell>
  <singleXmlCell id="317" r="I37" connectionId="0">
    <xmlCellPr id="1" uniqueName="P1076178">
      <xmlPr mapId="1" xpath="/GFI-IZD-POD/ISD-GFI-IZD-POD_1000341/P1076178" xmlDataType="decimal"/>
    </xmlCellPr>
  </singleXmlCell>
  <singleXmlCell id="318" r="H38" connectionId="0">
    <xmlCellPr id="1" uniqueName="P1076180">
      <xmlPr mapId="1" xpath="/GFI-IZD-POD/ISD-GFI-IZD-POD_1000341/P1076180" xmlDataType="decimal"/>
    </xmlCellPr>
  </singleXmlCell>
  <singleXmlCell id="319" r="I38" connectionId="0">
    <xmlCellPr id="1" uniqueName="P1076182">
      <xmlPr mapId="1" xpath="/GFI-IZD-POD/ISD-GFI-IZD-POD_1000341/P1076182" xmlDataType="decimal"/>
    </xmlCellPr>
  </singleXmlCell>
  <singleXmlCell id="320" r="H39" connectionId="0">
    <xmlCellPr id="1" uniqueName="P1076234">
      <xmlPr mapId="1" xpath="/GFI-IZD-POD/ISD-GFI-IZD-POD_1000341/P1076234" xmlDataType="decimal"/>
    </xmlCellPr>
  </singleXmlCell>
  <singleXmlCell id="321" r="I39" connectionId="0">
    <xmlCellPr id="1" uniqueName="P1076236">
      <xmlPr mapId="1" xpath="/GFI-IZD-POD/ISD-GFI-IZD-POD_1000341/P1076236" xmlDataType="decimal"/>
    </xmlCellPr>
  </singleXmlCell>
  <singleXmlCell id="322" r="H40" connectionId="0">
    <xmlCellPr id="1" uniqueName="P1076240">
      <xmlPr mapId="1" xpath="/GFI-IZD-POD/ISD-GFI-IZD-POD_1000341/P1076240" xmlDataType="decimal"/>
    </xmlCellPr>
  </singleXmlCell>
  <singleXmlCell id="323" r="I40" connectionId="0">
    <xmlCellPr id="1" uniqueName="P1076243">
      <xmlPr mapId="1" xpath="/GFI-IZD-POD/ISD-GFI-IZD-POD_1000341/P1076243" xmlDataType="decimal"/>
    </xmlCellPr>
  </singleXmlCell>
  <singleXmlCell id="324" r="H41" connectionId="0">
    <xmlCellPr id="1" uniqueName="P1076245">
      <xmlPr mapId="1" xpath="/GFI-IZD-POD/ISD-GFI-IZD-POD_1000341/P1076245" xmlDataType="decimal"/>
    </xmlCellPr>
  </singleXmlCell>
  <singleXmlCell id="325" r="I41" connectionId="0">
    <xmlCellPr id="1" uniqueName="P1076247">
      <xmlPr mapId="1" xpath="/GFI-IZD-POD/ISD-GFI-IZD-POD_1000341/P1076247" xmlDataType="decimal"/>
    </xmlCellPr>
  </singleXmlCell>
  <singleXmlCell id="326" r="H42" connectionId="0">
    <xmlCellPr id="1" uniqueName="P1076249">
      <xmlPr mapId="1" xpath="/GFI-IZD-POD/ISD-GFI-IZD-POD_1000341/P1076249" xmlDataType="decimal"/>
    </xmlCellPr>
  </singleXmlCell>
  <singleXmlCell id="327" r="I42" connectionId="0">
    <xmlCellPr id="1" uniqueName="P1076251">
      <xmlPr mapId="1" xpath="/GFI-IZD-POD/ISD-GFI-IZD-POD_1000341/P1076251" xmlDataType="decimal"/>
    </xmlCellPr>
  </singleXmlCell>
  <singleXmlCell id="328" r="H43" connectionId="0">
    <xmlCellPr id="1" uniqueName="P1076253">
      <xmlPr mapId="1" xpath="/GFI-IZD-POD/ISD-GFI-IZD-POD_1000341/P1076253" xmlDataType="decimal"/>
    </xmlCellPr>
  </singleXmlCell>
  <singleXmlCell id="329" r="I43" connectionId="0">
    <xmlCellPr id="1" uniqueName="P1076255">
      <xmlPr mapId="1" xpath="/GFI-IZD-POD/ISD-GFI-IZD-POD_1000341/P1076255" xmlDataType="decimal"/>
    </xmlCellPr>
  </singleXmlCell>
  <singleXmlCell id="330" r="H44" connectionId="0">
    <xmlCellPr id="1" uniqueName="P1076257">
      <xmlPr mapId="1" xpath="/GFI-IZD-POD/ISD-GFI-IZD-POD_1000341/P1076257" xmlDataType="decimal"/>
    </xmlCellPr>
  </singleXmlCell>
  <singleXmlCell id="331" r="I44" connectionId="0">
    <xmlCellPr id="1" uniqueName="P1076259">
      <xmlPr mapId="1" xpath="/GFI-IZD-POD/ISD-GFI-IZD-POD_1000341/P1076259" xmlDataType="decimal"/>
    </xmlCellPr>
  </singleXmlCell>
  <singleXmlCell id="332" r="H45" connectionId="0">
    <xmlCellPr id="1" uniqueName="P1076262">
      <xmlPr mapId="1" xpath="/GFI-IZD-POD/ISD-GFI-IZD-POD_1000341/P1076262" xmlDataType="decimal"/>
    </xmlCellPr>
  </singleXmlCell>
  <singleXmlCell id="333" r="I45" connectionId="0">
    <xmlCellPr id="1" uniqueName="P1076264">
      <xmlPr mapId="1" xpath="/GFI-IZD-POD/ISD-GFI-IZD-POD_1000341/P1076264" xmlDataType="decimal"/>
    </xmlCellPr>
  </singleXmlCell>
  <singleXmlCell id="334" r="H46" connectionId="0">
    <xmlCellPr id="1" uniqueName="P1076274">
      <xmlPr mapId="1" xpath="/GFI-IZD-POD/ISD-GFI-IZD-POD_1000341/P1076274" xmlDataType="decimal"/>
    </xmlCellPr>
  </singleXmlCell>
  <singleXmlCell id="335" r="I46" connectionId="0">
    <xmlCellPr id="1" uniqueName="P1076276">
      <xmlPr mapId="1" xpath="/GFI-IZD-POD/ISD-GFI-IZD-POD_1000341/P1076276" xmlDataType="decimal"/>
    </xmlCellPr>
  </singleXmlCell>
  <singleXmlCell id="336" r="H47" connectionId="0">
    <xmlCellPr id="1" uniqueName="P1076278">
      <xmlPr mapId="1" xpath="/GFI-IZD-POD/ISD-GFI-IZD-POD_1000341/P1076278" xmlDataType="decimal"/>
    </xmlCellPr>
  </singleXmlCell>
  <singleXmlCell id="337" r="I47" connectionId="0">
    <xmlCellPr id="1" uniqueName="P1076280">
      <xmlPr mapId="1" xpath="/GFI-IZD-POD/ISD-GFI-IZD-POD_1000341/P1076280" xmlDataType="decimal"/>
    </xmlCellPr>
  </singleXmlCell>
  <singleXmlCell id="338" r="H48" connectionId="0">
    <xmlCellPr id="1" uniqueName="P1076281">
      <xmlPr mapId="1" xpath="/GFI-IZD-POD/ISD-GFI-IZD-POD_1000341/P1076281" xmlDataType="decimal"/>
    </xmlCellPr>
  </singleXmlCell>
  <singleXmlCell id="339" r="I48" connectionId="0">
    <xmlCellPr id="1" uniqueName="P1076282">
      <xmlPr mapId="1" xpath="/GFI-IZD-POD/ISD-GFI-IZD-POD_1000341/P1076282" xmlDataType="decimal"/>
    </xmlCellPr>
  </singleXmlCell>
  <singleXmlCell id="340" r="H49" connectionId="0">
    <xmlCellPr id="1" uniqueName="P1076283">
      <xmlPr mapId="1" xpath="/GFI-IZD-POD/ISD-GFI-IZD-POD_1000341/P1076283" xmlDataType="decimal"/>
    </xmlCellPr>
  </singleXmlCell>
  <singleXmlCell id="341" r="I49" connectionId="0">
    <xmlCellPr id="1" uniqueName="P1076284">
      <xmlPr mapId="1" xpath="/GFI-IZD-POD/ISD-GFI-IZD-POD_1000341/P1076284" xmlDataType="decimal"/>
    </xmlCellPr>
  </singleXmlCell>
  <singleXmlCell id="342" r="H50" connectionId="0">
    <xmlCellPr id="1" uniqueName="P1076285">
      <xmlPr mapId="1" xpath="/GFI-IZD-POD/ISD-GFI-IZD-POD_1000341/P1076285" xmlDataType="decimal"/>
    </xmlCellPr>
  </singleXmlCell>
  <singleXmlCell id="343" r="I50" connectionId="0">
    <xmlCellPr id="1" uniqueName="P1076286">
      <xmlPr mapId="1" xpath="/GFI-IZD-POD/ISD-GFI-IZD-POD_1000341/P1076286" xmlDataType="decimal"/>
    </xmlCellPr>
  </singleXmlCell>
  <singleXmlCell id="344" r="H51" connectionId="0">
    <xmlCellPr id="1" uniqueName="P1076287">
      <xmlPr mapId="1" xpath="/GFI-IZD-POD/ISD-GFI-IZD-POD_1000341/P1076287" xmlDataType="decimal"/>
    </xmlCellPr>
  </singleXmlCell>
  <singleXmlCell id="345" r="I51" connectionId="0">
    <xmlCellPr id="1" uniqueName="P1076288">
      <xmlPr mapId="1" xpath="/GFI-IZD-POD/ISD-GFI-IZD-POD_1000341/P1076288" xmlDataType="decimal"/>
    </xmlCellPr>
  </singleXmlCell>
  <singleXmlCell id="346" r="H52" connectionId="0">
    <xmlCellPr id="1" uniqueName="P1076289">
      <xmlPr mapId="1" xpath="/GFI-IZD-POD/ISD-GFI-IZD-POD_1000341/P1076289" xmlDataType="decimal"/>
    </xmlCellPr>
  </singleXmlCell>
  <singleXmlCell id="347" r="I52" connectionId="0">
    <xmlCellPr id="1" uniqueName="P1076291">
      <xmlPr mapId="1" xpath="/GFI-IZD-POD/ISD-GFI-IZD-POD_1000341/P1076291" xmlDataType="decimal"/>
    </xmlCellPr>
  </singleXmlCell>
  <singleXmlCell id="348" r="H53" connectionId="0">
    <xmlCellPr id="1" uniqueName="P1076293">
      <xmlPr mapId="1" xpath="/GFI-IZD-POD/ISD-GFI-IZD-POD_1000341/P1076293" xmlDataType="decimal"/>
    </xmlCellPr>
  </singleXmlCell>
  <singleXmlCell id="349" r="I53" connectionId="0">
    <xmlCellPr id="1" uniqueName="P1076295">
      <xmlPr mapId="1" xpath="/GFI-IZD-POD/ISD-GFI-IZD-POD_1000341/P1076295" xmlDataType="decimal"/>
    </xmlCellPr>
  </singleXmlCell>
  <singleXmlCell id="350" r="H54" connectionId="0">
    <xmlCellPr id="1" uniqueName="P1076297">
      <xmlPr mapId="1" xpath="/GFI-IZD-POD/ISD-GFI-IZD-POD_1000341/P1076297" xmlDataType="decimal"/>
    </xmlCellPr>
  </singleXmlCell>
  <singleXmlCell id="351" r="I54" connectionId="0">
    <xmlCellPr id="1" uniqueName="P1076299">
      <xmlPr mapId="1" xpath="/GFI-IZD-POD/ISD-GFI-IZD-POD_1000341/P1076299" xmlDataType="decimal"/>
    </xmlCellPr>
  </singleXmlCell>
  <singleXmlCell id="352" r="H55" connectionId="0">
    <xmlCellPr id="1" uniqueName="P1076301">
      <xmlPr mapId="1" xpath="/GFI-IZD-POD/ISD-GFI-IZD-POD_1000341/P1076301" xmlDataType="decimal"/>
    </xmlCellPr>
  </singleXmlCell>
  <singleXmlCell id="353" r="I55" connectionId="0">
    <xmlCellPr id="1" uniqueName="P1076303">
      <xmlPr mapId="1" xpath="/GFI-IZD-POD/ISD-GFI-IZD-POD_1000341/P1076303" xmlDataType="decimal"/>
    </xmlCellPr>
  </singleXmlCell>
  <singleXmlCell id="354" r="H56" connectionId="0">
    <xmlCellPr id="1" uniqueName="P1076315">
      <xmlPr mapId="1" xpath="/GFI-IZD-POD/ISD-GFI-IZD-POD_1000341/P1076315" xmlDataType="decimal"/>
    </xmlCellPr>
  </singleXmlCell>
  <singleXmlCell id="355" r="I56" connectionId="0">
    <xmlCellPr id="1" uniqueName="P1076317">
      <xmlPr mapId="1" xpath="/GFI-IZD-POD/ISD-GFI-IZD-POD_1000341/P1076317" xmlDataType="decimal"/>
    </xmlCellPr>
  </singleXmlCell>
  <singleXmlCell id="356" r="H57" connectionId="0">
    <xmlCellPr id="1" uniqueName="P1076322">
      <xmlPr mapId="1" xpath="/GFI-IZD-POD/ISD-GFI-IZD-POD_1000341/P1076322" xmlDataType="decimal"/>
    </xmlCellPr>
  </singleXmlCell>
  <singleXmlCell id="357" r="I57" connectionId="0">
    <xmlCellPr id="1" uniqueName="P1076324">
      <xmlPr mapId="1" xpath="/GFI-IZD-POD/ISD-GFI-IZD-POD_1000341/P1076324" xmlDataType="decimal"/>
    </xmlCellPr>
  </singleXmlCell>
  <singleXmlCell id="358" r="H58" connectionId="0">
    <xmlCellPr id="1" uniqueName="P1076326">
      <xmlPr mapId="1" xpath="/GFI-IZD-POD/ISD-GFI-IZD-POD_1000341/P1076326" xmlDataType="decimal"/>
    </xmlCellPr>
  </singleXmlCell>
  <singleXmlCell id="359" r="I58" connectionId="0">
    <xmlCellPr id="1" uniqueName="P1076330">
      <xmlPr mapId="1" xpath="/GFI-IZD-POD/ISD-GFI-IZD-POD_1000341/P1076330" xmlDataType="decimal"/>
    </xmlCellPr>
  </singleXmlCell>
  <singleXmlCell id="360" r="H59" connectionId="0">
    <xmlCellPr id="1" uniqueName="P1076331">
      <xmlPr mapId="1" xpath="/GFI-IZD-POD/ISD-GFI-IZD-POD_1000341/P1076331" xmlDataType="decimal"/>
    </xmlCellPr>
  </singleXmlCell>
  <singleXmlCell id="361" r="I59" connectionId="0">
    <xmlCellPr id="1" uniqueName="P1076332">
      <xmlPr mapId="1" xpath="/GFI-IZD-POD/ISD-GFI-IZD-POD_1000341/P1076332" xmlDataType="decimal"/>
    </xmlCellPr>
  </singleXmlCell>
  <singleXmlCell id="362" r="H60" connectionId="0">
    <xmlCellPr id="1" uniqueName="P1076333">
      <xmlPr mapId="1" xpath="/GFI-IZD-POD/ISD-GFI-IZD-POD_1000341/P1076333" xmlDataType="decimal"/>
    </xmlCellPr>
  </singleXmlCell>
  <singleXmlCell id="363" r="I60" connectionId="0">
    <xmlCellPr id="1" uniqueName="P1076334">
      <xmlPr mapId="1" xpath="/GFI-IZD-POD/ISD-GFI-IZD-POD_1000341/P1076334" xmlDataType="decimal"/>
    </xmlCellPr>
  </singleXmlCell>
  <singleXmlCell id="364" r="H61" connectionId="0">
    <xmlCellPr id="1" uniqueName="P1076335">
      <xmlPr mapId="1" xpath="/GFI-IZD-POD/ISD-GFI-IZD-POD_1000341/P1076335" xmlDataType="decimal"/>
    </xmlCellPr>
  </singleXmlCell>
  <singleXmlCell id="365" r="I61" connectionId="0">
    <xmlCellPr id="1" uniqueName="P1076336">
      <xmlPr mapId="1" xpath="/GFI-IZD-POD/ISD-GFI-IZD-POD_1000341/P1076336" xmlDataType="decimal"/>
    </xmlCellPr>
  </singleXmlCell>
  <singleXmlCell id="366" r="H62" connectionId="0">
    <xmlCellPr id="1" uniqueName="P1076337">
      <xmlPr mapId="1" xpath="/GFI-IZD-POD/ISD-GFI-IZD-POD_1000341/P1076337" xmlDataType="decimal"/>
    </xmlCellPr>
  </singleXmlCell>
  <singleXmlCell id="367" r="I62" connectionId="0">
    <xmlCellPr id="1" uniqueName="P1076338">
      <xmlPr mapId="1" xpath="/GFI-IZD-POD/ISD-GFI-IZD-POD_1000341/P1076338" xmlDataType="decimal"/>
    </xmlCellPr>
  </singleXmlCell>
  <singleXmlCell id="368" r="H63" connectionId="0">
    <xmlCellPr id="1" uniqueName="P1076339">
      <xmlPr mapId="1" xpath="/GFI-IZD-POD/ISD-GFI-IZD-POD_1000341/P1076339" xmlDataType="decimal"/>
    </xmlCellPr>
  </singleXmlCell>
  <singleXmlCell id="369" r="I63" connectionId="0">
    <xmlCellPr id="1" uniqueName="P1076340">
      <xmlPr mapId="1" xpath="/GFI-IZD-POD/ISD-GFI-IZD-POD_1000341/P1076340" xmlDataType="decimal"/>
    </xmlCellPr>
  </singleXmlCell>
  <singleXmlCell id="370" r="H64" connectionId="0">
    <xmlCellPr id="1" uniqueName="P1076341">
      <xmlPr mapId="1" xpath="/GFI-IZD-POD/ISD-GFI-IZD-POD_1000341/P1076341" xmlDataType="decimal"/>
    </xmlCellPr>
  </singleXmlCell>
  <singleXmlCell id="371" r="I64" connectionId="0">
    <xmlCellPr id="1" uniqueName="P1076342">
      <xmlPr mapId="1" xpath="/GFI-IZD-POD/ISD-GFI-IZD-POD_1000341/P1076342" xmlDataType="decimal"/>
    </xmlCellPr>
  </singleXmlCell>
  <singleXmlCell id="372" r="H65" connectionId="0">
    <xmlCellPr id="1" uniqueName="P1076343">
      <xmlPr mapId="1" xpath="/GFI-IZD-POD/ISD-GFI-IZD-POD_1000341/P1076343" xmlDataType="decimal"/>
    </xmlCellPr>
  </singleXmlCell>
  <singleXmlCell id="373" r="I65" connectionId="0">
    <xmlCellPr id="1" uniqueName="P1076344">
      <xmlPr mapId="1" xpath="/GFI-IZD-POD/ISD-GFI-IZD-POD_1000341/P1076344" xmlDataType="decimal"/>
    </xmlCellPr>
  </singleXmlCell>
  <singleXmlCell id="374" r="H66" connectionId="0">
    <xmlCellPr id="1" uniqueName="P1076345">
      <xmlPr mapId="1" xpath="/GFI-IZD-POD/ISD-GFI-IZD-POD_1000341/P1076345" xmlDataType="decimal"/>
    </xmlCellPr>
  </singleXmlCell>
  <singleXmlCell id="375" r="I66" connectionId="0">
    <xmlCellPr id="1" uniqueName="P1076346">
      <xmlPr mapId="1" xpath="/GFI-IZD-POD/ISD-GFI-IZD-POD_1000341/P1076346" xmlDataType="decimal"/>
    </xmlCellPr>
  </singleXmlCell>
  <singleXmlCell id="376" r="H67" connectionId="0">
    <xmlCellPr id="1" uniqueName="P1076347">
      <xmlPr mapId="1" xpath="/GFI-IZD-POD/ISD-GFI-IZD-POD_1000341/P1076347" xmlDataType="decimal"/>
    </xmlCellPr>
  </singleXmlCell>
  <singleXmlCell id="377" r="I67" connectionId="0">
    <xmlCellPr id="1" uniqueName="P1076348">
      <xmlPr mapId="1" xpath="/GFI-IZD-POD/ISD-GFI-IZD-POD_1000341/P1076348" xmlDataType="decimal"/>
    </xmlCellPr>
  </singleXmlCell>
  <singleXmlCell id="378" r="H69" connectionId="0">
    <xmlCellPr id="1" uniqueName="P1076349">
      <xmlPr mapId="1" xpath="/GFI-IZD-POD/ISD-GFI-IZD-POD_1000341/P1076349" xmlDataType="decimal"/>
    </xmlCellPr>
  </singleXmlCell>
  <singleXmlCell id="379" r="I69" connectionId="0">
    <xmlCellPr id="1" uniqueName="P1076350">
      <xmlPr mapId="1" xpath="/GFI-IZD-POD/ISD-GFI-IZD-POD_1000341/P1076350" xmlDataType="decimal"/>
    </xmlCellPr>
  </singleXmlCell>
  <singleXmlCell id="380" r="H70" connectionId="0">
    <xmlCellPr id="1" uniqueName="P1076351">
      <xmlPr mapId="1" xpath="/GFI-IZD-POD/ISD-GFI-IZD-POD_1000341/P1076351" xmlDataType="decimal"/>
    </xmlCellPr>
  </singleXmlCell>
  <singleXmlCell id="381" r="I70" connectionId="0">
    <xmlCellPr id="1" uniqueName="P1076352">
      <xmlPr mapId="1" xpath="/GFI-IZD-POD/ISD-GFI-IZD-POD_1000341/P1076352" xmlDataType="decimal"/>
    </xmlCellPr>
  </singleXmlCell>
  <singleXmlCell id="382" r="H71" connectionId="0">
    <xmlCellPr id="1" uniqueName="P1076353">
      <xmlPr mapId="1" xpath="/GFI-IZD-POD/ISD-GFI-IZD-POD_1000341/P1076353" xmlDataType="decimal"/>
    </xmlCellPr>
  </singleXmlCell>
  <singleXmlCell id="383" r="I71" connectionId="0">
    <xmlCellPr id="1" uniqueName="P1076354">
      <xmlPr mapId="1" xpath="/GFI-IZD-POD/ISD-GFI-IZD-POD_1000341/P1076354" xmlDataType="decimal"/>
    </xmlCellPr>
  </singleXmlCell>
  <singleXmlCell id="384" r="H72" connectionId="0">
    <xmlCellPr id="1" uniqueName="P1076355">
      <xmlPr mapId="1" xpath="/GFI-IZD-POD/ISD-GFI-IZD-POD_1000341/P1076355" xmlDataType="decimal"/>
    </xmlCellPr>
  </singleXmlCell>
  <singleXmlCell id="385" r="I72" connectionId="0">
    <xmlCellPr id="1" uniqueName="P1076356">
      <xmlPr mapId="1" xpath="/GFI-IZD-POD/ISD-GFI-IZD-POD_1000341/P1076356" xmlDataType="decimal"/>
    </xmlCellPr>
  </singleXmlCell>
  <singleXmlCell id="386" r="H73" connectionId="0">
    <xmlCellPr id="1" uniqueName="P1076357">
      <xmlPr mapId="1" xpath="/GFI-IZD-POD/ISD-GFI-IZD-POD_1000341/P1076357" xmlDataType="decimal"/>
    </xmlCellPr>
  </singleXmlCell>
  <singleXmlCell id="387" r="I73" connectionId="0">
    <xmlCellPr id="1" uniqueName="P1076358">
      <xmlPr mapId="1" xpath="/GFI-IZD-POD/ISD-GFI-IZD-POD_1000341/P1076358" xmlDataType="decimal"/>
    </xmlCellPr>
  </singleXmlCell>
  <singleXmlCell id="388" r="H74" connectionId="0">
    <xmlCellPr id="1" uniqueName="P1076359">
      <xmlPr mapId="1" xpath="/GFI-IZD-POD/ISD-GFI-IZD-POD_1000341/P1076359" xmlDataType="decimal"/>
    </xmlCellPr>
  </singleXmlCell>
  <singleXmlCell id="389" r="I74" connectionId="0">
    <xmlCellPr id="1" uniqueName="P1076360">
      <xmlPr mapId="1" xpath="/GFI-IZD-POD/ISD-GFI-IZD-POD_1000341/P1076360" xmlDataType="decimal"/>
    </xmlCellPr>
  </singleXmlCell>
  <singleXmlCell id="390" r="H76" connectionId="0">
    <xmlCellPr id="1" uniqueName="P1076361">
      <xmlPr mapId="1" xpath="/GFI-IZD-POD/ISD-GFI-IZD-POD_1000341/P1076361" xmlDataType="decimal"/>
    </xmlCellPr>
  </singleXmlCell>
  <singleXmlCell id="391" r="I76" connectionId="0">
    <xmlCellPr id="1" uniqueName="P1076362">
      <xmlPr mapId="1" xpath="/GFI-IZD-POD/ISD-GFI-IZD-POD_1000341/P1076362" xmlDataType="decimal"/>
    </xmlCellPr>
  </singleXmlCell>
  <singleXmlCell id="392" r="H77" connectionId="0">
    <xmlCellPr id="1" uniqueName="P1076363">
      <xmlPr mapId="1" xpath="/GFI-IZD-POD/ISD-GFI-IZD-POD_1000341/P1076363" xmlDataType="decimal"/>
    </xmlCellPr>
  </singleXmlCell>
  <singleXmlCell id="393" r="I77" connectionId="0">
    <xmlCellPr id="1" uniqueName="P1076364">
      <xmlPr mapId="1" xpath="/GFI-IZD-POD/ISD-GFI-IZD-POD_1000341/P1076364" xmlDataType="decimal"/>
    </xmlCellPr>
  </singleXmlCell>
  <singleXmlCell id="394" r="H78" connectionId="0">
    <xmlCellPr id="1" uniqueName="P1076365">
      <xmlPr mapId="1" xpath="/GFI-IZD-POD/ISD-GFI-IZD-POD_1000341/P1076365" xmlDataType="decimal"/>
    </xmlCellPr>
  </singleXmlCell>
  <singleXmlCell id="395" r="I78" connectionId="0">
    <xmlCellPr id="1" uniqueName="P1076366">
      <xmlPr mapId="1" xpath="/GFI-IZD-POD/ISD-GFI-IZD-POD_1000341/P1076366" xmlDataType="decimal"/>
    </xmlCellPr>
  </singleXmlCell>
  <singleXmlCell id="396" r="H79" connectionId="0">
    <xmlCellPr id="1" uniqueName="P1076367">
      <xmlPr mapId="1" xpath="/GFI-IZD-POD/ISD-GFI-IZD-POD_1000341/P1076367" xmlDataType="decimal"/>
    </xmlCellPr>
  </singleXmlCell>
  <singleXmlCell id="397" r="I79" connectionId="0">
    <xmlCellPr id="1" uniqueName="P1076368">
      <xmlPr mapId="1" xpath="/GFI-IZD-POD/ISD-GFI-IZD-POD_1000341/P1076368" xmlDataType="decimal"/>
    </xmlCellPr>
  </singleXmlCell>
  <singleXmlCell id="398" r="H80" connectionId="0">
    <xmlCellPr id="1" uniqueName="P1076369">
      <xmlPr mapId="1" xpath="/GFI-IZD-POD/ISD-GFI-IZD-POD_1000341/P1076369" xmlDataType="decimal"/>
    </xmlCellPr>
  </singleXmlCell>
  <singleXmlCell id="399" r="I80" connectionId="0">
    <xmlCellPr id="1" uniqueName="P1076370">
      <xmlPr mapId="1" xpath="/GFI-IZD-POD/ISD-GFI-IZD-POD_1000341/P1076370" xmlDataType="decimal"/>
    </xmlCellPr>
  </singleXmlCell>
  <singleXmlCell id="400" r="H81" connectionId="0">
    <xmlCellPr id="1" uniqueName="P1076371">
      <xmlPr mapId="1" xpath="/GFI-IZD-POD/ISD-GFI-IZD-POD_1000341/P1076371" xmlDataType="decimal"/>
    </xmlCellPr>
  </singleXmlCell>
  <singleXmlCell id="401" r="I81" connectionId="0">
    <xmlCellPr id="1" uniqueName="P1076372">
      <xmlPr mapId="1" xpath="/GFI-IZD-POD/ISD-GFI-IZD-POD_1000341/P1076372" xmlDataType="decimal"/>
    </xmlCellPr>
  </singleXmlCell>
  <singleXmlCell id="402" r="H82" connectionId="0">
    <xmlCellPr id="1" uniqueName="P1076373">
      <xmlPr mapId="1" xpath="/GFI-IZD-POD/ISD-GFI-IZD-POD_1000341/P1076373" xmlDataType="decimal"/>
    </xmlCellPr>
  </singleXmlCell>
  <singleXmlCell id="403" r="I82" connectionId="0">
    <xmlCellPr id="1" uniqueName="P1076374">
      <xmlPr mapId="1" xpath="/GFI-IZD-POD/ISD-GFI-IZD-POD_1000341/P1076374" xmlDataType="decimal"/>
    </xmlCellPr>
  </singleXmlCell>
  <singleXmlCell id="404" r="H84" connectionId="0">
    <xmlCellPr id="1" uniqueName="P1076375">
      <xmlPr mapId="1" xpath="/GFI-IZD-POD/ISD-GFI-IZD-POD_1000341/P1076375" xmlDataType="decimal"/>
    </xmlCellPr>
  </singleXmlCell>
  <singleXmlCell id="405" r="I84" connectionId="0">
    <xmlCellPr id="1" uniqueName="P1076376">
      <xmlPr mapId="1" xpath="/GFI-IZD-POD/ISD-GFI-IZD-POD_1000341/P1076376" xmlDataType="decimal"/>
    </xmlCellPr>
  </singleXmlCell>
  <singleXmlCell id="406" r="H85" connectionId="0">
    <xmlCellPr id="1" uniqueName="P1076377">
      <xmlPr mapId="1" xpath="/GFI-IZD-POD/ISD-GFI-IZD-POD_1000341/P1076377" xmlDataType="decimal"/>
    </xmlCellPr>
  </singleXmlCell>
  <singleXmlCell id="407" r="I85" connectionId="0">
    <xmlCellPr id="1" uniqueName="P1076378">
      <xmlPr mapId="1" xpath="/GFI-IZD-POD/ISD-GFI-IZD-POD_1000341/P1076378" xmlDataType="decimal"/>
    </xmlCellPr>
  </singleXmlCell>
  <singleXmlCell id="408" r="H86" connectionId="0">
    <xmlCellPr id="1" uniqueName="P1076379">
      <xmlPr mapId="1" xpath="/GFI-IZD-POD/ISD-GFI-IZD-POD_1000341/P1076379" xmlDataType="decimal"/>
    </xmlCellPr>
  </singleXmlCell>
  <singleXmlCell id="409" r="I86" connectionId="0">
    <xmlCellPr id="1" uniqueName="P1076380">
      <xmlPr mapId="1" xpath="/GFI-IZD-POD/ISD-GFI-IZD-POD_1000341/P1076380" xmlDataType="decimal"/>
    </xmlCellPr>
  </singleXmlCell>
  <singleXmlCell id="410" r="H88" connectionId="0">
    <xmlCellPr id="1" uniqueName="P1076381">
      <xmlPr mapId="1" xpath="/GFI-IZD-POD/ISD-GFI-IZD-POD_1000341/P1076381" xmlDataType="decimal"/>
    </xmlCellPr>
  </singleXmlCell>
  <singleXmlCell id="411" r="I88" connectionId="0">
    <xmlCellPr id="1" uniqueName="P1076382">
      <xmlPr mapId="1" xpath="/GFI-IZD-POD/ISD-GFI-IZD-POD_1000341/P1076382" xmlDataType="decimal"/>
    </xmlCellPr>
  </singleXmlCell>
  <singleXmlCell id="412" r="H89" connectionId="0">
    <xmlCellPr id="1" uniqueName="P1076383">
      <xmlPr mapId="1" xpath="/GFI-IZD-POD/ISD-GFI-IZD-POD_1000341/P1076383" xmlDataType="decimal"/>
    </xmlCellPr>
  </singleXmlCell>
  <singleXmlCell id="413" r="I89" connectionId="0">
    <xmlCellPr id="1" uniqueName="P1076384">
      <xmlPr mapId="1" xpath="/GFI-IZD-POD/ISD-GFI-IZD-POD_1000341/P1076384" xmlDataType="decimal"/>
    </xmlCellPr>
  </singleXmlCell>
  <singleXmlCell id="414" r="H90" connectionId="0">
    <xmlCellPr id="1" uniqueName="P1076385">
      <xmlPr mapId="1" xpath="/GFI-IZD-POD/ISD-GFI-IZD-POD_1000341/P1076385" xmlDataType="decimal"/>
    </xmlCellPr>
  </singleXmlCell>
  <singleXmlCell id="415" r="I90" connectionId="0">
    <xmlCellPr id="1" uniqueName="P1076386">
      <xmlPr mapId="1" xpath="/GFI-IZD-POD/ISD-GFI-IZD-POD_1000341/P1076386" xmlDataType="decimal"/>
    </xmlCellPr>
  </singleXmlCell>
  <singleXmlCell id="416" r="H91" connectionId="0">
    <xmlCellPr id="1" uniqueName="P1076387">
      <xmlPr mapId="1" xpath="/GFI-IZD-POD/ISD-GFI-IZD-POD_1000341/P1076387" xmlDataType="decimal"/>
    </xmlCellPr>
  </singleXmlCell>
  <singleXmlCell id="417" r="I91" connectionId="0">
    <xmlCellPr id="1" uniqueName="P1076388">
      <xmlPr mapId="1" xpath="/GFI-IZD-POD/ISD-GFI-IZD-POD_1000341/P1076388" xmlDataType="decimal"/>
    </xmlCellPr>
  </singleXmlCell>
  <singleXmlCell id="418" r="H92" connectionId="0">
    <xmlCellPr id="1" uniqueName="P1076389">
      <xmlPr mapId="1" xpath="/GFI-IZD-POD/ISD-GFI-IZD-POD_1000341/P1076389" xmlDataType="decimal"/>
    </xmlCellPr>
  </singleXmlCell>
  <singleXmlCell id="419" r="I92" connectionId="0">
    <xmlCellPr id="1" uniqueName="P1076390">
      <xmlPr mapId="1" xpath="/GFI-IZD-POD/ISD-GFI-IZD-POD_1000341/P1076390" xmlDataType="decimal"/>
    </xmlCellPr>
  </singleXmlCell>
  <singleXmlCell id="420" r="H93" connectionId="0">
    <xmlCellPr id="1" uniqueName="P1076391">
      <xmlPr mapId="1" xpath="/GFI-IZD-POD/ISD-GFI-IZD-POD_1000341/P1076391" xmlDataType="decimal"/>
    </xmlCellPr>
  </singleXmlCell>
  <singleXmlCell id="421" r="I93" connectionId="0">
    <xmlCellPr id="1" uniqueName="P1076392">
      <xmlPr mapId="1" xpath="/GFI-IZD-POD/ISD-GFI-IZD-POD_1000341/P1076392" xmlDataType="decimal"/>
    </xmlCellPr>
  </singleXmlCell>
  <singleXmlCell id="422" r="H94" connectionId="0">
    <xmlCellPr id="1" uniqueName="P1076393">
      <xmlPr mapId="1" xpath="/GFI-IZD-POD/ISD-GFI-IZD-POD_1000341/P1076393" xmlDataType="decimal"/>
    </xmlCellPr>
  </singleXmlCell>
  <singleXmlCell id="423" r="I94" connectionId="0">
    <xmlCellPr id="1" uniqueName="P1076394">
      <xmlPr mapId="1" xpath="/GFI-IZD-POD/ISD-GFI-IZD-POD_1000341/P1076394" xmlDataType="decimal"/>
    </xmlCellPr>
  </singleXmlCell>
  <singleXmlCell id="424" r="H95" connectionId="0">
    <xmlCellPr id="1" uniqueName="P1076395">
      <xmlPr mapId="1" xpath="/GFI-IZD-POD/ISD-GFI-IZD-POD_1000341/P1076395" xmlDataType="decimal"/>
    </xmlCellPr>
  </singleXmlCell>
  <singleXmlCell id="425" r="I95" connectionId="0">
    <xmlCellPr id="1" uniqueName="P1076396">
      <xmlPr mapId="1" xpath="/GFI-IZD-POD/ISD-GFI-IZD-POD_1000341/P1076396" xmlDataType="decimal"/>
    </xmlCellPr>
  </singleXmlCell>
  <singleXmlCell id="426" r="H96" connectionId="0">
    <xmlCellPr id="1" uniqueName="P1076397">
      <xmlPr mapId="1" xpath="/GFI-IZD-POD/ISD-GFI-IZD-POD_1000341/P1076397" xmlDataType="decimal"/>
    </xmlCellPr>
  </singleXmlCell>
  <singleXmlCell id="427" r="I96" connectionId="0">
    <xmlCellPr id="1" uniqueName="P1076398">
      <xmlPr mapId="1" xpath="/GFI-IZD-POD/ISD-GFI-IZD-POD_1000341/P1076398" xmlDataType="decimal"/>
    </xmlCellPr>
  </singleXmlCell>
  <singleXmlCell id="432" r="H97" connectionId="0">
    <xmlCellPr id="1" uniqueName="P1076403">
      <xmlPr mapId="1" xpath="/GFI-IZD-POD/ISD-GFI-IZD-POD_1000341/P1076403" xmlDataType="decimal"/>
    </xmlCellPr>
  </singleXmlCell>
  <singleXmlCell id="433" r="I97" connectionId="0">
    <xmlCellPr id="1" uniqueName="P1076404">
      <xmlPr mapId="1" xpath="/GFI-IZD-POD/ISD-GFI-IZD-POD_1000341/P1076404" xmlDataType="decimal"/>
    </xmlCellPr>
  </singleXmlCell>
  <singleXmlCell id="434" r="H107" connectionId="0">
    <xmlCellPr id="1" uniqueName="P1076405">
      <xmlPr mapId="1" xpath="/GFI-IZD-POD/ISD-GFI-IZD-POD_1000341/P1076405" xmlDataType="decimal"/>
    </xmlCellPr>
  </singleXmlCell>
  <singleXmlCell id="435" r="I107" connectionId="0">
    <xmlCellPr id="1" uniqueName="P1076406">
      <xmlPr mapId="1" xpath="/GFI-IZD-POD/ISD-GFI-IZD-POD_1000341/P1076406" xmlDataType="decimal"/>
    </xmlCellPr>
  </singleXmlCell>
  <singleXmlCell id="436" r="H110" connectionId="0">
    <xmlCellPr id="1" uniqueName="P1076407">
      <xmlPr mapId="1" xpath="/GFI-IZD-POD/ISD-GFI-IZD-POD_1000341/P1076407" xmlDataType="decimal"/>
    </xmlCellPr>
  </singleXmlCell>
  <singleXmlCell id="437" r="I110" connectionId="0">
    <xmlCellPr id="1" uniqueName="P1076408">
      <xmlPr mapId="1" xpath="/GFI-IZD-POD/ISD-GFI-IZD-POD_1000341/P1076408" xmlDataType="decimal"/>
    </xmlCellPr>
  </singleXmlCell>
  <singleXmlCell id="438" r="H111" connectionId="0">
    <xmlCellPr id="1" uniqueName="P1076409">
      <xmlPr mapId="1" xpath="/GFI-IZD-POD/ISD-GFI-IZD-POD_1000341/P1076409" xmlDataType="decimal"/>
    </xmlCellPr>
  </singleXmlCell>
  <singleXmlCell id="439" r="I111" connectionId="0">
    <xmlCellPr id="1" uniqueName="P1076410">
      <xmlPr mapId="1" xpath="/GFI-IZD-POD/ISD-GFI-IZD-POD_1000341/P1076410" xmlDataType="decimal"/>
    </xmlCellPr>
  </singleXmlCell>
  <singleXmlCell id="440" r="H112" connectionId="0">
    <xmlCellPr id="1" uniqueName="P1076411">
      <xmlPr mapId="1" xpath="/GFI-IZD-POD/ISD-GFI-IZD-POD_1000341/P1076411" xmlDataType="decimal"/>
    </xmlCellPr>
  </singleXmlCell>
  <singleXmlCell id="441" r="I112" connectionId="0">
    <xmlCellPr id="1" uniqueName="P1076412">
      <xmlPr mapId="1" xpath="/GFI-IZD-POD/ISD-GFI-IZD-POD_1000341/P1076412" xmlDataType="decimal"/>
    </xmlCellPr>
  </singleXmlCell>
</singleXmlCells>
</file>

<file path=xl/tables/tableSingleCells4.xml><?xml version="1.0" encoding="utf-8"?>
<singleXmlCells xmlns="http://schemas.openxmlformats.org/spreadsheetml/2006/main">
  <singleXmlCell id="442" r="H8" connectionId="0">
    <xmlCellPr id="1" uniqueName="P1076413">
      <xmlPr mapId="1" xpath="/GFI-IZD-POD/NTI-GFI-IZD-POD_1000342/P1076413" xmlDataType="decimal"/>
    </xmlCellPr>
  </singleXmlCell>
  <singleXmlCell id="443" r="I8" connectionId="0">
    <xmlCellPr id="1" uniqueName="P1076414">
      <xmlPr mapId="1" xpath="/GFI-IZD-POD/NTI-GFI-IZD-POD_1000342/P1076414" xmlDataType="decimal"/>
    </xmlCellPr>
  </singleXmlCell>
  <singleXmlCell id="444" r="H9" connectionId="0">
    <xmlCellPr id="1" uniqueName="P1076415">
      <xmlPr mapId="1" xpath="/GFI-IZD-POD/NTI-GFI-IZD-POD_1000342/P1076415" xmlDataType="decimal"/>
    </xmlCellPr>
  </singleXmlCell>
  <singleXmlCell id="445" r="I9" connectionId="0">
    <xmlCellPr id="1" uniqueName="P1076416">
      <xmlPr mapId="1" xpath="/GFI-IZD-POD/NTI-GFI-IZD-POD_1000342/P1076416" xmlDataType="decimal"/>
    </xmlCellPr>
  </singleXmlCell>
  <singleXmlCell id="446" r="H10" connectionId="0">
    <xmlCellPr id="1" uniqueName="P1076417">
      <xmlPr mapId="1" xpath="/GFI-IZD-POD/NTI-GFI-IZD-POD_1000342/P1076417" xmlDataType="decimal"/>
    </xmlCellPr>
  </singleXmlCell>
  <singleXmlCell id="447" r="I10" connectionId="0">
    <xmlCellPr id="1" uniqueName="P1076418">
      <xmlPr mapId="1" xpath="/GFI-IZD-POD/NTI-GFI-IZD-POD_1000342/P1076418" xmlDataType="decimal"/>
    </xmlCellPr>
  </singleXmlCell>
  <singleXmlCell id="448" r="H11" connectionId="0">
    <xmlCellPr id="1" uniqueName="P1076419">
      <xmlPr mapId="1" xpath="/GFI-IZD-POD/NTI-GFI-IZD-POD_1000342/P1076419" xmlDataType="decimal"/>
    </xmlCellPr>
  </singleXmlCell>
  <singleXmlCell id="449" r="I11" connectionId="0">
    <xmlCellPr id="1" uniqueName="P1076420">
      <xmlPr mapId="1" xpath="/GFI-IZD-POD/NTI-GFI-IZD-POD_1000342/P1076420" xmlDataType="decimal"/>
    </xmlCellPr>
  </singleXmlCell>
  <singleXmlCell id="450" r="H12" connectionId="0">
    <xmlCellPr id="1" uniqueName="P1076421">
      <xmlPr mapId="1" xpath="/GFI-IZD-POD/NTI-GFI-IZD-POD_1000342/P1076421" xmlDataType="decimal"/>
    </xmlCellPr>
  </singleXmlCell>
  <singleXmlCell id="451" r="I12" connectionId="0">
    <xmlCellPr id="1" uniqueName="P1076422">
      <xmlPr mapId="1" xpath="/GFI-IZD-POD/NTI-GFI-IZD-POD_1000342/P1076422" xmlDataType="decimal"/>
    </xmlCellPr>
  </singleXmlCell>
  <singleXmlCell id="452" r="H13" connectionId="0">
    <xmlCellPr id="1" uniqueName="P1076423">
      <xmlPr mapId="1" xpath="/GFI-IZD-POD/NTI-GFI-IZD-POD_1000342/P1076423" xmlDataType="decimal"/>
    </xmlCellPr>
  </singleXmlCell>
  <singleXmlCell id="453" r="I13" connectionId="0">
    <xmlCellPr id="1" uniqueName="P1076424">
      <xmlPr mapId="1" xpath="/GFI-IZD-POD/NTI-GFI-IZD-POD_1000342/P1076424" xmlDataType="decimal"/>
    </xmlCellPr>
  </singleXmlCell>
  <singleXmlCell id="454" r="H14" connectionId="0">
    <xmlCellPr id="1" uniqueName="P1076425">
      <xmlPr mapId="1" xpath="/GFI-IZD-POD/NTI-GFI-IZD-POD_1000342/P1076425" xmlDataType="decimal"/>
    </xmlCellPr>
  </singleXmlCell>
  <singleXmlCell id="455" r="I14" connectionId="0">
    <xmlCellPr id="1" uniqueName="P1076426">
      <xmlPr mapId="1" xpath="/GFI-IZD-POD/NTI-GFI-IZD-POD_1000342/P1076426" xmlDataType="decimal"/>
    </xmlCellPr>
  </singleXmlCell>
  <singleXmlCell id="456" r="H15" connectionId="0">
    <xmlCellPr id="1" uniqueName="P1076427">
      <xmlPr mapId="1" xpath="/GFI-IZD-POD/NTI-GFI-IZD-POD_1000342/P1076427" xmlDataType="decimal"/>
    </xmlCellPr>
  </singleXmlCell>
  <singleXmlCell id="457" r="I15" connectionId="0">
    <xmlCellPr id="1" uniqueName="P1076428">
      <xmlPr mapId="1" xpath="/GFI-IZD-POD/NTI-GFI-IZD-POD_1000342/P1076428" xmlDataType="decimal"/>
    </xmlCellPr>
  </singleXmlCell>
  <singleXmlCell id="458" r="H16" connectionId="0">
    <xmlCellPr id="1" uniqueName="P1076429">
      <xmlPr mapId="1" xpath="/GFI-IZD-POD/NTI-GFI-IZD-POD_1000342/P1076429" xmlDataType="decimal"/>
    </xmlCellPr>
  </singleXmlCell>
  <singleXmlCell id="459" r="I16" connectionId="0">
    <xmlCellPr id="1" uniqueName="P1076430">
      <xmlPr mapId="1" xpath="/GFI-IZD-POD/NTI-GFI-IZD-POD_1000342/P1076430" xmlDataType="decimal"/>
    </xmlCellPr>
  </singleXmlCell>
  <singleXmlCell id="460" r="H17" connectionId="0">
    <xmlCellPr id="1" uniqueName="P1076431">
      <xmlPr mapId="1" xpath="/GFI-IZD-POD/NTI-GFI-IZD-POD_1000342/P1076431" xmlDataType="decimal"/>
    </xmlCellPr>
  </singleXmlCell>
  <singleXmlCell id="461" r="I17" connectionId="0">
    <xmlCellPr id="1" uniqueName="P1076432">
      <xmlPr mapId="1" xpath="/GFI-IZD-POD/NTI-GFI-IZD-POD_1000342/P1076432" xmlDataType="decimal"/>
    </xmlCellPr>
  </singleXmlCell>
  <singleXmlCell id="462" r="H18" connectionId="0">
    <xmlCellPr id="1" uniqueName="P1076433">
      <xmlPr mapId="1" xpath="/GFI-IZD-POD/NTI-GFI-IZD-POD_1000342/P1076433" xmlDataType="decimal"/>
    </xmlCellPr>
  </singleXmlCell>
  <singleXmlCell id="463" r="I18" connectionId="0">
    <xmlCellPr id="1" uniqueName="P1076434">
      <xmlPr mapId="1" xpath="/GFI-IZD-POD/NTI-GFI-IZD-POD_1000342/P1076434" xmlDataType="decimal"/>
    </xmlCellPr>
  </singleXmlCell>
  <singleXmlCell id="464" r="H19" connectionId="0">
    <xmlCellPr id="1" uniqueName="P1076435">
      <xmlPr mapId="1" xpath="/GFI-IZD-POD/NTI-GFI-IZD-POD_1000342/P1076435" xmlDataType="decimal"/>
    </xmlCellPr>
  </singleXmlCell>
  <singleXmlCell id="465" r="I19" connectionId="0">
    <xmlCellPr id="1" uniqueName="P1076436">
      <xmlPr mapId="1" xpath="/GFI-IZD-POD/NTI-GFI-IZD-POD_1000342/P1076436" xmlDataType="decimal"/>
    </xmlCellPr>
  </singleXmlCell>
  <singleXmlCell id="466" r="H20" connectionId="0">
    <xmlCellPr id="1" uniqueName="P1076437">
      <xmlPr mapId="1" xpath="/GFI-IZD-POD/NTI-GFI-IZD-POD_1000342/P1076437" xmlDataType="decimal"/>
    </xmlCellPr>
  </singleXmlCell>
  <singleXmlCell id="467" r="I20" connectionId="0">
    <xmlCellPr id="1" uniqueName="P1076438">
      <xmlPr mapId="1" xpath="/GFI-IZD-POD/NTI-GFI-IZD-POD_1000342/P1076438" xmlDataType="decimal"/>
    </xmlCellPr>
  </singleXmlCell>
  <singleXmlCell id="468" r="H21" connectionId="0">
    <xmlCellPr id="1" uniqueName="P1076439">
      <xmlPr mapId="1" xpath="/GFI-IZD-POD/NTI-GFI-IZD-POD_1000342/P1076439" xmlDataType="decimal"/>
    </xmlCellPr>
  </singleXmlCell>
  <singleXmlCell id="469" r="I21" connectionId="0">
    <xmlCellPr id="1" uniqueName="P1076440">
      <xmlPr mapId="1" xpath="/GFI-IZD-POD/NTI-GFI-IZD-POD_1000342/P1076440" xmlDataType="decimal"/>
    </xmlCellPr>
  </singleXmlCell>
  <singleXmlCell id="470" r="H22" connectionId="0">
    <xmlCellPr id="1" uniqueName="P1076441">
      <xmlPr mapId="1" xpath="/GFI-IZD-POD/NTI-GFI-IZD-POD_1000342/P1076441" xmlDataType="decimal"/>
    </xmlCellPr>
  </singleXmlCell>
  <singleXmlCell id="471" r="I22" connectionId="0">
    <xmlCellPr id="1" uniqueName="P1076442">
      <xmlPr mapId="1" xpath="/GFI-IZD-POD/NTI-GFI-IZD-POD_1000342/P1076442" xmlDataType="decimal"/>
    </xmlCellPr>
  </singleXmlCell>
  <singleXmlCell id="472" r="H23" connectionId="0">
    <xmlCellPr id="1" uniqueName="P1076443">
      <xmlPr mapId="1" xpath="/GFI-IZD-POD/NTI-GFI-IZD-POD_1000342/P1076443" xmlDataType="decimal"/>
    </xmlCellPr>
  </singleXmlCell>
  <singleXmlCell id="473" r="I23" connectionId="0">
    <xmlCellPr id="1" uniqueName="P1076444">
      <xmlPr mapId="1" xpath="/GFI-IZD-POD/NTI-GFI-IZD-POD_1000342/P1076444" xmlDataType="decimal"/>
    </xmlCellPr>
  </singleXmlCell>
  <singleXmlCell id="474" r="H24" connectionId="0">
    <xmlCellPr id="1" uniqueName="P1076445">
      <xmlPr mapId="1" xpath="/GFI-IZD-POD/NTI-GFI-IZD-POD_1000342/P1076445" xmlDataType="decimal"/>
    </xmlCellPr>
  </singleXmlCell>
  <singleXmlCell id="475" r="I24" connectionId="0">
    <xmlCellPr id="1" uniqueName="P1076446">
      <xmlPr mapId="1" xpath="/GFI-IZD-POD/NTI-GFI-IZD-POD_1000342/P1076446" xmlDataType="decimal"/>
    </xmlCellPr>
  </singleXmlCell>
  <singleXmlCell id="476" r="H25" connectionId="0">
    <xmlCellPr id="1" uniqueName="P1076447">
      <xmlPr mapId="1" xpath="/GFI-IZD-POD/NTI-GFI-IZD-POD_1000342/P1076447" xmlDataType="decimal"/>
    </xmlCellPr>
  </singleXmlCell>
  <singleXmlCell id="477" r="I25" connectionId="0">
    <xmlCellPr id="1" uniqueName="P1076448">
      <xmlPr mapId="1" xpath="/GFI-IZD-POD/NTI-GFI-IZD-POD_1000342/P1076448" xmlDataType="decimal"/>
    </xmlCellPr>
  </singleXmlCell>
  <singleXmlCell id="478" r="H26" connectionId="0">
    <xmlCellPr id="1" uniqueName="P1076449">
      <xmlPr mapId="1" xpath="/GFI-IZD-POD/NTI-GFI-IZD-POD_1000342/P1076449" xmlDataType="decimal"/>
    </xmlCellPr>
  </singleXmlCell>
  <singleXmlCell id="479" r="I26" connectionId="0">
    <xmlCellPr id="1" uniqueName="P1076450">
      <xmlPr mapId="1" xpath="/GFI-IZD-POD/NTI-GFI-IZD-POD_1000342/P1076450" xmlDataType="decimal"/>
    </xmlCellPr>
  </singleXmlCell>
  <singleXmlCell id="480" r="H27" connectionId="0">
    <xmlCellPr id="1" uniqueName="P1076451">
      <xmlPr mapId="1" xpath="/GFI-IZD-POD/NTI-GFI-IZD-POD_1000342/P1076451" xmlDataType="decimal"/>
    </xmlCellPr>
  </singleXmlCell>
  <singleXmlCell id="481" r="I27" connectionId="0">
    <xmlCellPr id="1" uniqueName="P1076452">
      <xmlPr mapId="1" xpath="/GFI-IZD-POD/NTI-GFI-IZD-POD_1000342/P1076452" xmlDataType="decimal"/>
    </xmlCellPr>
  </singleXmlCell>
  <singleXmlCell id="482" r="H29" connectionId="0">
    <xmlCellPr id="1" uniqueName="P1076453">
      <xmlPr mapId="1" xpath="/GFI-IZD-POD/NTI-GFI-IZD-POD_1000342/P1076453" xmlDataType="decimal"/>
    </xmlCellPr>
  </singleXmlCell>
  <singleXmlCell id="483" r="I29" connectionId="0">
    <xmlCellPr id="1" uniqueName="P1076454">
      <xmlPr mapId="1" xpath="/GFI-IZD-POD/NTI-GFI-IZD-POD_1000342/P1076454" xmlDataType="decimal"/>
    </xmlCellPr>
  </singleXmlCell>
  <singleXmlCell id="484" r="H30" connectionId="0">
    <xmlCellPr id="1" uniqueName="P1076455">
      <xmlPr mapId="1" xpath="/GFI-IZD-POD/NTI-GFI-IZD-POD_1000342/P1076455" xmlDataType="decimal"/>
    </xmlCellPr>
  </singleXmlCell>
  <singleXmlCell id="485" r="I30" connectionId="0">
    <xmlCellPr id="1" uniqueName="P1076456">
      <xmlPr mapId="1" xpath="/GFI-IZD-POD/NTI-GFI-IZD-POD_1000342/P1076456" xmlDataType="decimal"/>
    </xmlCellPr>
  </singleXmlCell>
  <singleXmlCell id="486" r="H31" connectionId="0">
    <xmlCellPr id="1" uniqueName="P1076457">
      <xmlPr mapId="1" xpath="/GFI-IZD-POD/NTI-GFI-IZD-POD_1000342/P1076457" xmlDataType="decimal"/>
    </xmlCellPr>
  </singleXmlCell>
  <singleXmlCell id="487" r="I31" connectionId="0">
    <xmlCellPr id="1" uniqueName="P1076458">
      <xmlPr mapId="1" xpath="/GFI-IZD-POD/NTI-GFI-IZD-POD_1000342/P1076458" xmlDataType="decimal"/>
    </xmlCellPr>
  </singleXmlCell>
  <singleXmlCell id="488" r="H32" connectionId="0">
    <xmlCellPr id="1" uniqueName="P1076459">
      <xmlPr mapId="1" xpath="/GFI-IZD-POD/NTI-GFI-IZD-POD_1000342/P1076459" xmlDataType="decimal"/>
    </xmlCellPr>
  </singleXmlCell>
  <singleXmlCell id="489" r="I32" connectionId="0">
    <xmlCellPr id="1" uniqueName="P1076460">
      <xmlPr mapId="1" xpath="/GFI-IZD-POD/NTI-GFI-IZD-POD_1000342/P1076460" xmlDataType="decimal"/>
    </xmlCellPr>
  </singleXmlCell>
  <singleXmlCell id="490" r="H33" connectionId="0">
    <xmlCellPr id="1" uniqueName="P1076461">
      <xmlPr mapId="1" xpath="/GFI-IZD-POD/NTI-GFI-IZD-POD_1000342/P1076461" xmlDataType="decimal"/>
    </xmlCellPr>
  </singleXmlCell>
  <singleXmlCell id="491" r="I33" connectionId="0">
    <xmlCellPr id="1" uniqueName="P1076462">
      <xmlPr mapId="1" xpath="/GFI-IZD-POD/NTI-GFI-IZD-POD_1000342/P1076462" xmlDataType="decimal"/>
    </xmlCellPr>
  </singleXmlCell>
  <singleXmlCell id="492" r="H34" connectionId="0">
    <xmlCellPr id="1" uniqueName="P1076463">
      <xmlPr mapId="1" xpath="/GFI-IZD-POD/NTI-GFI-IZD-POD_1000342/P1076463" xmlDataType="decimal"/>
    </xmlCellPr>
  </singleXmlCell>
  <singleXmlCell id="493" r="I34" connectionId="0">
    <xmlCellPr id="1" uniqueName="P1076464">
      <xmlPr mapId="1" xpath="/GFI-IZD-POD/NTI-GFI-IZD-POD_1000342/P1076464" xmlDataType="decimal"/>
    </xmlCellPr>
  </singleXmlCell>
  <singleXmlCell id="494" r="H35" connectionId="0">
    <xmlCellPr id="1" uniqueName="P1076465">
      <xmlPr mapId="1" xpath="/GFI-IZD-POD/NTI-GFI-IZD-POD_1000342/P1076465" xmlDataType="decimal"/>
    </xmlCellPr>
  </singleXmlCell>
  <singleXmlCell id="495" r="I35" connectionId="0">
    <xmlCellPr id="1" uniqueName="P1076466">
      <xmlPr mapId="1" xpath="/GFI-IZD-POD/NTI-GFI-IZD-POD_1000342/P1076466" xmlDataType="decimal"/>
    </xmlCellPr>
  </singleXmlCell>
  <singleXmlCell id="496" r="H36" connectionId="0">
    <xmlCellPr id="1" uniqueName="P1076467">
      <xmlPr mapId="1" xpath="/GFI-IZD-POD/NTI-GFI-IZD-POD_1000342/P1076467" xmlDataType="decimal"/>
    </xmlCellPr>
  </singleXmlCell>
  <singleXmlCell id="497" r="I36" connectionId="0">
    <xmlCellPr id="1" uniqueName="P1076468">
      <xmlPr mapId="1" xpath="/GFI-IZD-POD/NTI-GFI-IZD-POD_1000342/P1076468" xmlDataType="decimal"/>
    </xmlCellPr>
  </singleXmlCell>
  <singleXmlCell id="498" r="H37" connectionId="0">
    <xmlCellPr id="1" uniqueName="P1076469">
      <xmlPr mapId="1" xpath="/GFI-IZD-POD/NTI-GFI-IZD-POD_1000342/P1076469" xmlDataType="decimal"/>
    </xmlCellPr>
  </singleXmlCell>
  <singleXmlCell id="499" r="I37" connectionId="0">
    <xmlCellPr id="1" uniqueName="P1076470">
      <xmlPr mapId="1" xpath="/GFI-IZD-POD/NTI-GFI-IZD-POD_1000342/P1076470" xmlDataType="decimal"/>
    </xmlCellPr>
  </singleXmlCell>
  <singleXmlCell id="500" r="H38" connectionId="0">
    <xmlCellPr id="1" uniqueName="P1076471">
      <xmlPr mapId="1" xpath="/GFI-IZD-POD/NTI-GFI-IZD-POD_1000342/P1076471" xmlDataType="decimal"/>
    </xmlCellPr>
  </singleXmlCell>
  <singleXmlCell id="501" r="I38" connectionId="0">
    <xmlCellPr id="1" uniqueName="P1076472">
      <xmlPr mapId="1" xpath="/GFI-IZD-POD/NTI-GFI-IZD-POD_1000342/P1076472" xmlDataType="decimal"/>
    </xmlCellPr>
  </singleXmlCell>
  <singleXmlCell id="502" r="H39" connectionId="0">
    <xmlCellPr id="1" uniqueName="P1076473">
      <xmlPr mapId="1" xpath="/GFI-IZD-POD/NTI-GFI-IZD-POD_1000342/P1076473" xmlDataType="decimal"/>
    </xmlCellPr>
  </singleXmlCell>
  <singleXmlCell id="503" r="I39" connectionId="0">
    <xmlCellPr id="1" uniqueName="P1076474">
      <xmlPr mapId="1" xpath="/GFI-IZD-POD/NTI-GFI-IZD-POD_1000342/P1076474" xmlDataType="decimal"/>
    </xmlCellPr>
  </singleXmlCell>
  <singleXmlCell id="504" r="H40" connectionId="0">
    <xmlCellPr id="1" uniqueName="P1076475">
      <xmlPr mapId="1" xpath="/GFI-IZD-POD/NTI-GFI-IZD-POD_1000342/P1076475" xmlDataType="decimal"/>
    </xmlCellPr>
  </singleXmlCell>
  <singleXmlCell id="505" r="I40" connectionId="0">
    <xmlCellPr id="1" uniqueName="P1076476">
      <xmlPr mapId="1" xpath="/GFI-IZD-POD/NTI-GFI-IZD-POD_1000342/P1076476" xmlDataType="decimal"/>
    </xmlCellPr>
  </singleXmlCell>
  <singleXmlCell id="506" r="H41" connectionId="0">
    <xmlCellPr id="1" uniqueName="P1076477">
      <xmlPr mapId="1" xpath="/GFI-IZD-POD/NTI-GFI-IZD-POD_1000342/P1076477" xmlDataType="decimal"/>
    </xmlCellPr>
  </singleXmlCell>
  <singleXmlCell id="507" r="I41" connectionId="0">
    <xmlCellPr id="1" uniqueName="P1076478">
      <xmlPr mapId="1" xpath="/GFI-IZD-POD/NTI-GFI-IZD-POD_1000342/P1076478" xmlDataType="decimal"/>
    </xmlCellPr>
  </singleXmlCell>
  <singleXmlCell id="508" r="H42" connectionId="0">
    <xmlCellPr id="1" uniqueName="P1076479">
      <xmlPr mapId="1" xpath="/GFI-IZD-POD/NTI-GFI-IZD-POD_1000342/P1076479" xmlDataType="decimal"/>
    </xmlCellPr>
  </singleXmlCell>
  <singleXmlCell id="509" r="I42" connectionId="0">
    <xmlCellPr id="1" uniqueName="P1076480">
      <xmlPr mapId="1" xpath="/GFI-IZD-POD/NTI-GFI-IZD-POD_1000342/P1076480" xmlDataType="decimal"/>
    </xmlCellPr>
  </singleXmlCell>
  <singleXmlCell id="510" r="H44" connectionId="0">
    <xmlCellPr id="1" uniqueName="P1076481">
      <xmlPr mapId="1" xpath="/GFI-IZD-POD/NTI-GFI-IZD-POD_1000342/P1076481" xmlDataType="decimal"/>
    </xmlCellPr>
  </singleXmlCell>
  <singleXmlCell id="511" r="I44" connectionId="0">
    <xmlCellPr id="1" uniqueName="P1076482">
      <xmlPr mapId="1" xpath="/GFI-IZD-POD/NTI-GFI-IZD-POD_1000342/P1076482" xmlDataType="decimal"/>
    </xmlCellPr>
  </singleXmlCell>
  <singleXmlCell id="512" r="H45" connectionId="0">
    <xmlCellPr id="1" uniqueName="P1076483">
      <xmlPr mapId="1" xpath="/GFI-IZD-POD/NTI-GFI-IZD-POD_1000342/P1076483" xmlDataType="decimal"/>
    </xmlCellPr>
  </singleXmlCell>
  <singleXmlCell id="513" r="I45" connectionId="0">
    <xmlCellPr id="1" uniqueName="P1076484">
      <xmlPr mapId="1" xpath="/GFI-IZD-POD/NTI-GFI-IZD-POD_1000342/P1076484" xmlDataType="decimal"/>
    </xmlCellPr>
  </singleXmlCell>
  <singleXmlCell id="514" r="H46" connectionId="0">
    <xmlCellPr id="1" uniqueName="P1076485">
      <xmlPr mapId="1" xpath="/GFI-IZD-POD/NTI-GFI-IZD-POD_1000342/P1076485" xmlDataType="decimal"/>
    </xmlCellPr>
  </singleXmlCell>
  <singleXmlCell id="515" r="I46" connectionId="0">
    <xmlCellPr id="1" uniqueName="P1076486">
      <xmlPr mapId="1" xpath="/GFI-IZD-POD/NTI-GFI-IZD-POD_1000342/P1076486" xmlDataType="decimal"/>
    </xmlCellPr>
  </singleXmlCell>
  <singleXmlCell id="516" r="H47" connectionId="0">
    <xmlCellPr id="1" uniqueName="P1076487">
      <xmlPr mapId="1" xpath="/GFI-IZD-POD/NTI-GFI-IZD-POD_1000342/P1076487" xmlDataType="decimal"/>
    </xmlCellPr>
  </singleXmlCell>
  <singleXmlCell id="517" r="I47" connectionId="0">
    <xmlCellPr id="1" uniqueName="P1076488">
      <xmlPr mapId="1" xpath="/GFI-IZD-POD/NTI-GFI-IZD-POD_1000342/P1076488" xmlDataType="decimal"/>
    </xmlCellPr>
  </singleXmlCell>
  <singleXmlCell id="518" r="H48" connectionId="0">
    <xmlCellPr id="1" uniqueName="P1076489">
      <xmlPr mapId="1" xpath="/GFI-IZD-POD/NTI-GFI-IZD-POD_1000342/P1076489" xmlDataType="decimal"/>
    </xmlCellPr>
  </singleXmlCell>
  <singleXmlCell id="519" r="I48" connectionId="0">
    <xmlCellPr id="1" uniqueName="P1076490">
      <xmlPr mapId="1" xpath="/GFI-IZD-POD/NTI-GFI-IZD-POD_1000342/P1076490" xmlDataType="decimal"/>
    </xmlCellPr>
  </singleXmlCell>
  <singleXmlCell id="520" r="H49" connectionId="0">
    <xmlCellPr id="1" uniqueName="P1076491">
      <xmlPr mapId="1" xpath="/GFI-IZD-POD/NTI-GFI-IZD-POD_1000342/P1076491" xmlDataType="decimal"/>
    </xmlCellPr>
  </singleXmlCell>
  <singleXmlCell id="521" r="I49" connectionId="0">
    <xmlCellPr id="1" uniqueName="P1076492">
      <xmlPr mapId="1" xpath="/GFI-IZD-POD/NTI-GFI-IZD-POD_1000342/P1076492" xmlDataType="decimal"/>
    </xmlCellPr>
  </singleXmlCell>
  <singleXmlCell id="522" r="H50" connectionId="0">
    <xmlCellPr id="1" uniqueName="P1076493">
      <xmlPr mapId="1" xpath="/GFI-IZD-POD/NTI-GFI-IZD-POD_1000342/P1076493" xmlDataType="decimal"/>
    </xmlCellPr>
  </singleXmlCell>
  <singleXmlCell id="523" r="I50" connectionId="0">
    <xmlCellPr id="1" uniqueName="P1076494">
      <xmlPr mapId="1" xpath="/GFI-IZD-POD/NTI-GFI-IZD-POD_1000342/P1076494" xmlDataType="decimal"/>
    </xmlCellPr>
  </singleXmlCell>
  <singleXmlCell id="524" r="H51" connectionId="0">
    <xmlCellPr id="1" uniqueName="P1076495">
      <xmlPr mapId="1" xpath="/GFI-IZD-POD/NTI-GFI-IZD-POD_1000342/P1076495" xmlDataType="decimal"/>
    </xmlCellPr>
  </singleXmlCell>
  <singleXmlCell id="525" r="I51" connectionId="0">
    <xmlCellPr id="1" uniqueName="P1076496">
      <xmlPr mapId="1" xpath="/GFI-IZD-POD/NTI-GFI-IZD-POD_1000342/P1076496" xmlDataType="decimal"/>
    </xmlCellPr>
  </singleXmlCell>
  <singleXmlCell id="526" r="H52" connectionId="0">
    <xmlCellPr id="1" uniqueName="P1078211">
      <xmlPr mapId="1" xpath="/GFI-IZD-POD/NTI-GFI-IZD-POD_1000342/P1078211" xmlDataType="decimal"/>
    </xmlCellPr>
  </singleXmlCell>
  <singleXmlCell id="527" r="I52" connectionId="0">
    <xmlCellPr id="1" uniqueName="P1078212">
      <xmlPr mapId="1" xpath="/GFI-IZD-POD/NTI-GFI-IZD-POD_1000342/P1078212" xmlDataType="decimal"/>
    </xmlCellPr>
  </singleXmlCell>
  <singleXmlCell id="528" r="H53" connectionId="0">
    <xmlCellPr id="1" uniqueName="P1078213">
      <xmlPr mapId="1" xpath="/GFI-IZD-POD/NTI-GFI-IZD-POD_1000342/P1078213" xmlDataType="decimal"/>
    </xmlCellPr>
  </singleXmlCell>
  <singleXmlCell id="529" r="I53" connectionId="0">
    <xmlCellPr id="1" uniqueName="P1078214">
      <xmlPr mapId="1" xpath="/GFI-IZD-POD/NTI-GFI-IZD-POD_1000342/P1078214" xmlDataType="decimal"/>
    </xmlCellPr>
  </singleXmlCell>
  <singleXmlCell id="530" r="H54" connectionId="0">
    <xmlCellPr id="1" uniqueName="P1078216">
      <xmlPr mapId="1" xpath="/GFI-IZD-POD/NTI-GFI-IZD-POD_1000342/P1078216" xmlDataType="decimal"/>
    </xmlCellPr>
  </singleXmlCell>
  <singleXmlCell id="531" r="I54" connectionId="0">
    <xmlCellPr id="1" uniqueName="P1078218">
      <xmlPr mapId="1" xpath="/GFI-IZD-POD/NTI-GFI-IZD-POD_1000342/P1078218" xmlDataType="decimal"/>
    </xmlCellPr>
  </singleXmlCell>
  <singleXmlCell id="532" r="H55" connectionId="0">
    <xmlCellPr id="1" uniqueName="P1078219">
      <xmlPr mapId="1" xpath="/GFI-IZD-POD/NTI-GFI-IZD-POD_1000342/P1078219" xmlDataType="decimal"/>
    </xmlCellPr>
  </singleXmlCell>
  <singleXmlCell id="533" r="I55" connectionId="0">
    <xmlCellPr id="1" uniqueName="P1078221">
      <xmlPr mapId="1" xpath="/GFI-IZD-POD/NTI-GFI-IZD-POD_1000342/P1078221" xmlDataType="decimal"/>
    </xmlCellPr>
  </singleXmlCell>
  <singleXmlCell id="534" r="H56" connectionId="0">
    <xmlCellPr id="1" uniqueName="P1078223">
      <xmlPr mapId="1" xpath="/GFI-IZD-POD/NTI-GFI-IZD-POD_1000342/P1078223" xmlDataType="decimal"/>
    </xmlCellPr>
  </singleXmlCell>
  <singleXmlCell id="535" r="I56" connectionId="0">
    <xmlCellPr id="1" uniqueName="P1078225">
      <xmlPr mapId="1" xpath="/GFI-IZD-POD/NTI-GFI-IZD-POD_1000342/P1078225" xmlDataType="decimal"/>
    </xmlCellPr>
  </singleXmlCell>
  <singleXmlCell id="536" r="H57" connectionId="0">
    <xmlCellPr id="1" uniqueName="P1078227">
      <xmlPr mapId="1" xpath="/GFI-IZD-POD/NTI-GFI-IZD-POD_1000342/P1078227" xmlDataType="decimal"/>
    </xmlCellPr>
  </singleXmlCell>
  <singleXmlCell id="537" r="I57" connectionId="0">
    <xmlCellPr id="1" uniqueName="P1078228">
      <xmlPr mapId="1" xpath="/GFI-IZD-POD/NTI-GFI-IZD-POD_1000342/P1078228" xmlDataType="decimal"/>
    </xmlCellPr>
  </singleXmlCell>
  <singleXmlCell id="538" r="H58" connectionId="0">
    <xmlCellPr id="1" uniqueName="P1078230">
      <xmlPr mapId="1" xpath="/GFI-IZD-POD/NTI-GFI-IZD-POD_1000342/P1078230" xmlDataType="decimal"/>
    </xmlCellPr>
  </singleXmlCell>
  <singleXmlCell id="539" r="I58" connectionId="0">
    <xmlCellPr id="1" uniqueName="P1078232">
      <xmlPr mapId="1" xpath="/GFI-IZD-POD/NTI-GFI-IZD-POD_1000342/P1078232" xmlDataType="decimal"/>
    </xmlCellPr>
  </singleXmlCell>
  <singleXmlCell id="540" r="H59" connectionId="0">
    <xmlCellPr id="1" uniqueName="P1078234">
      <xmlPr mapId="1" xpath="/GFI-IZD-POD/NTI-GFI-IZD-POD_1000342/P1078234" xmlDataType="decimal"/>
    </xmlCellPr>
  </singleXmlCell>
  <singleXmlCell id="541" r="I59" connectionId="0">
    <xmlCellPr id="1" uniqueName="P1078235">
      <xmlPr mapId="1" xpath="/GFI-IZD-POD/NTI-GFI-IZD-POD_1000342/P1078235" xmlDataType="decimal"/>
    </xmlCellPr>
  </singleXmlCell>
</singleXmlCells>
</file>

<file path=xl/tables/tableSingleCells5.xml><?xml version="1.0" encoding="utf-8"?>
<singleXmlCells xmlns="http://schemas.openxmlformats.org/spreadsheetml/2006/main">
  <singleXmlCell id="542" r="H8" connectionId="0">
    <xmlCellPr id="1" uniqueName="P1078099">
      <xmlPr mapId="1" xpath="/GFI-IZD-POD/NTD-GFI-IZD-POD_1000343/P1078099" xmlDataType="decimal"/>
    </xmlCellPr>
  </singleXmlCell>
  <singleXmlCell id="543" r="I8" connectionId="0">
    <xmlCellPr id="1" uniqueName="P1078100">
      <xmlPr mapId="1" xpath="/GFI-IZD-POD/NTD-GFI-IZD-POD_1000343/P1078100" xmlDataType="decimal"/>
    </xmlCellPr>
  </singleXmlCell>
  <singleXmlCell id="544" r="H9" connectionId="0">
    <xmlCellPr id="1" uniqueName="P1078101">
      <xmlPr mapId="1" xpath="/GFI-IZD-POD/NTD-GFI-IZD-POD_1000343/P1078101" xmlDataType="decimal"/>
    </xmlCellPr>
  </singleXmlCell>
  <singleXmlCell id="545" r="I9" connectionId="0">
    <xmlCellPr id="1" uniqueName="P1078102">
      <xmlPr mapId="1" xpath="/GFI-IZD-POD/NTD-GFI-IZD-POD_1000343/P1078102" xmlDataType="decimal"/>
    </xmlCellPr>
  </singleXmlCell>
  <singleXmlCell id="546" r="H10" connectionId="0">
    <xmlCellPr id="1" uniqueName="P1078103">
      <xmlPr mapId="1" xpath="/GFI-IZD-POD/NTD-GFI-IZD-POD_1000343/P1078103" xmlDataType="decimal"/>
    </xmlCellPr>
  </singleXmlCell>
  <singleXmlCell id="547" r="I10" connectionId="0">
    <xmlCellPr id="1" uniqueName="P1078104">
      <xmlPr mapId="1" xpath="/GFI-IZD-POD/NTD-GFI-IZD-POD_1000343/P1078104" xmlDataType="decimal"/>
    </xmlCellPr>
  </singleXmlCell>
  <singleXmlCell id="548" r="H11" connectionId="0">
    <xmlCellPr id="1" uniqueName="P1078105">
      <xmlPr mapId="1" xpath="/GFI-IZD-POD/NTD-GFI-IZD-POD_1000343/P1078105" xmlDataType="decimal"/>
    </xmlCellPr>
  </singleXmlCell>
  <singleXmlCell id="549" r="I11" connectionId="0">
    <xmlCellPr id="1" uniqueName="P1078106">
      <xmlPr mapId="1" xpath="/GFI-IZD-POD/NTD-GFI-IZD-POD_1000343/P1078106" xmlDataType="decimal"/>
    </xmlCellPr>
  </singleXmlCell>
  <singleXmlCell id="550" r="H12" connectionId="0">
    <xmlCellPr id="1" uniqueName="P1078107">
      <xmlPr mapId="1" xpath="/GFI-IZD-POD/NTD-GFI-IZD-POD_1000343/P1078107" xmlDataType="decimal"/>
    </xmlCellPr>
  </singleXmlCell>
  <singleXmlCell id="551" r="I12" connectionId="0">
    <xmlCellPr id="1" uniqueName="P1078108">
      <xmlPr mapId="1" xpath="/GFI-IZD-POD/NTD-GFI-IZD-POD_1000343/P1078108" xmlDataType="decimal"/>
    </xmlCellPr>
  </singleXmlCell>
  <singleXmlCell id="559" r="H13" connectionId="0">
    <xmlCellPr id="1" uniqueName="P1078115">
      <xmlPr mapId="1" xpath="/GFI-IZD-POD/NTD-GFI-IZD-POD_1000343/P1078115" xmlDataType="decimal"/>
    </xmlCellPr>
  </singleXmlCell>
  <singleXmlCell id="562" r="I13" connectionId="0">
    <xmlCellPr id="1" uniqueName="P1078116">
      <xmlPr mapId="1" xpath="/GFI-IZD-POD/NTD-GFI-IZD-POD_1000343/P1078116" xmlDataType="decimal"/>
    </xmlCellPr>
  </singleXmlCell>
  <singleXmlCell id="563" r="H14" connectionId="0">
    <xmlCellPr id="1" uniqueName="P1078117">
      <xmlPr mapId="1" xpath="/GFI-IZD-POD/NTD-GFI-IZD-POD_1000343/P1078117" xmlDataType="decimal"/>
    </xmlCellPr>
  </singleXmlCell>
  <singleXmlCell id="564" r="I14" connectionId="0">
    <xmlCellPr id="1" uniqueName="P1078118">
      <xmlPr mapId="1" xpath="/GFI-IZD-POD/NTD-GFI-IZD-POD_1000343/P1078118" xmlDataType="decimal"/>
    </xmlCellPr>
  </singleXmlCell>
  <singleXmlCell id="565" r="H15" connectionId="0">
    <xmlCellPr id="1" uniqueName="P1078119">
      <xmlPr mapId="1" xpath="/GFI-IZD-POD/NTD-GFI-IZD-POD_1000343/P1078119" xmlDataType="decimal"/>
    </xmlCellPr>
  </singleXmlCell>
  <singleXmlCell id="566" r="I15" connectionId="0">
    <xmlCellPr id="1" uniqueName="P1078120">
      <xmlPr mapId="1" xpath="/GFI-IZD-POD/NTD-GFI-IZD-POD_1000343/P1078120" xmlDataType="decimal"/>
    </xmlCellPr>
  </singleXmlCell>
  <singleXmlCell id="567" r="H20" connectionId="0">
    <xmlCellPr id="1" uniqueName="P1078121">
      <xmlPr mapId="1" xpath="/GFI-IZD-POD/NTD-GFI-IZD-POD_1000343/P1078121" xmlDataType="decimal"/>
    </xmlCellPr>
  </singleXmlCell>
  <singleXmlCell id="568" r="I20" connectionId="0">
    <xmlCellPr id="1" uniqueName="P1078122">
      <xmlPr mapId="1" xpath="/GFI-IZD-POD/NTD-GFI-IZD-POD_1000343/P1078122" xmlDataType="decimal"/>
    </xmlCellPr>
  </singleXmlCell>
  <singleXmlCell id="569" r="H23" connectionId="0">
    <xmlCellPr id="1" uniqueName="P1078123">
      <xmlPr mapId="1" xpath="/GFI-IZD-POD/NTD-GFI-IZD-POD_1000343/P1078123" xmlDataType="decimal"/>
    </xmlCellPr>
  </singleXmlCell>
  <singleXmlCell id="570" r="I23" connectionId="0">
    <xmlCellPr id="1" uniqueName="P1078124">
      <xmlPr mapId="1" xpath="/GFI-IZD-POD/NTD-GFI-IZD-POD_1000343/P1078124" xmlDataType="decimal"/>
    </xmlCellPr>
  </singleXmlCell>
  <singleXmlCell id="571" r="H24" connectionId="0">
    <xmlCellPr id="1" uniqueName="P1078125">
      <xmlPr mapId="1" xpath="/GFI-IZD-POD/NTD-GFI-IZD-POD_1000343/P1078125" xmlDataType="decimal"/>
    </xmlCellPr>
  </singleXmlCell>
  <singleXmlCell id="572" r="I24" connectionId="0">
    <xmlCellPr id="1" uniqueName="P1078126">
      <xmlPr mapId="1" xpath="/GFI-IZD-POD/NTD-GFI-IZD-POD_1000343/P1078126" xmlDataType="decimal"/>
    </xmlCellPr>
  </singleXmlCell>
  <singleXmlCell id="573" r="H25" connectionId="0">
    <xmlCellPr id="1" uniqueName="P1078127">
      <xmlPr mapId="1" xpath="/GFI-IZD-POD/NTD-GFI-IZD-POD_1000343/P1078127" xmlDataType="decimal"/>
    </xmlCellPr>
  </singleXmlCell>
  <singleXmlCell id="574" r="I25" connectionId="0">
    <xmlCellPr id="1" uniqueName="P1078128">
      <xmlPr mapId="1" xpath="/GFI-IZD-POD/NTD-GFI-IZD-POD_1000343/P1078128" xmlDataType="decimal"/>
    </xmlCellPr>
  </singleXmlCell>
  <singleXmlCell id="575" r="H26" connectionId="0">
    <xmlCellPr id="1" uniqueName="P1078129">
      <xmlPr mapId="1" xpath="/GFI-IZD-POD/NTD-GFI-IZD-POD_1000343/P1078129" xmlDataType="decimal"/>
    </xmlCellPr>
  </singleXmlCell>
  <singleXmlCell id="576" r="I26" connectionId="0">
    <xmlCellPr id="1" uniqueName="P1078130">
      <xmlPr mapId="1" xpath="/GFI-IZD-POD/NTD-GFI-IZD-POD_1000343/P1078130" xmlDataType="decimal"/>
    </xmlCellPr>
  </singleXmlCell>
  <singleXmlCell id="577" r="H27" connectionId="0">
    <xmlCellPr id="1" uniqueName="P1078131">
      <xmlPr mapId="1" xpath="/GFI-IZD-POD/NTD-GFI-IZD-POD_1000343/P1078131" xmlDataType="decimal"/>
    </xmlCellPr>
  </singleXmlCell>
  <singleXmlCell id="578" r="I27" connectionId="0">
    <xmlCellPr id="1" uniqueName="P1078132">
      <xmlPr mapId="1" xpath="/GFI-IZD-POD/NTD-GFI-IZD-POD_1000343/P1078132" xmlDataType="decimal"/>
    </xmlCellPr>
  </singleXmlCell>
  <singleXmlCell id="579" r="H28" connectionId="0">
    <xmlCellPr id="1" uniqueName="P1078133">
      <xmlPr mapId="1" xpath="/GFI-IZD-POD/NTD-GFI-IZD-POD_1000343/P1078133" xmlDataType="decimal"/>
    </xmlCellPr>
  </singleXmlCell>
  <singleXmlCell id="580" r="I28" connectionId="0">
    <xmlCellPr id="1" uniqueName="P1078134">
      <xmlPr mapId="1" xpath="/GFI-IZD-POD/NTD-GFI-IZD-POD_1000343/P1078134" xmlDataType="decimal"/>
    </xmlCellPr>
  </singleXmlCell>
  <singleXmlCell id="581" r="H29" connectionId="0">
    <xmlCellPr id="1" uniqueName="P1078135">
      <xmlPr mapId="1" xpath="/GFI-IZD-POD/NTD-GFI-IZD-POD_1000343/P1078135" xmlDataType="decimal"/>
    </xmlCellPr>
  </singleXmlCell>
  <singleXmlCell id="582" r="I29" connectionId="0">
    <xmlCellPr id="1" uniqueName="P1078136">
      <xmlPr mapId="1" xpath="/GFI-IZD-POD/NTD-GFI-IZD-POD_1000343/P1078136" xmlDataType="decimal"/>
    </xmlCellPr>
  </singleXmlCell>
  <singleXmlCell id="583" r="H30" connectionId="0">
    <xmlCellPr id="1" uniqueName="P1078137">
      <xmlPr mapId="1" xpath="/GFI-IZD-POD/NTD-GFI-IZD-POD_1000343/P1078137" xmlDataType="decimal"/>
    </xmlCellPr>
  </singleXmlCell>
  <singleXmlCell id="584" r="I30" connectionId="0">
    <xmlCellPr id="1" uniqueName="P1078138">
      <xmlPr mapId="1" xpath="/GFI-IZD-POD/NTD-GFI-IZD-POD_1000343/P1078138" xmlDataType="decimal"/>
    </xmlCellPr>
  </singleXmlCell>
  <singleXmlCell id="585" r="H31" connectionId="0">
    <xmlCellPr id="1" uniqueName="P1078139">
      <xmlPr mapId="1" xpath="/GFI-IZD-POD/NTD-GFI-IZD-POD_1000343/P1078139" xmlDataType="decimal"/>
    </xmlCellPr>
  </singleXmlCell>
  <singleXmlCell id="586" r="I31" connectionId="0">
    <xmlCellPr id="1" uniqueName="P1078140">
      <xmlPr mapId="1" xpath="/GFI-IZD-POD/NTD-GFI-IZD-POD_1000343/P1078140" xmlDataType="decimal"/>
    </xmlCellPr>
  </singleXmlCell>
  <singleXmlCell id="587" r="H32" connectionId="0">
    <xmlCellPr id="1" uniqueName="P1078141">
      <xmlPr mapId="1" xpath="/GFI-IZD-POD/NTD-GFI-IZD-POD_1000343/P1078141" xmlDataType="decimal"/>
    </xmlCellPr>
  </singleXmlCell>
  <singleXmlCell id="588" r="I32" connectionId="0">
    <xmlCellPr id="1" uniqueName="P1078142">
      <xmlPr mapId="1" xpath="/GFI-IZD-POD/NTD-GFI-IZD-POD_1000343/P1078142" xmlDataType="decimal"/>
    </xmlCellPr>
  </singleXmlCell>
  <singleXmlCell id="589" r="H33" connectionId="0">
    <xmlCellPr id="1" uniqueName="P1078143">
      <xmlPr mapId="1" xpath="/GFI-IZD-POD/NTD-GFI-IZD-POD_1000343/P1078143" xmlDataType="decimal"/>
    </xmlCellPr>
  </singleXmlCell>
  <singleXmlCell id="590" r="I33" connectionId="0">
    <xmlCellPr id="1" uniqueName="P1078144">
      <xmlPr mapId="1" xpath="/GFI-IZD-POD/NTD-GFI-IZD-POD_1000343/P1078144" xmlDataType="decimal"/>
    </xmlCellPr>
  </singleXmlCell>
  <singleXmlCell id="591" r="H34" connectionId="0">
    <xmlCellPr id="1" uniqueName="P1078145">
      <xmlPr mapId="1" xpath="/GFI-IZD-POD/NTD-GFI-IZD-POD_1000343/P1078145" xmlDataType="decimal"/>
    </xmlCellPr>
  </singleXmlCell>
  <singleXmlCell id="592" r="I34" connectionId="0">
    <xmlCellPr id="1" uniqueName="P1078146">
      <xmlPr mapId="1" xpath="/GFI-IZD-POD/NTD-GFI-IZD-POD_1000343/P1078146" xmlDataType="decimal"/>
    </xmlCellPr>
  </singleXmlCell>
  <singleXmlCell id="593" r="H35" connectionId="0">
    <xmlCellPr id="1" uniqueName="P1078147">
      <xmlPr mapId="1" xpath="/GFI-IZD-POD/NTD-GFI-IZD-POD_1000343/P1078147" xmlDataType="decimal"/>
    </xmlCellPr>
  </singleXmlCell>
  <singleXmlCell id="594" r="I35" connectionId="0">
    <xmlCellPr id="1" uniqueName="P1078148">
      <xmlPr mapId="1" xpath="/GFI-IZD-POD/NTD-GFI-IZD-POD_1000343/P1078148" xmlDataType="decimal"/>
    </xmlCellPr>
  </singleXmlCell>
  <singleXmlCell id="595" r="H36" connectionId="0">
    <xmlCellPr id="1" uniqueName="P1078149">
      <xmlPr mapId="1" xpath="/GFI-IZD-POD/NTD-GFI-IZD-POD_1000343/P1078149" xmlDataType="decimal"/>
    </xmlCellPr>
  </singleXmlCell>
  <singleXmlCell id="596" r="I36" connectionId="0">
    <xmlCellPr id="1" uniqueName="P1078150">
      <xmlPr mapId="1" xpath="/GFI-IZD-POD/NTD-GFI-IZD-POD_1000343/P1078150" xmlDataType="decimal"/>
    </xmlCellPr>
  </singleXmlCell>
  <singleXmlCell id="597" r="H38" connectionId="0">
    <xmlCellPr id="1" uniqueName="P1078151">
      <xmlPr mapId="1" xpath="/GFI-IZD-POD/NTD-GFI-IZD-POD_1000343/P1078151" xmlDataType="decimal"/>
    </xmlCellPr>
  </singleXmlCell>
  <singleXmlCell id="598" r="I38" connectionId="0">
    <xmlCellPr id="1" uniqueName="P1078152">
      <xmlPr mapId="1" xpath="/GFI-IZD-POD/NTD-GFI-IZD-POD_1000343/P1078152" xmlDataType="decimal"/>
    </xmlCellPr>
  </singleXmlCell>
  <singleXmlCell id="599" r="H39" connectionId="0">
    <xmlCellPr id="1" uniqueName="P1078153">
      <xmlPr mapId="1" xpath="/GFI-IZD-POD/NTD-GFI-IZD-POD_1000343/P1078153" xmlDataType="decimal"/>
    </xmlCellPr>
  </singleXmlCell>
  <singleXmlCell id="600" r="I39" connectionId="0">
    <xmlCellPr id="1" uniqueName="P1078154">
      <xmlPr mapId="1" xpath="/GFI-IZD-POD/NTD-GFI-IZD-POD_1000343/P1078154" xmlDataType="decimal"/>
    </xmlCellPr>
  </singleXmlCell>
  <singleXmlCell id="601" r="H40" connectionId="0">
    <xmlCellPr id="1" uniqueName="P1078155">
      <xmlPr mapId="1" xpath="/GFI-IZD-POD/NTD-GFI-IZD-POD_1000343/P1078155" xmlDataType="decimal"/>
    </xmlCellPr>
  </singleXmlCell>
  <singleXmlCell id="602" r="I40" connectionId="0">
    <xmlCellPr id="1" uniqueName="P1078156">
      <xmlPr mapId="1" xpath="/GFI-IZD-POD/NTD-GFI-IZD-POD_1000343/P1078156" xmlDataType="decimal"/>
    </xmlCellPr>
  </singleXmlCell>
  <singleXmlCell id="605" r="H42" connectionId="0">
    <xmlCellPr id="1" uniqueName="P1078159">
      <xmlPr mapId="1" xpath="/GFI-IZD-POD/NTD-GFI-IZD-POD_1000343/P1078159" xmlDataType="decimal"/>
    </xmlCellPr>
  </singleXmlCell>
  <singleXmlCell id="606" r="I42" connectionId="0">
    <xmlCellPr id="1" uniqueName="P1078160">
      <xmlPr mapId="1" xpath="/GFI-IZD-POD/NTD-GFI-IZD-POD_1000343/P1078160" xmlDataType="decimal"/>
    </xmlCellPr>
  </singleXmlCell>
  <singleXmlCell id="607" r="H43" connectionId="0">
    <xmlCellPr id="1" uniqueName="P1078161">
      <xmlPr mapId="1" xpath="/GFI-IZD-POD/NTD-GFI-IZD-POD_1000343/P1078161" xmlDataType="decimal"/>
    </xmlCellPr>
  </singleXmlCell>
  <singleXmlCell id="608" r="I43" connectionId="0">
    <xmlCellPr id="1" uniqueName="P1078162">
      <xmlPr mapId="1" xpath="/GFI-IZD-POD/NTD-GFI-IZD-POD_1000343/P1078162" xmlDataType="decimal"/>
    </xmlCellPr>
  </singleXmlCell>
  <singleXmlCell id="609" r="H44" connectionId="0">
    <xmlCellPr id="1" uniqueName="P1078163">
      <xmlPr mapId="1" xpath="/GFI-IZD-POD/NTD-GFI-IZD-POD_1000343/P1078163" xmlDataType="decimal"/>
    </xmlCellPr>
  </singleXmlCell>
  <singleXmlCell id="610" r="I44" connectionId="0">
    <xmlCellPr id="1" uniqueName="P1078164">
      <xmlPr mapId="1" xpath="/GFI-IZD-POD/NTD-GFI-IZD-POD_1000343/P1078164" xmlDataType="decimal"/>
    </xmlCellPr>
  </singleXmlCell>
  <singleXmlCell id="611" r="H45" connectionId="0">
    <xmlCellPr id="1" uniqueName="P1078165">
      <xmlPr mapId="1" xpath="/GFI-IZD-POD/NTD-GFI-IZD-POD_1000343/P1078165" xmlDataType="decimal"/>
    </xmlCellPr>
  </singleXmlCell>
  <singleXmlCell id="612" r="I45" connectionId="0">
    <xmlCellPr id="1" uniqueName="P1078166">
      <xmlPr mapId="1" xpath="/GFI-IZD-POD/NTD-GFI-IZD-POD_1000343/P1078166" xmlDataType="decimal"/>
    </xmlCellPr>
  </singleXmlCell>
  <singleXmlCell id="613" r="H46" connectionId="0">
    <xmlCellPr id="1" uniqueName="P1078167">
      <xmlPr mapId="1" xpath="/GFI-IZD-POD/NTD-GFI-IZD-POD_1000343/P1078167" xmlDataType="decimal"/>
    </xmlCellPr>
  </singleXmlCell>
  <singleXmlCell id="614" r="I46" connectionId="0">
    <xmlCellPr id="1" uniqueName="P1078168">
      <xmlPr mapId="1" xpath="/GFI-IZD-POD/NTD-GFI-IZD-POD_1000343/P1078168" xmlDataType="decimal"/>
    </xmlCellPr>
  </singleXmlCell>
  <singleXmlCell id="615" r="H47" connectionId="0">
    <xmlCellPr id="1" uniqueName="P1078169">
      <xmlPr mapId="1" xpath="/GFI-IZD-POD/NTD-GFI-IZD-POD_1000343/P1078169" xmlDataType="decimal"/>
    </xmlCellPr>
  </singleXmlCell>
  <singleXmlCell id="616" r="I47" connectionId="0">
    <xmlCellPr id="1" uniqueName="P1078170">
      <xmlPr mapId="1" xpath="/GFI-IZD-POD/NTD-GFI-IZD-POD_1000343/P1078170" xmlDataType="decimal"/>
    </xmlCellPr>
  </singleXmlCell>
  <singleXmlCell id="617" r="H48" connectionId="0">
    <xmlCellPr id="1" uniqueName="P1078171">
      <xmlPr mapId="1" xpath="/GFI-IZD-POD/NTD-GFI-IZD-POD_1000343/P1078171" xmlDataType="decimal"/>
    </xmlCellPr>
  </singleXmlCell>
  <singleXmlCell id="618" r="I48" connectionId="0">
    <xmlCellPr id="1" uniqueName="P1078172">
      <xmlPr mapId="1" xpath="/GFI-IZD-POD/NTD-GFI-IZD-POD_1000343/P1078172" xmlDataType="decimal"/>
    </xmlCellPr>
  </singleXmlCell>
  <singleXmlCell id="619" r="H49" connectionId="0">
    <xmlCellPr id="1" uniqueName="P1078173">
      <xmlPr mapId="1" xpath="/GFI-IZD-POD/NTD-GFI-IZD-POD_1000343/P1078173" xmlDataType="decimal"/>
    </xmlCellPr>
  </singleXmlCell>
  <singleXmlCell id="620" r="I49" connectionId="0">
    <xmlCellPr id="1" uniqueName="P1078174">
      <xmlPr mapId="1" xpath="/GFI-IZD-POD/NTD-GFI-IZD-POD_1000343/P1078174" xmlDataType="decimal"/>
    </xmlCellPr>
  </singleXmlCell>
  <singleXmlCell id="621" r="H50" connectionId="0">
    <xmlCellPr id="1" uniqueName="P1078175">
      <xmlPr mapId="1" xpath="/GFI-IZD-POD/NTD-GFI-IZD-POD_1000343/P1078175" xmlDataType="decimal"/>
    </xmlCellPr>
  </singleXmlCell>
  <singleXmlCell id="622" r="I50" connectionId="0">
    <xmlCellPr id="1" uniqueName="P1078176">
      <xmlPr mapId="1" xpath="/GFI-IZD-POD/NTD-GFI-IZD-POD_1000343/P1078176" xmlDataType="decimal"/>
    </xmlCellPr>
  </singleXmlCell>
  <singleXmlCell id="623" r="H51" connectionId="0">
    <xmlCellPr id="1" uniqueName="P1078177">
      <xmlPr mapId="1" xpath="/GFI-IZD-POD/NTD-GFI-IZD-POD_1000343/P1078177" xmlDataType="decimal"/>
    </xmlCellPr>
  </singleXmlCell>
  <singleXmlCell id="624" r="I51" connectionId="0">
    <xmlCellPr id="1" uniqueName="P1078178">
      <xmlPr mapId="1" xpath="/GFI-IZD-POD/NTD-GFI-IZD-POD_1000343/P1078178" xmlDataType="decimal"/>
    </xmlCellPr>
  </singleXmlCell>
  <singleXmlCell id="625" r="H52" connectionId="0">
    <xmlCellPr id="1" uniqueName="P1078179">
      <xmlPr mapId="1" xpath="/GFI-IZD-POD/NTD-GFI-IZD-POD_1000343/P1078179" xmlDataType="decimal"/>
    </xmlCellPr>
  </singleXmlCell>
  <singleXmlCell id="626" r="I52" connectionId="0">
    <xmlCellPr id="1" uniqueName="P1078180">
      <xmlPr mapId="1" xpath="/GFI-IZD-POD/NTD-GFI-IZD-POD_1000343/P1078180" xmlDataType="decimal"/>
    </xmlCellPr>
  </singleXmlCell>
  <singleXmlCell id="627" r="H53" connectionId="0">
    <xmlCellPr id="1" uniqueName="P1078181">
      <xmlPr mapId="1" xpath="/GFI-IZD-POD/NTD-GFI-IZD-POD_1000343/P1078181" xmlDataType="decimal"/>
    </xmlCellPr>
  </singleXmlCell>
  <singleXmlCell id="628" r="I53" connectionId="0">
    <xmlCellPr id="1" uniqueName="P1078182">
      <xmlPr mapId="1" xpath="/GFI-IZD-POD/NTD-GFI-IZD-POD_1000343/P1078182" xmlDataType="decimal"/>
    </xmlCellPr>
  </singleXmlCell>
  <singleXmlCell id="603" r="H41" connectionId="0">
    <xmlCellPr id="1" uniqueName="P1078157">
      <xmlPr mapId="1" xpath="/GFI-IZD-POD/NTD-GFI-IZD-POD_1000343/P1078157" xmlDataType="decimal"/>
    </xmlCellPr>
  </singleXmlCell>
  <singleXmlCell id="604" r="I41" connectionId="0">
    <xmlCellPr id="1" uniqueName="P1078158">
      <xmlPr mapId="1" xpath="/GFI-IZD-POD/NTD-GFI-IZD-POD_1000343/P1078158" xmlDataType="decimal"/>
    </xmlCellPr>
  </singleXmlCell>
</singleXmlCells>
</file>

<file path=xl/tables/tableSingleCells6.xml><?xml version="1.0" encoding="utf-8"?>
<singleXmlCells xmlns="http://schemas.openxmlformats.org/spreadsheetml/2006/main">
  <singleXmlCell id="629" r="H7" connectionId="0">
    <xmlCellPr id="1" uniqueName="P1073415">
      <xmlPr mapId="1" xpath="/GFI-IZD-POD/IPK-GFI-IZD-POD_1000344/P1073415" xmlDataType="decimal"/>
    </xmlCellPr>
  </singleXmlCell>
  <singleXmlCell id="630" r="I7" connectionId="0">
    <xmlCellPr id="1" uniqueName="P1078183">
      <xmlPr mapId="1" xpath="/GFI-IZD-POD/IPK-GFI-IZD-POD_1000344/P1078183" xmlDataType="decimal"/>
    </xmlCellPr>
  </singleXmlCell>
  <singleXmlCell id="631" r="J7" connectionId="0">
    <xmlCellPr id="1" uniqueName="P1078184">
      <xmlPr mapId="1" xpath="/GFI-IZD-POD/IPK-GFI-IZD-POD_1000344/P1078184" xmlDataType="decimal"/>
    </xmlCellPr>
  </singleXmlCell>
  <singleXmlCell id="632" r="K7" connectionId="0">
    <xmlCellPr id="1" uniqueName="P1078185">
      <xmlPr mapId="1" xpath="/GFI-IZD-POD/IPK-GFI-IZD-POD_1000344/P1078185" xmlDataType="decimal"/>
    </xmlCellPr>
  </singleXmlCell>
  <singleXmlCell id="633" r="L7" connectionId="0">
    <xmlCellPr id="1" uniqueName="P1078186">
      <xmlPr mapId="1" xpath="/GFI-IZD-POD/IPK-GFI-IZD-POD_1000344/P1078186" xmlDataType="decimal"/>
    </xmlCellPr>
  </singleXmlCell>
  <singleXmlCell id="634" r="M7" connectionId="0">
    <xmlCellPr id="1" uniqueName="P1078187">
      <xmlPr mapId="1" xpath="/GFI-IZD-POD/IPK-GFI-IZD-POD_1000344/P1078187" xmlDataType="decimal"/>
    </xmlCellPr>
  </singleXmlCell>
  <singleXmlCell id="635" r="N7" connectionId="0">
    <xmlCellPr id="1" uniqueName="P1078188">
      <xmlPr mapId="1" xpath="/GFI-IZD-POD/IPK-GFI-IZD-POD_1000344/P1078188" xmlDataType="decimal"/>
    </xmlCellPr>
  </singleXmlCell>
  <singleXmlCell id="636" r="O7" connectionId="0">
    <xmlCellPr id="1" uniqueName="P1078189">
      <xmlPr mapId="1" xpath="/GFI-IZD-POD/IPK-GFI-IZD-POD_1000344/P1078189" xmlDataType="decimal"/>
    </xmlCellPr>
  </singleXmlCell>
  <singleXmlCell id="637" r="P7" connectionId="0">
    <xmlCellPr id="1" uniqueName="P1081532">
      <xmlPr mapId="1" xpath="/GFI-IZD-POD/IPK-GFI-IZD-POD_1000344/P1081532" xmlDataType="decimal"/>
    </xmlCellPr>
  </singleXmlCell>
  <singleXmlCell id="638" r="Q7" connectionId="0">
    <xmlCellPr id="1" uniqueName="P1081533">
      <xmlPr mapId="1" xpath="/GFI-IZD-POD/IPK-GFI-IZD-POD_1000344/P1081533" xmlDataType="decimal"/>
    </xmlCellPr>
  </singleXmlCell>
  <singleXmlCell id="639" r="R7" connectionId="0">
    <xmlCellPr id="1" uniqueName="P1081534">
      <xmlPr mapId="1" xpath="/GFI-IZD-POD/IPK-GFI-IZD-POD_1000344/P1081534" xmlDataType="decimal"/>
    </xmlCellPr>
  </singleXmlCell>
  <singleXmlCell id="640" r="U7" connectionId="0">
    <xmlCellPr id="1" uniqueName="P1081535">
      <xmlPr mapId="1" xpath="/GFI-IZD-POD/IPK-GFI-IZD-POD_1000344/P1081535" xmlDataType="decimal"/>
    </xmlCellPr>
  </singleXmlCell>
  <singleXmlCell id="641" r="V7" connectionId="0">
    <xmlCellPr id="1" uniqueName="P1081536">
      <xmlPr mapId="1" xpath="/GFI-IZD-POD/IPK-GFI-IZD-POD_1000344/P1081536" xmlDataType="decimal"/>
    </xmlCellPr>
  </singleXmlCell>
  <singleXmlCell id="647" r="W7" connectionId="0">
    <xmlCellPr id="1" uniqueName="P1081537">
      <xmlPr mapId="1" xpath="/GFI-IZD-POD/IPK-GFI-IZD-POD_1000344/P1081537" xmlDataType="decimal"/>
    </xmlCellPr>
  </singleXmlCell>
  <singleXmlCell id="648" r="X7" connectionId="0">
    <xmlCellPr id="1" uniqueName="P1081538">
      <xmlPr mapId="1" xpath="/GFI-IZD-POD/IPK-GFI-IZD-POD_1000344/P1081538" xmlDataType="decimal"/>
    </xmlCellPr>
  </singleXmlCell>
  <singleXmlCell id="649" r="Y7" connectionId="0">
    <xmlCellPr id="1" uniqueName="P1081539">
      <xmlPr mapId="1" xpath="/GFI-IZD-POD/IPK-GFI-IZD-POD_1000344/P1081539" xmlDataType="decimal"/>
    </xmlCellPr>
  </singleXmlCell>
  <singleXmlCell id="650" r="H8" connectionId="0">
    <xmlCellPr id="1" uniqueName="P1078190">
      <xmlPr mapId="1" xpath="/GFI-IZD-POD/IPK-GFI-IZD-POD_1000344/P1078190" xmlDataType="decimal"/>
    </xmlCellPr>
  </singleXmlCell>
  <singleXmlCell id="651" r="I8" connectionId="0">
    <xmlCellPr id="1" uniqueName="P1078191">
      <xmlPr mapId="1" xpath="/GFI-IZD-POD/IPK-GFI-IZD-POD_1000344/P1078191" xmlDataType="decimal"/>
    </xmlCellPr>
  </singleXmlCell>
  <singleXmlCell id="652" r="J8" connectionId="0">
    <xmlCellPr id="1" uniqueName="P1078192">
      <xmlPr mapId="1" xpath="/GFI-IZD-POD/IPK-GFI-IZD-POD_1000344/P1078192" xmlDataType="decimal"/>
    </xmlCellPr>
  </singleXmlCell>
  <singleXmlCell id="653" r="K8" connectionId="0">
    <xmlCellPr id="1" uniqueName="P1078193">
      <xmlPr mapId="1" xpath="/GFI-IZD-POD/IPK-GFI-IZD-POD_1000344/P1078193" xmlDataType="decimal"/>
    </xmlCellPr>
  </singleXmlCell>
  <singleXmlCell id="654" r="L8" connectionId="0">
    <xmlCellPr id="1" uniqueName="P1078194">
      <xmlPr mapId="1" xpath="/GFI-IZD-POD/IPK-GFI-IZD-POD_1000344/P1078194" xmlDataType="decimal"/>
    </xmlCellPr>
  </singleXmlCell>
  <singleXmlCell id="655" r="M8" connectionId="0">
    <xmlCellPr id="1" uniqueName="P1078195">
      <xmlPr mapId="1" xpath="/GFI-IZD-POD/IPK-GFI-IZD-POD_1000344/P1078195" xmlDataType="decimal"/>
    </xmlCellPr>
  </singleXmlCell>
  <singleXmlCell id="656" r="N8" connectionId="0">
    <xmlCellPr id="1" uniqueName="P1078196">
      <xmlPr mapId="1" xpath="/GFI-IZD-POD/IPK-GFI-IZD-POD_1000344/P1078196" xmlDataType="decimal"/>
    </xmlCellPr>
  </singleXmlCell>
  <singleXmlCell id="657" r="O8" connectionId="0">
    <xmlCellPr id="1" uniqueName="P1078197">
      <xmlPr mapId="1" xpath="/GFI-IZD-POD/IPK-GFI-IZD-POD_1000344/P1078197" xmlDataType="decimal"/>
    </xmlCellPr>
  </singleXmlCell>
  <singleXmlCell id="658" r="P8" connectionId="0">
    <xmlCellPr id="1" uniqueName="P1081540">
      <xmlPr mapId="1" xpath="/GFI-IZD-POD/IPK-GFI-IZD-POD_1000344/P1081540" xmlDataType="decimal"/>
    </xmlCellPr>
  </singleXmlCell>
  <singleXmlCell id="659" r="Q8" connectionId="0">
    <xmlCellPr id="1" uniqueName="P1081546">
      <xmlPr mapId="1" xpath="/GFI-IZD-POD/IPK-GFI-IZD-POD_1000344/P1081546" xmlDataType="decimal"/>
    </xmlCellPr>
  </singleXmlCell>
  <singleXmlCell id="660" r="R8" connectionId="0">
    <xmlCellPr id="1" uniqueName="P1081648">
      <xmlPr mapId="1" xpath="/GFI-IZD-POD/IPK-GFI-IZD-POD_1000344/P1081648" xmlDataType="decimal"/>
    </xmlCellPr>
  </singleXmlCell>
  <singleXmlCell id="661" r="U8" connectionId="0">
    <xmlCellPr id="1" uniqueName="P1081649">
      <xmlPr mapId="1" xpath="/GFI-IZD-POD/IPK-GFI-IZD-POD_1000344/P1081649" xmlDataType="decimal"/>
    </xmlCellPr>
  </singleXmlCell>
  <singleXmlCell id="662" r="V8" connectionId="0">
    <xmlCellPr id="1" uniqueName="P1081651">
      <xmlPr mapId="1" xpath="/GFI-IZD-POD/IPK-GFI-IZD-POD_1000344/P1081651" xmlDataType="decimal"/>
    </xmlCellPr>
  </singleXmlCell>
  <singleXmlCell id="663" r="W8" connectionId="0">
    <xmlCellPr id="1" uniqueName="P1081656">
      <xmlPr mapId="1" xpath="/GFI-IZD-POD/IPK-GFI-IZD-POD_1000344/P1081656" xmlDataType="decimal"/>
    </xmlCellPr>
  </singleXmlCell>
  <singleXmlCell id="664" r="X8" connectionId="0">
    <xmlCellPr id="1" uniqueName="P1081658">
      <xmlPr mapId="1" xpath="/GFI-IZD-POD/IPK-GFI-IZD-POD_1000344/P1081658" xmlDataType="decimal"/>
    </xmlCellPr>
  </singleXmlCell>
  <singleXmlCell id="665" r="Y8" connectionId="0">
    <xmlCellPr id="1" uniqueName="P1081660">
      <xmlPr mapId="1" xpath="/GFI-IZD-POD/IPK-GFI-IZD-POD_1000344/P1081660" xmlDataType="decimal"/>
    </xmlCellPr>
  </singleXmlCell>
  <singleXmlCell id="666" r="H9" connectionId="0">
    <xmlCellPr id="1" uniqueName="P1078198">
      <xmlPr mapId="1" xpath="/GFI-IZD-POD/IPK-GFI-IZD-POD_1000344/P1078198" xmlDataType="decimal"/>
    </xmlCellPr>
  </singleXmlCell>
  <singleXmlCell id="667" r="I9" connectionId="0">
    <xmlCellPr id="1" uniqueName="P1078199">
      <xmlPr mapId="1" xpath="/GFI-IZD-POD/IPK-GFI-IZD-POD_1000344/P1078199" xmlDataType="decimal"/>
    </xmlCellPr>
  </singleXmlCell>
  <singleXmlCell id="668" r="J9" connectionId="0">
    <xmlCellPr id="1" uniqueName="P1078200">
      <xmlPr mapId="1" xpath="/GFI-IZD-POD/IPK-GFI-IZD-POD_1000344/P1078200" xmlDataType="decimal"/>
    </xmlCellPr>
  </singleXmlCell>
  <singleXmlCell id="669" r="K9" connectionId="0">
    <xmlCellPr id="1" uniqueName="P1078201">
      <xmlPr mapId="1" xpath="/GFI-IZD-POD/IPK-GFI-IZD-POD_1000344/P1078201" xmlDataType="decimal"/>
    </xmlCellPr>
  </singleXmlCell>
  <singleXmlCell id="670" r="L9" connectionId="0">
    <xmlCellPr id="1" uniqueName="P1078202">
      <xmlPr mapId="1" xpath="/GFI-IZD-POD/IPK-GFI-IZD-POD_1000344/P1078202" xmlDataType="decimal"/>
    </xmlCellPr>
  </singleXmlCell>
  <singleXmlCell id="671" r="M9" connectionId="0">
    <xmlCellPr id="1" uniqueName="P1078203">
      <xmlPr mapId="1" xpath="/GFI-IZD-POD/IPK-GFI-IZD-POD_1000344/P1078203" xmlDataType="decimal"/>
    </xmlCellPr>
  </singleXmlCell>
  <singleXmlCell id="672" r="N9" connectionId="0">
    <xmlCellPr id="1" uniqueName="P1078204">
      <xmlPr mapId="1" xpath="/GFI-IZD-POD/IPK-GFI-IZD-POD_1000344/P1078204" xmlDataType="decimal"/>
    </xmlCellPr>
  </singleXmlCell>
  <singleXmlCell id="673" r="O9" connectionId="0">
    <xmlCellPr id="1" uniqueName="P1078205">
      <xmlPr mapId="1" xpath="/GFI-IZD-POD/IPK-GFI-IZD-POD_1000344/P1078205" xmlDataType="decimal"/>
    </xmlCellPr>
  </singleXmlCell>
  <singleXmlCell id="674" r="P9" connectionId="0">
    <xmlCellPr id="1" uniqueName="P1081541">
      <xmlPr mapId="1" xpath="/GFI-IZD-POD/IPK-GFI-IZD-POD_1000344/P1081541" xmlDataType="decimal"/>
    </xmlCellPr>
  </singleXmlCell>
  <singleXmlCell id="675" r="Q9" connectionId="0">
    <xmlCellPr id="1" uniqueName="P1081548">
      <xmlPr mapId="1" xpath="/GFI-IZD-POD/IPK-GFI-IZD-POD_1000344/P1081548" xmlDataType="decimal"/>
    </xmlCellPr>
  </singleXmlCell>
  <singleXmlCell id="676" r="R9" connectionId="0">
    <xmlCellPr id="1" uniqueName="P1081662">
      <xmlPr mapId="1" xpath="/GFI-IZD-POD/IPK-GFI-IZD-POD_1000344/P1081662" xmlDataType="decimal"/>
    </xmlCellPr>
  </singleXmlCell>
  <singleXmlCell id="677" r="U9" connectionId="0">
    <xmlCellPr id="1" uniqueName="P1081664">
      <xmlPr mapId="1" xpath="/GFI-IZD-POD/IPK-GFI-IZD-POD_1000344/P1081664" xmlDataType="decimal"/>
    </xmlCellPr>
  </singleXmlCell>
  <singleXmlCell id="678" r="V9" connectionId="0">
    <xmlCellPr id="1" uniqueName="P1081666">
      <xmlPr mapId="1" xpath="/GFI-IZD-POD/IPK-GFI-IZD-POD_1000344/P1081666" xmlDataType="decimal"/>
    </xmlCellPr>
  </singleXmlCell>
  <singleXmlCell id="679" r="W9" connectionId="0">
    <xmlCellPr id="1" uniqueName="P1081668">
      <xmlPr mapId="1" xpath="/GFI-IZD-POD/IPK-GFI-IZD-POD_1000344/P1081668" xmlDataType="decimal"/>
    </xmlCellPr>
  </singleXmlCell>
  <singleXmlCell id="680" r="X9" connectionId="0">
    <xmlCellPr id="1" uniqueName="P1081670">
      <xmlPr mapId="1" xpath="/GFI-IZD-POD/IPK-GFI-IZD-POD_1000344/P1081670" xmlDataType="decimal"/>
    </xmlCellPr>
  </singleXmlCell>
  <singleXmlCell id="681" r="Y9" connectionId="0">
    <xmlCellPr id="1" uniqueName="P1081672">
      <xmlPr mapId="1" xpath="/GFI-IZD-POD/IPK-GFI-IZD-POD_1000344/P1081672" xmlDataType="decimal"/>
    </xmlCellPr>
  </singleXmlCell>
  <singleXmlCell id="683" r="H10" connectionId="0">
    <xmlCellPr id="1" uniqueName="P1078206">
      <xmlPr mapId="1" xpath="/GFI-IZD-POD/IPK-GFI-IZD-POD_1000344/P1078206" xmlDataType="decimal"/>
    </xmlCellPr>
  </singleXmlCell>
  <singleXmlCell id="684" r="I10" connectionId="0">
    <xmlCellPr id="1" uniqueName="P1078207">
      <xmlPr mapId="1" xpath="/GFI-IZD-POD/IPK-GFI-IZD-POD_1000344/P1078207" xmlDataType="decimal"/>
    </xmlCellPr>
  </singleXmlCell>
  <singleXmlCell id="685" r="J10" connectionId="0">
    <xmlCellPr id="1" uniqueName="P1078208">
      <xmlPr mapId="1" xpath="/GFI-IZD-POD/IPK-GFI-IZD-POD_1000344/P1078208" xmlDataType="decimal"/>
    </xmlCellPr>
  </singleXmlCell>
  <singleXmlCell id="686" r="K10" connectionId="0">
    <xmlCellPr id="1" uniqueName="P1078209">
      <xmlPr mapId="1" xpath="/GFI-IZD-POD/IPK-GFI-IZD-POD_1000344/P1078209" xmlDataType="decimal"/>
    </xmlCellPr>
  </singleXmlCell>
  <singleXmlCell id="687" r="L10" connectionId="0">
    <xmlCellPr id="1" uniqueName="P1078210">
      <xmlPr mapId="1" xpath="/GFI-IZD-POD/IPK-GFI-IZD-POD_1000344/P1078210" xmlDataType="decimal"/>
    </xmlCellPr>
  </singleXmlCell>
  <singleXmlCell id="688" r="M10" connectionId="0">
    <xmlCellPr id="1" uniqueName="P1078215">
      <xmlPr mapId="1" xpath="/GFI-IZD-POD/IPK-GFI-IZD-POD_1000344/P1078215" xmlDataType="decimal"/>
    </xmlCellPr>
  </singleXmlCell>
  <singleXmlCell id="689" r="N10" connectionId="0">
    <xmlCellPr id="1" uniqueName="P1078217">
      <xmlPr mapId="1" xpath="/GFI-IZD-POD/IPK-GFI-IZD-POD_1000344/P1078217" xmlDataType="decimal"/>
    </xmlCellPr>
  </singleXmlCell>
  <singleXmlCell id="690" r="O10" connectionId="0">
    <xmlCellPr id="1" uniqueName="P1078220">
      <xmlPr mapId="1" xpath="/GFI-IZD-POD/IPK-GFI-IZD-POD_1000344/P1078220" xmlDataType="decimal"/>
    </xmlCellPr>
  </singleXmlCell>
  <singleXmlCell id="692" r="P10" connectionId="0">
    <xmlCellPr id="1" uniqueName="P1081542">
      <xmlPr mapId="1" xpath="/GFI-IZD-POD/IPK-GFI-IZD-POD_1000344/P1081542" xmlDataType="decimal"/>
    </xmlCellPr>
  </singleXmlCell>
  <singleXmlCell id="693" r="Q10" connectionId="0">
    <xmlCellPr id="1" uniqueName="P1081646">
      <xmlPr mapId="1" xpath="/GFI-IZD-POD/IPK-GFI-IZD-POD_1000344/P1081646" xmlDataType="decimal"/>
    </xmlCellPr>
  </singleXmlCell>
  <singleXmlCell id="694" r="R10" connectionId="0">
    <xmlCellPr id="1" uniqueName="P1081674">
      <xmlPr mapId="1" xpath="/GFI-IZD-POD/IPK-GFI-IZD-POD_1000344/P1081674" xmlDataType="decimal"/>
    </xmlCellPr>
  </singleXmlCell>
  <singleXmlCell id="695" r="U10" connectionId="0">
    <xmlCellPr id="1" uniqueName="P1081676">
      <xmlPr mapId="1" xpath="/GFI-IZD-POD/IPK-GFI-IZD-POD_1000344/P1081676" xmlDataType="decimal"/>
    </xmlCellPr>
  </singleXmlCell>
  <singleXmlCell id="696" r="V10" connectionId="0">
    <xmlCellPr id="1" uniqueName="P1081678">
      <xmlPr mapId="1" xpath="/GFI-IZD-POD/IPK-GFI-IZD-POD_1000344/P1081678" xmlDataType="decimal"/>
    </xmlCellPr>
  </singleXmlCell>
  <singleXmlCell id="697" r="W10" connectionId="0">
    <xmlCellPr id="1" uniqueName="P1081680">
      <xmlPr mapId="1" xpath="/GFI-IZD-POD/IPK-GFI-IZD-POD_1000344/P1081680" xmlDataType="decimal"/>
    </xmlCellPr>
  </singleXmlCell>
  <singleXmlCell id="698" r="X10" connectionId="0">
    <xmlCellPr id="1" uniqueName="P1081682">
      <xmlPr mapId="1" xpath="/GFI-IZD-POD/IPK-GFI-IZD-POD_1000344/P1081682" xmlDataType="decimal"/>
    </xmlCellPr>
  </singleXmlCell>
  <singleXmlCell id="699" r="Y10" connectionId="0">
    <xmlCellPr id="1" uniqueName="P1081684">
      <xmlPr mapId="1" xpath="/GFI-IZD-POD/IPK-GFI-IZD-POD_1000344/P1081684" xmlDataType="decimal"/>
    </xmlCellPr>
  </singleXmlCell>
  <singleXmlCell id="700" r="H11" connectionId="0">
    <xmlCellPr id="1" uniqueName="P1078222">
      <xmlPr mapId="1" xpath="/GFI-IZD-POD/IPK-GFI-IZD-POD_1000344/P1078222" xmlDataType="decimal"/>
    </xmlCellPr>
  </singleXmlCell>
  <singleXmlCell id="701" r="I11" connectionId="0">
    <xmlCellPr id="1" uniqueName="P1078224">
      <xmlPr mapId="1" xpath="/GFI-IZD-POD/IPK-GFI-IZD-POD_1000344/P1078224" xmlDataType="decimal"/>
    </xmlCellPr>
  </singleXmlCell>
  <singleXmlCell id="702" r="J11" connectionId="0">
    <xmlCellPr id="1" uniqueName="P1078226">
      <xmlPr mapId="1" xpath="/GFI-IZD-POD/IPK-GFI-IZD-POD_1000344/P1078226" xmlDataType="decimal"/>
    </xmlCellPr>
  </singleXmlCell>
  <singleXmlCell id="703" r="K11" connectionId="0">
    <xmlCellPr id="1" uniqueName="P1078229">
      <xmlPr mapId="1" xpath="/GFI-IZD-POD/IPK-GFI-IZD-POD_1000344/P1078229" xmlDataType="decimal"/>
    </xmlCellPr>
  </singleXmlCell>
  <singleXmlCell id="704" r="L11" connectionId="0">
    <xmlCellPr id="1" uniqueName="P1078231">
      <xmlPr mapId="1" xpath="/GFI-IZD-POD/IPK-GFI-IZD-POD_1000344/P1078231" xmlDataType="decimal"/>
    </xmlCellPr>
  </singleXmlCell>
  <singleXmlCell id="705" r="M11" connectionId="0">
    <xmlCellPr id="1" uniqueName="P1078233">
      <xmlPr mapId="1" xpath="/GFI-IZD-POD/IPK-GFI-IZD-POD_1000344/P1078233" xmlDataType="decimal"/>
    </xmlCellPr>
  </singleXmlCell>
  <singleXmlCell id="706" r="N11" connectionId="0">
    <xmlCellPr id="1" uniqueName="P1078236">
      <xmlPr mapId="1" xpath="/GFI-IZD-POD/IPK-GFI-IZD-POD_1000344/P1078236" xmlDataType="decimal"/>
    </xmlCellPr>
  </singleXmlCell>
  <singleXmlCell id="707" r="O11" connectionId="0">
    <xmlCellPr id="1" uniqueName="P1078237">
      <xmlPr mapId="1" xpath="/GFI-IZD-POD/IPK-GFI-IZD-POD_1000344/P1078237" xmlDataType="decimal"/>
    </xmlCellPr>
  </singleXmlCell>
  <singleXmlCell id="708" r="P11" connectionId="0">
    <xmlCellPr id="1" uniqueName="P1081543">
      <xmlPr mapId="1" xpath="/GFI-IZD-POD/IPK-GFI-IZD-POD_1000344/P1081543" xmlDataType="decimal"/>
    </xmlCellPr>
  </singleXmlCell>
  <singleXmlCell id="709" r="Q11" connectionId="0">
    <xmlCellPr id="1" uniqueName="P1081685">
      <xmlPr mapId="1" xpath="/GFI-IZD-POD/IPK-GFI-IZD-POD_1000344/P1081685" xmlDataType="decimal"/>
    </xmlCellPr>
  </singleXmlCell>
  <singleXmlCell id="710" r="R11" connectionId="0">
    <xmlCellPr id="1" uniqueName="P1081686">
      <xmlPr mapId="1" xpath="/GFI-IZD-POD/IPK-GFI-IZD-POD_1000344/P1081686" xmlDataType="decimal"/>
    </xmlCellPr>
  </singleXmlCell>
  <singleXmlCell id="711" r="U11" connectionId="0">
    <xmlCellPr id="1" uniqueName="P1081687">
      <xmlPr mapId="1" xpath="/GFI-IZD-POD/IPK-GFI-IZD-POD_1000344/P1081687" xmlDataType="decimal"/>
    </xmlCellPr>
  </singleXmlCell>
  <singleXmlCell id="712" r="V11" connectionId="0">
    <xmlCellPr id="1" uniqueName="P1081688">
      <xmlPr mapId="1" xpath="/GFI-IZD-POD/IPK-GFI-IZD-POD_1000344/P1081688" xmlDataType="decimal"/>
    </xmlCellPr>
  </singleXmlCell>
  <singleXmlCell id="713" r="W11" connectionId="0">
    <xmlCellPr id="1" uniqueName="P1081689">
      <xmlPr mapId="1" xpath="/GFI-IZD-POD/IPK-GFI-IZD-POD_1000344/P1081689" xmlDataType="decimal"/>
    </xmlCellPr>
  </singleXmlCell>
  <singleXmlCell id="714" r="X11" connectionId="0">
    <xmlCellPr id="1" uniqueName="P1081690">
      <xmlPr mapId="1" xpath="/GFI-IZD-POD/IPK-GFI-IZD-POD_1000344/P1081690" xmlDataType="decimal"/>
    </xmlCellPr>
  </singleXmlCell>
  <singleXmlCell id="715" r="Y11" connectionId="0">
    <xmlCellPr id="1" uniqueName="P1081696">
      <xmlPr mapId="1" xpath="/GFI-IZD-POD/IPK-GFI-IZD-POD_1000344/P1081696" xmlDataType="decimal"/>
    </xmlCellPr>
  </singleXmlCell>
  <singleXmlCell id="716" r="H12" connectionId="0">
    <xmlCellPr id="1" uniqueName="P1078238">
      <xmlPr mapId="1" xpath="/GFI-IZD-POD/IPK-GFI-IZD-POD_1000344/P1078238" xmlDataType="decimal"/>
    </xmlCellPr>
  </singleXmlCell>
  <singleXmlCell id="717" r="I12" connectionId="0">
    <xmlCellPr id="1" uniqueName="P1078239">
      <xmlPr mapId="1" xpath="/GFI-IZD-POD/IPK-GFI-IZD-POD_1000344/P1078239" xmlDataType="decimal"/>
    </xmlCellPr>
  </singleXmlCell>
  <singleXmlCell id="718" r="J12" connectionId="0">
    <xmlCellPr id="1" uniqueName="P1078240">
      <xmlPr mapId="1" xpath="/GFI-IZD-POD/IPK-GFI-IZD-POD_1000344/P1078240" xmlDataType="decimal"/>
    </xmlCellPr>
  </singleXmlCell>
  <singleXmlCell id="719" r="K12" connectionId="0">
    <xmlCellPr id="1" uniqueName="P1078241">
      <xmlPr mapId="1" xpath="/GFI-IZD-POD/IPK-GFI-IZD-POD_1000344/P1078241" xmlDataType="decimal"/>
    </xmlCellPr>
  </singleXmlCell>
  <singleXmlCell id="720" r="L12" connectionId="0">
    <xmlCellPr id="1" uniqueName="P1078242">
      <xmlPr mapId="1" xpath="/GFI-IZD-POD/IPK-GFI-IZD-POD_1000344/P1078242" xmlDataType="decimal"/>
    </xmlCellPr>
  </singleXmlCell>
  <singleXmlCell id="721" r="M12" connectionId="0">
    <xmlCellPr id="1" uniqueName="P1078243">
      <xmlPr mapId="1" xpath="/GFI-IZD-POD/IPK-GFI-IZD-POD_1000344/P1078243" xmlDataType="decimal"/>
    </xmlCellPr>
  </singleXmlCell>
  <singleXmlCell id="722" r="N12" connectionId="0">
    <xmlCellPr id="1" uniqueName="P1078946">
      <xmlPr mapId="1" xpath="/GFI-IZD-POD/IPK-GFI-IZD-POD_1000344/P1078946" xmlDataType="decimal"/>
    </xmlCellPr>
  </singleXmlCell>
  <singleXmlCell id="723" r="O12" connectionId="0">
    <xmlCellPr id="1" uniqueName="P1078947">
      <xmlPr mapId="1" xpath="/GFI-IZD-POD/IPK-GFI-IZD-POD_1000344/P1078947" xmlDataType="decimal"/>
    </xmlCellPr>
  </singleXmlCell>
  <singleXmlCell id="724" r="P12" connectionId="0">
    <xmlCellPr id="1" uniqueName="P1081544">
      <xmlPr mapId="1" xpath="/GFI-IZD-POD/IPK-GFI-IZD-POD_1000344/P1081544" xmlDataType="decimal"/>
    </xmlCellPr>
  </singleXmlCell>
  <singleXmlCell id="725" r="Q12" connectionId="0">
    <xmlCellPr id="1" uniqueName="P1081697">
      <xmlPr mapId="1" xpath="/GFI-IZD-POD/IPK-GFI-IZD-POD_1000344/P1081697" xmlDataType="decimal"/>
    </xmlCellPr>
  </singleXmlCell>
  <singleXmlCell id="726" r="R12" connectionId="0">
    <xmlCellPr id="1" uniqueName="P1081698">
      <xmlPr mapId="1" xpath="/GFI-IZD-POD/IPK-GFI-IZD-POD_1000344/P1081698" xmlDataType="decimal"/>
    </xmlCellPr>
  </singleXmlCell>
  <singleXmlCell id="727" r="U12" connectionId="0">
    <xmlCellPr id="1" uniqueName="P1081699">
      <xmlPr mapId="1" xpath="/GFI-IZD-POD/IPK-GFI-IZD-POD_1000344/P1081699" xmlDataType="decimal"/>
    </xmlCellPr>
  </singleXmlCell>
  <singleXmlCell id="728" r="V12" connectionId="0">
    <xmlCellPr id="1" uniqueName="P1081700">
      <xmlPr mapId="1" xpath="/GFI-IZD-POD/IPK-GFI-IZD-POD_1000344/P1081700" xmlDataType="decimal"/>
    </xmlCellPr>
  </singleXmlCell>
  <singleXmlCell id="729" r="W12" connectionId="0">
    <xmlCellPr id="1" uniqueName="P1081701">
      <xmlPr mapId="1" xpath="/GFI-IZD-POD/IPK-GFI-IZD-POD_1000344/P1081701" xmlDataType="decimal"/>
    </xmlCellPr>
  </singleXmlCell>
  <singleXmlCell id="730" r="X12" connectionId="0">
    <xmlCellPr id="1" uniqueName="P1081702">
      <xmlPr mapId="1" xpath="/GFI-IZD-POD/IPK-GFI-IZD-POD_1000344/P1081702" xmlDataType="decimal"/>
    </xmlCellPr>
  </singleXmlCell>
  <singleXmlCell id="731" r="Y12" connectionId="0">
    <xmlCellPr id="1" uniqueName="P1081703">
      <xmlPr mapId="1" xpath="/GFI-IZD-POD/IPK-GFI-IZD-POD_1000344/P1081703" xmlDataType="decimal"/>
    </xmlCellPr>
  </singleXmlCell>
  <singleXmlCell id="732" r="H13" connectionId="0">
    <xmlCellPr id="1" uniqueName="P1078948">
      <xmlPr mapId="1" xpath="/GFI-IZD-POD/IPK-GFI-IZD-POD_1000344/P1078948" xmlDataType="decimal"/>
    </xmlCellPr>
  </singleXmlCell>
  <singleXmlCell id="733" r="I13" connectionId="0">
    <xmlCellPr id="1" uniqueName="P1078949">
      <xmlPr mapId="1" xpath="/GFI-IZD-POD/IPK-GFI-IZD-POD_1000344/P1078949" xmlDataType="decimal"/>
    </xmlCellPr>
  </singleXmlCell>
  <singleXmlCell id="734" r="J13" connectionId="0">
    <xmlCellPr id="1" uniqueName="P1079430">
      <xmlPr mapId="1" xpath="/GFI-IZD-POD/IPK-GFI-IZD-POD_1000344/P1079430" xmlDataType="decimal"/>
    </xmlCellPr>
  </singleXmlCell>
  <singleXmlCell id="735" r="K13" connectionId="0">
    <xmlCellPr id="1" uniqueName="P1079851">
      <xmlPr mapId="1" xpath="/GFI-IZD-POD/IPK-GFI-IZD-POD_1000344/P1079851" xmlDataType="decimal"/>
    </xmlCellPr>
  </singleXmlCell>
  <singleXmlCell id="736" r="L13" connectionId="0">
    <xmlCellPr id="1" uniqueName="P1079852">
      <xmlPr mapId="1" xpath="/GFI-IZD-POD/IPK-GFI-IZD-POD_1000344/P1079852" xmlDataType="decimal"/>
    </xmlCellPr>
  </singleXmlCell>
  <singleXmlCell id="737" r="M13" connectionId="0">
    <xmlCellPr id="1" uniqueName="P1079853">
      <xmlPr mapId="1" xpath="/GFI-IZD-POD/IPK-GFI-IZD-POD_1000344/P1079853" xmlDataType="decimal"/>
    </xmlCellPr>
  </singleXmlCell>
  <singleXmlCell id="738" r="N13" connectionId="0">
    <xmlCellPr id="1" uniqueName="P1079854">
      <xmlPr mapId="1" xpath="/GFI-IZD-POD/IPK-GFI-IZD-POD_1000344/P1079854" xmlDataType="decimal"/>
    </xmlCellPr>
  </singleXmlCell>
  <singleXmlCell id="739" r="O13" connectionId="0">
    <xmlCellPr id="1" uniqueName="P1079855">
      <xmlPr mapId="1" xpath="/GFI-IZD-POD/IPK-GFI-IZD-POD_1000344/P1079855" xmlDataType="decimal"/>
    </xmlCellPr>
  </singleXmlCell>
  <singleXmlCell id="740" r="P13" connectionId="0">
    <xmlCellPr id="1" uniqueName="P1081545">
      <xmlPr mapId="1" xpath="/GFI-IZD-POD/IPK-GFI-IZD-POD_1000344/P1081545" xmlDataType="decimal"/>
    </xmlCellPr>
  </singleXmlCell>
  <singleXmlCell id="741" r="Q13" connectionId="0">
    <xmlCellPr id="1" uniqueName="P1081704">
      <xmlPr mapId="1" xpath="/GFI-IZD-POD/IPK-GFI-IZD-POD_1000344/P1081704" xmlDataType="decimal"/>
    </xmlCellPr>
  </singleXmlCell>
  <singleXmlCell id="742" r="R13" connectionId="0">
    <xmlCellPr id="1" uniqueName="P1081705">
      <xmlPr mapId="1" xpath="/GFI-IZD-POD/IPK-GFI-IZD-POD_1000344/P1081705" xmlDataType="decimal"/>
    </xmlCellPr>
  </singleXmlCell>
  <singleXmlCell id="743" r="U13" connectionId="0">
    <xmlCellPr id="1" uniqueName="P1081706">
      <xmlPr mapId="1" xpath="/GFI-IZD-POD/IPK-GFI-IZD-POD_1000344/P1081706" xmlDataType="decimal"/>
    </xmlCellPr>
  </singleXmlCell>
  <singleXmlCell id="744" r="V13" connectionId="0">
    <xmlCellPr id="1" uniqueName="P1081707">
      <xmlPr mapId="1" xpath="/GFI-IZD-POD/IPK-GFI-IZD-POD_1000344/P1081707" xmlDataType="decimal"/>
    </xmlCellPr>
  </singleXmlCell>
  <singleXmlCell id="745" r="W13" connectionId="0">
    <xmlCellPr id="1" uniqueName="P1081708">
      <xmlPr mapId="1" xpath="/GFI-IZD-POD/IPK-GFI-IZD-POD_1000344/P1081708" xmlDataType="decimal"/>
    </xmlCellPr>
  </singleXmlCell>
  <singleXmlCell id="746" r="X13" connectionId="0">
    <xmlCellPr id="1" uniqueName="P1081709">
      <xmlPr mapId="1" xpath="/GFI-IZD-POD/IPK-GFI-IZD-POD_1000344/P1081709" xmlDataType="decimal"/>
    </xmlCellPr>
  </singleXmlCell>
  <singleXmlCell id="747" r="Y13" connectionId="0">
    <xmlCellPr id="1" uniqueName="P1081710">
      <xmlPr mapId="1" xpath="/GFI-IZD-POD/IPK-GFI-IZD-POD_1000344/P1081710" xmlDataType="decimal"/>
    </xmlCellPr>
  </singleXmlCell>
  <singleXmlCell id="748" r="H14" connectionId="0">
    <xmlCellPr id="1" uniqueName="P1079856">
      <xmlPr mapId="1" xpath="/GFI-IZD-POD/IPK-GFI-IZD-POD_1000344/P1079856" xmlDataType="decimal"/>
    </xmlCellPr>
  </singleXmlCell>
  <singleXmlCell id="749" r="I14" connectionId="0">
    <xmlCellPr id="1" uniqueName="P1079857">
      <xmlPr mapId="1" xpath="/GFI-IZD-POD/IPK-GFI-IZD-POD_1000344/P1079857" xmlDataType="decimal"/>
    </xmlCellPr>
  </singleXmlCell>
  <singleXmlCell id="750" r="J14" connectionId="0">
    <xmlCellPr id="1" uniqueName="P1079858">
      <xmlPr mapId="1" xpath="/GFI-IZD-POD/IPK-GFI-IZD-POD_1000344/P1079858" xmlDataType="decimal"/>
    </xmlCellPr>
  </singleXmlCell>
  <singleXmlCell id="751" r="K14" connectionId="0">
    <xmlCellPr id="1" uniqueName="P1079859">
      <xmlPr mapId="1" xpath="/GFI-IZD-POD/IPK-GFI-IZD-POD_1000344/P1079859" xmlDataType="decimal"/>
    </xmlCellPr>
  </singleXmlCell>
  <singleXmlCell id="752" r="L14" connectionId="0">
    <xmlCellPr id="1" uniqueName="P1079860">
      <xmlPr mapId="1" xpath="/GFI-IZD-POD/IPK-GFI-IZD-POD_1000344/P1079860" xmlDataType="decimal"/>
    </xmlCellPr>
  </singleXmlCell>
  <singleXmlCell id="753" r="M14" connectionId="0">
    <xmlCellPr id="1" uniqueName="P1079861">
      <xmlPr mapId="1" xpath="/GFI-IZD-POD/IPK-GFI-IZD-POD_1000344/P1079861" xmlDataType="decimal"/>
    </xmlCellPr>
  </singleXmlCell>
  <singleXmlCell id="754" r="N14" connectionId="0">
    <xmlCellPr id="1" uniqueName="P1079862">
      <xmlPr mapId="1" xpath="/GFI-IZD-POD/IPK-GFI-IZD-POD_1000344/P1079862" xmlDataType="decimal"/>
    </xmlCellPr>
  </singleXmlCell>
  <singleXmlCell id="755" r="O14" connectionId="0">
    <xmlCellPr id="1" uniqueName="P1079863">
      <xmlPr mapId="1" xpath="/GFI-IZD-POD/IPK-GFI-IZD-POD_1000344/P1079863" xmlDataType="decimal"/>
    </xmlCellPr>
  </singleXmlCell>
  <singleXmlCell id="756" r="P14" connectionId="0">
    <xmlCellPr id="1" uniqueName="P1081711">
      <xmlPr mapId="1" xpath="/GFI-IZD-POD/IPK-GFI-IZD-POD_1000344/P1081711" xmlDataType="decimal"/>
    </xmlCellPr>
  </singleXmlCell>
  <singleXmlCell id="757" r="Q14" connectionId="0">
    <xmlCellPr id="1" uniqueName="P1081712">
      <xmlPr mapId="1" xpath="/GFI-IZD-POD/IPK-GFI-IZD-POD_1000344/P1081712" xmlDataType="decimal"/>
    </xmlCellPr>
  </singleXmlCell>
  <singleXmlCell id="758" r="R14" connectionId="0">
    <xmlCellPr id="1" uniqueName="P1081713">
      <xmlPr mapId="1" xpath="/GFI-IZD-POD/IPK-GFI-IZD-POD_1000344/P1081713" xmlDataType="decimal"/>
    </xmlCellPr>
  </singleXmlCell>
  <singleXmlCell id="759" r="U14" connectionId="0">
    <xmlCellPr id="1" uniqueName="P1081714">
      <xmlPr mapId="1" xpath="/GFI-IZD-POD/IPK-GFI-IZD-POD_1000344/P1081714" xmlDataType="decimal"/>
    </xmlCellPr>
  </singleXmlCell>
  <singleXmlCell id="760" r="V14" connectionId="0">
    <xmlCellPr id="1" uniqueName="P1081715">
      <xmlPr mapId="1" xpath="/GFI-IZD-POD/IPK-GFI-IZD-POD_1000344/P1081715" xmlDataType="decimal"/>
    </xmlCellPr>
  </singleXmlCell>
  <singleXmlCell id="761" r="W14" connectionId="0">
    <xmlCellPr id="1" uniqueName="P1081716">
      <xmlPr mapId="1" xpath="/GFI-IZD-POD/IPK-GFI-IZD-POD_1000344/P1081716" xmlDataType="decimal"/>
    </xmlCellPr>
  </singleXmlCell>
  <singleXmlCell id="762" r="X14" connectionId="0">
    <xmlCellPr id="1" uniqueName="P1081717">
      <xmlPr mapId="1" xpath="/GFI-IZD-POD/IPK-GFI-IZD-POD_1000344/P1081717" xmlDataType="decimal"/>
    </xmlCellPr>
  </singleXmlCell>
  <singleXmlCell id="763" r="Y14" connectionId="0">
    <xmlCellPr id="1" uniqueName="P1081718">
      <xmlPr mapId="1" xpath="/GFI-IZD-POD/IPK-GFI-IZD-POD_1000344/P1081718" xmlDataType="decimal"/>
    </xmlCellPr>
  </singleXmlCell>
  <singleXmlCell id="764" r="H15" connectionId="0">
    <xmlCellPr id="1" uniqueName="P1079864">
      <xmlPr mapId="1" xpath="/GFI-IZD-POD/IPK-GFI-IZD-POD_1000344/P1079864" xmlDataType="decimal"/>
    </xmlCellPr>
  </singleXmlCell>
  <singleXmlCell id="765" r="I15" connectionId="0">
    <xmlCellPr id="1" uniqueName="P1079865">
      <xmlPr mapId="1" xpath="/GFI-IZD-POD/IPK-GFI-IZD-POD_1000344/P1079865" xmlDataType="decimal"/>
    </xmlCellPr>
  </singleXmlCell>
  <singleXmlCell id="766" r="J15" connectionId="0">
    <xmlCellPr id="1" uniqueName="P1079866">
      <xmlPr mapId="1" xpath="/GFI-IZD-POD/IPK-GFI-IZD-POD_1000344/P1079866" xmlDataType="decimal"/>
    </xmlCellPr>
  </singleXmlCell>
  <singleXmlCell id="767" r="K15" connectionId="0">
    <xmlCellPr id="1" uniqueName="P1079867">
      <xmlPr mapId="1" xpath="/GFI-IZD-POD/IPK-GFI-IZD-POD_1000344/P1079867" xmlDataType="decimal"/>
    </xmlCellPr>
  </singleXmlCell>
  <singleXmlCell id="768" r="L15" connectionId="0">
    <xmlCellPr id="1" uniqueName="P1079868">
      <xmlPr mapId="1" xpath="/GFI-IZD-POD/IPK-GFI-IZD-POD_1000344/P1079868" xmlDataType="decimal"/>
    </xmlCellPr>
  </singleXmlCell>
  <singleXmlCell id="769" r="M15" connectionId="0">
    <xmlCellPr id="1" uniqueName="P1079869">
      <xmlPr mapId="1" xpath="/GFI-IZD-POD/IPK-GFI-IZD-POD_1000344/P1079869" xmlDataType="decimal"/>
    </xmlCellPr>
  </singleXmlCell>
  <singleXmlCell id="770" r="N15" connectionId="0">
    <xmlCellPr id="1" uniqueName="P1079870">
      <xmlPr mapId="1" xpath="/GFI-IZD-POD/IPK-GFI-IZD-POD_1000344/P1079870" xmlDataType="decimal"/>
    </xmlCellPr>
  </singleXmlCell>
  <singleXmlCell id="771" r="O15" connectionId="0">
    <xmlCellPr id="1" uniqueName="P1079871">
      <xmlPr mapId="1" xpath="/GFI-IZD-POD/IPK-GFI-IZD-POD_1000344/P1079871" xmlDataType="decimal"/>
    </xmlCellPr>
  </singleXmlCell>
  <singleXmlCell id="772" r="P15" connectionId="0">
    <xmlCellPr id="1" uniqueName="P1081874">
      <xmlPr mapId="1" xpath="/GFI-IZD-POD/IPK-GFI-IZD-POD_1000344/P1081874" xmlDataType="decimal"/>
    </xmlCellPr>
  </singleXmlCell>
  <singleXmlCell id="773" r="Q15" connectionId="0">
    <xmlCellPr id="1" uniqueName="P1081877">
      <xmlPr mapId="1" xpath="/GFI-IZD-POD/IPK-GFI-IZD-POD_1000344/P1081877" xmlDataType="decimal"/>
    </xmlCellPr>
  </singleXmlCell>
  <singleXmlCell id="774" r="R15" connectionId="0">
    <xmlCellPr id="1" uniqueName="P1081880">
      <xmlPr mapId="1" xpath="/GFI-IZD-POD/IPK-GFI-IZD-POD_1000344/P1081880" xmlDataType="decimal"/>
    </xmlCellPr>
  </singleXmlCell>
  <singleXmlCell id="775" r="U15" connectionId="0">
    <xmlCellPr id="1" uniqueName="P1081882">
      <xmlPr mapId="1" xpath="/GFI-IZD-POD/IPK-GFI-IZD-POD_1000344/P1081882" xmlDataType="decimal"/>
    </xmlCellPr>
  </singleXmlCell>
  <singleXmlCell id="776" r="V15" connectionId="0">
    <xmlCellPr id="1" uniqueName="P1081888">
      <xmlPr mapId="1" xpath="/GFI-IZD-POD/IPK-GFI-IZD-POD_1000344/P1081888" xmlDataType="decimal"/>
    </xmlCellPr>
  </singleXmlCell>
  <singleXmlCell id="777" r="W15" connectionId="0">
    <xmlCellPr id="1" uniqueName="P1081891">
      <xmlPr mapId="1" xpath="/GFI-IZD-POD/IPK-GFI-IZD-POD_1000344/P1081891" xmlDataType="decimal"/>
    </xmlCellPr>
  </singleXmlCell>
  <singleXmlCell id="778" r="X15" connectionId="0">
    <xmlCellPr id="1" uniqueName="P1081893">
      <xmlPr mapId="1" xpath="/GFI-IZD-POD/IPK-GFI-IZD-POD_1000344/P1081893" xmlDataType="decimal"/>
    </xmlCellPr>
  </singleXmlCell>
  <singleXmlCell id="779" r="Y15" connectionId="0">
    <xmlCellPr id="1" uniqueName="P1081895">
      <xmlPr mapId="1" xpath="/GFI-IZD-POD/IPK-GFI-IZD-POD_1000344/P1081895" xmlDataType="decimal"/>
    </xmlCellPr>
  </singleXmlCell>
  <singleXmlCell id="780" r="H16" connectionId="0">
    <xmlCellPr id="1" uniqueName="P1079872">
      <xmlPr mapId="1" xpath="/GFI-IZD-POD/IPK-GFI-IZD-POD_1000344/P1079872" xmlDataType="decimal"/>
    </xmlCellPr>
  </singleXmlCell>
  <singleXmlCell id="781" r="I16" connectionId="0">
    <xmlCellPr id="1" uniqueName="P1079873">
      <xmlPr mapId="1" xpath="/GFI-IZD-POD/IPK-GFI-IZD-POD_1000344/P1079873" xmlDataType="decimal"/>
    </xmlCellPr>
  </singleXmlCell>
  <singleXmlCell id="782" r="J16" connectionId="0">
    <xmlCellPr id="1" uniqueName="P1079874">
      <xmlPr mapId="1" xpath="/GFI-IZD-POD/IPK-GFI-IZD-POD_1000344/P1079874" xmlDataType="decimal"/>
    </xmlCellPr>
  </singleXmlCell>
  <singleXmlCell id="783" r="K16" connectionId="0">
    <xmlCellPr id="1" uniqueName="P1079875">
      <xmlPr mapId="1" xpath="/GFI-IZD-POD/IPK-GFI-IZD-POD_1000344/P1079875" xmlDataType="decimal"/>
    </xmlCellPr>
  </singleXmlCell>
  <singleXmlCell id="784" r="L16" connectionId="0">
    <xmlCellPr id="1" uniqueName="P1079876">
      <xmlPr mapId="1" xpath="/GFI-IZD-POD/IPK-GFI-IZD-POD_1000344/P1079876" xmlDataType="decimal"/>
    </xmlCellPr>
  </singleXmlCell>
  <singleXmlCell id="785" r="M16" connectionId="0">
    <xmlCellPr id="1" uniqueName="P1079877">
      <xmlPr mapId="1" xpath="/GFI-IZD-POD/IPK-GFI-IZD-POD_1000344/P1079877" xmlDataType="decimal"/>
    </xmlCellPr>
  </singleXmlCell>
  <singleXmlCell id="786" r="N16" connectionId="0">
    <xmlCellPr id="1" uniqueName="P1079878">
      <xmlPr mapId="1" xpath="/GFI-IZD-POD/IPK-GFI-IZD-POD_1000344/P1079878" xmlDataType="decimal"/>
    </xmlCellPr>
  </singleXmlCell>
  <singleXmlCell id="787" r="O16" connectionId="0">
    <xmlCellPr id="1" uniqueName="P1079879">
      <xmlPr mapId="1" xpath="/GFI-IZD-POD/IPK-GFI-IZD-POD_1000344/P1079879" xmlDataType="decimal"/>
    </xmlCellPr>
  </singleXmlCell>
  <singleXmlCell id="788" r="P16" connectionId="0">
    <xmlCellPr id="1" uniqueName="P1081898">
      <xmlPr mapId="1" xpath="/GFI-IZD-POD/IPK-GFI-IZD-POD_1000344/P1081898" xmlDataType="decimal"/>
    </xmlCellPr>
  </singleXmlCell>
  <singleXmlCell id="789" r="Q16" connectionId="0">
    <xmlCellPr id="1" uniqueName="P1081900">
      <xmlPr mapId="1" xpath="/GFI-IZD-POD/IPK-GFI-IZD-POD_1000344/P1081900" xmlDataType="decimal"/>
    </xmlCellPr>
  </singleXmlCell>
  <singleXmlCell id="790" r="R16" connectionId="0">
    <xmlCellPr id="1" uniqueName="P1081902">
      <xmlPr mapId="1" xpath="/GFI-IZD-POD/IPK-GFI-IZD-POD_1000344/P1081902" xmlDataType="decimal"/>
    </xmlCellPr>
  </singleXmlCell>
  <singleXmlCell id="791" r="U16" connectionId="0">
    <xmlCellPr id="1" uniqueName="P1081903">
      <xmlPr mapId="1" xpath="/GFI-IZD-POD/IPK-GFI-IZD-POD_1000344/P1081903" xmlDataType="decimal"/>
    </xmlCellPr>
  </singleXmlCell>
  <singleXmlCell id="792" r="V16" connectionId="0">
    <xmlCellPr id="1" uniqueName="P1081906">
      <xmlPr mapId="1" xpath="/GFI-IZD-POD/IPK-GFI-IZD-POD_1000344/P1081906" xmlDataType="decimal"/>
    </xmlCellPr>
  </singleXmlCell>
  <singleXmlCell id="793" r="W16" connectionId="0">
    <xmlCellPr id="1" uniqueName="P1081908">
      <xmlPr mapId="1" xpath="/GFI-IZD-POD/IPK-GFI-IZD-POD_1000344/P1081908" xmlDataType="decimal"/>
    </xmlCellPr>
  </singleXmlCell>
  <singleXmlCell id="794" r="X16" connectionId="0">
    <xmlCellPr id="1" uniqueName="P1081915">
      <xmlPr mapId="1" xpath="/GFI-IZD-POD/IPK-GFI-IZD-POD_1000344/P1081915" xmlDataType="decimal"/>
    </xmlCellPr>
  </singleXmlCell>
  <singleXmlCell id="795" r="Y16" connectionId="0">
    <xmlCellPr id="1" uniqueName="P1081918">
      <xmlPr mapId="1" xpath="/GFI-IZD-POD/IPK-GFI-IZD-POD_1000344/P1081918" xmlDataType="decimal"/>
    </xmlCellPr>
  </singleXmlCell>
  <singleXmlCell id="796" r="H17" connectionId="0">
    <xmlCellPr id="1" uniqueName="P1079880">
      <xmlPr mapId="1" xpath="/GFI-IZD-POD/IPK-GFI-IZD-POD_1000344/P1079880" xmlDataType="decimal"/>
    </xmlCellPr>
  </singleXmlCell>
  <singleXmlCell id="797" r="I17" connectionId="0">
    <xmlCellPr id="1" uniqueName="P1079881">
      <xmlPr mapId="1" xpath="/GFI-IZD-POD/IPK-GFI-IZD-POD_1000344/P1079881" xmlDataType="decimal"/>
    </xmlCellPr>
  </singleXmlCell>
  <singleXmlCell id="798" r="J17" connectionId="0">
    <xmlCellPr id="1" uniqueName="P1079882">
      <xmlPr mapId="1" xpath="/GFI-IZD-POD/IPK-GFI-IZD-POD_1000344/P1079882" xmlDataType="decimal"/>
    </xmlCellPr>
  </singleXmlCell>
  <singleXmlCell id="799" r="K17" connectionId="0">
    <xmlCellPr id="1" uniqueName="P1079883">
      <xmlPr mapId="1" xpath="/GFI-IZD-POD/IPK-GFI-IZD-POD_1000344/P1079883" xmlDataType="decimal"/>
    </xmlCellPr>
  </singleXmlCell>
  <singleXmlCell id="800" r="L17" connectionId="0">
    <xmlCellPr id="1" uniqueName="P1079884">
      <xmlPr mapId="1" xpath="/GFI-IZD-POD/IPK-GFI-IZD-POD_1000344/P1079884" xmlDataType="decimal"/>
    </xmlCellPr>
  </singleXmlCell>
  <singleXmlCell id="801" r="M17" connectionId="0">
    <xmlCellPr id="1" uniqueName="P1079885">
      <xmlPr mapId="1" xpath="/GFI-IZD-POD/IPK-GFI-IZD-POD_1000344/P1079885" xmlDataType="decimal"/>
    </xmlCellPr>
  </singleXmlCell>
  <singleXmlCell id="802" r="N17" connectionId="0">
    <xmlCellPr id="1" uniqueName="P1079886">
      <xmlPr mapId="1" xpath="/GFI-IZD-POD/IPK-GFI-IZD-POD_1000344/P1079886" xmlDataType="decimal"/>
    </xmlCellPr>
  </singleXmlCell>
  <singleXmlCell id="803" r="O17" connectionId="0">
    <xmlCellPr id="1" uniqueName="P1079887">
      <xmlPr mapId="1" xpath="/GFI-IZD-POD/IPK-GFI-IZD-POD_1000344/P1079887" xmlDataType="decimal"/>
    </xmlCellPr>
  </singleXmlCell>
  <singleXmlCell id="804" r="P17" connectionId="0">
    <xmlCellPr id="1" uniqueName="P1081920">
      <xmlPr mapId="1" xpath="/GFI-IZD-POD/IPK-GFI-IZD-POD_1000344/P1081920" xmlDataType="decimal"/>
    </xmlCellPr>
  </singleXmlCell>
  <singleXmlCell id="805" r="Q17" connectionId="0">
    <xmlCellPr id="1" uniqueName="P1081922">
      <xmlPr mapId="1" xpath="/GFI-IZD-POD/IPK-GFI-IZD-POD_1000344/P1081922" xmlDataType="decimal"/>
    </xmlCellPr>
  </singleXmlCell>
  <singleXmlCell id="806" r="R17" connectionId="0">
    <xmlCellPr id="1" uniqueName="P1081925">
      <xmlPr mapId="1" xpath="/GFI-IZD-POD/IPK-GFI-IZD-POD_1000344/P1081925" xmlDataType="decimal"/>
    </xmlCellPr>
  </singleXmlCell>
  <singleXmlCell id="807" r="U17" connectionId="0">
    <xmlCellPr id="1" uniqueName="P1081927">
      <xmlPr mapId="1" xpath="/GFI-IZD-POD/IPK-GFI-IZD-POD_1000344/P1081927" xmlDataType="decimal"/>
    </xmlCellPr>
  </singleXmlCell>
  <singleXmlCell id="808" r="V17" connectionId="0">
    <xmlCellPr id="1" uniqueName="P1081929">
      <xmlPr mapId="1" xpath="/GFI-IZD-POD/IPK-GFI-IZD-POD_1000344/P1081929" xmlDataType="decimal"/>
    </xmlCellPr>
  </singleXmlCell>
  <singleXmlCell id="809" r="W17" connectionId="0">
    <xmlCellPr id="1" uniqueName="P1081930">
      <xmlPr mapId="1" xpath="/GFI-IZD-POD/IPK-GFI-IZD-POD_1000344/P1081930" xmlDataType="decimal"/>
    </xmlCellPr>
  </singleXmlCell>
  <singleXmlCell id="810" r="X17" connectionId="0">
    <xmlCellPr id="1" uniqueName="P1081932">
      <xmlPr mapId="1" xpath="/GFI-IZD-POD/IPK-GFI-IZD-POD_1000344/P1081932" xmlDataType="decimal"/>
    </xmlCellPr>
  </singleXmlCell>
  <singleXmlCell id="811" r="Y17" connectionId="0">
    <xmlCellPr id="1" uniqueName="P1081934">
      <xmlPr mapId="1" xpath="/GFI-IZD-POD/IPK-GFI-IZD-POD_1000344/P1081934" xmlDataType="decimal"/>
    </xmlCellPr>
  </singleXmlCell>
  <singleXmlCell id="812" r="H18" connectionId="0">
    <xmlCellPr id="1" uniqueName="P1079888">
      <xmlPr mapId="1" xpath="/GFI-IZD-POD/IPK-GFI-IZD-POD_1000344/P1079888" xmlDataType="decimal"/>
    </xmlCellPr>
  </singleXmlCell>
  <singleXmlCell id="813" r="I18" connectionId="0">
    <xmlCellPr id="1" uniqueName="P1079889">
      <xmlPr mapId="1" xpath="/GFI-IZD-POD/IPK-GFI-IZD-POD_1000344/P1079889" xmlDataType="decimal"/>
    </xmlCellPr>
  </singleXmlCell>
  <singleXmlCell id="814" r="J18" connectionId="0">
    <xmlCellPr id="1" uniqueName="P1079890">
      <xmlPr mapId="1" xpath="/GFI-IZD-POD/IPK-GFI-IZD-POD_1000344/P1079890" xmlDataType="decimal"/>
    </xmlCellPr>
  </singleXmlCell>
  <singleXmlCell id="815" r="K18" connectionId="0">
    <xmlCellPr id="1" uniqueName="P1079891">
      <xmlPr mapId="1" xpath="/GFI-IZD-POD/IPK-GFI-IZD-POD_1000344/P1079891" xmlDataType="decimal"/>
    </xmlCellPr>
  </singleXmlCell>
  <singleXmlCell id="816" r="L18" connectionId="0">
    <xmlCellPr id="1" uniqueName="P1079892">
      <xmlPr mapId="1" xpath="/GFI-IZD-POD/IPK-GFI-IZD-POD_1000344/P1079892" xmlDataType="decimal"/>
    </xmlCellPr>
  </singleXmlCell>
  <singleXmlCell id="817" r="M18" connectionId="0">
    <xmlCellPr id="1" uniqueName="P1079893">
      <xmlPr mapId="1" xpath="/GFI-IZD-POD/IPK-GFI-IZD-POD_1000344/P1079893" xmlDataType="decimal"/>
    </xmlCellPr>
  </singleXmlCell>
  <singleXmlCell id="818" r="N18" connectionId="0">
    <xmlCellPr id="1" uniqueName="P1079894">
      <xmlPr mapId="1" xpath="/GFI-IZD-POD/IPK-GFI-IZD-POD_1000344/P1079894" xmlDataType="decimal"/>
    </xmlCellPr>
  </singleXmlCell>
  <singleXmlCell id="819" r="O18" connectionId="0">
    <xmlCellPr id="1" uniqueName="P1079895">
      <xmlPr mapId="1" xpath="/GFI-IZD-POD/IPK-GFI-IZD-POD_1000344/P1079895" xmlDataType="decimal"/>
    </xmlCellPr>
  </singleXmlCell>
  <singleXmlCell id="820" r="P18" connectionId="0">
    <xmlCellPr id="1" uniqueName="P1081936">
      <xmlPr mapId="1" xpath="/GFI-IZD-POD/IPK-GFI-IZD-POD_1000344/P1081936" xmlDataType="decimal"/>
    </xmlCellPr>
  </singleXmlCell>
  <singleXmlCell id="821" r="Q18" connectionId="0">
    <xmlCellPr id="1" uniqueName="P1081938">
      <xmlPr mapId="1" xpath="/GFI-IZD-POD/IPK-GFI-IZD-POD_1000344/P1081938" xmlDataType="decimal"/>
    </xmlCellPr>
  </singleXmlCell>
  <singleXmlCell id="822" r="R18" connectionId="0">
    <xmlCellPr id="1" uniqueName="P1081940">
      <xmlPr mapId="1" xpath="/GFI-IZD-POD/IPK-GFI-IZD-POD_1000344/P1081940" xmlDataType="decimal"/>
    </xmlCellPr>
  </singleXmlCell>
  <singleXmlCell id="823" r="U18" connectionId="0">
    <xmlCellPr id="1" uniqueName="P1081942">
      <xmlPr mapId="1" xpath="/GFI-IZD-POD/IPK-GFI-IZD-POD_1000344/P1081942" xmlDataType="decimal"/>
    </xmlCellPr>
  </singleXmlCell>
  <singleXmlCell id="824" r="V18" connectionId="0">
    <xmlCellPr id="1" uniqueName="P1081944">
      <xmlPr mapId="1" xpath="/GFI-IZD-POD/IPK-GFI-IZD-POD_1000344/P1081944" xmlDataType="decimal"/>
    </xmlCellPr>
  </singleXmlCell>
  <singleXmlCell id="825" r="W18" connectionId="0">
    <xmlCellPr id="1" uniqueName="P1081946">
      <xmlPr mapId="1" xpath="/GFI-IZD-POD/IPK-GFI-IZD-POD_1000344/P1081946" xmlDataType="decimal"/>
    </xmlCellPr>
  </singleXmlCell>
  <singleXmlCell id="826" r="X18" connectionId="0">
    <xmlCellPr id="1" uniqueName="P1081948">
      <xmlPr mapId="1" xpath="/GFI-IZD-POD/IPK-GFI-IZD-POD_1000344/P1081948" xmlDataType="decimal"/>
    </xmlCellPr>
  </singleXmlCell>
  <singleXmlCell id="827" r="Y18" connectionId="0">
    <xmlCellPr id="1" uniqueName="P1081950">
      <xmlPr mapId="1" xpath="/GFI-IZD-POD/IPK-GFI-IZD-POD_1000344/P1081950" xmlDataType="decimal"/>
    </xmlCellPr>
  </singleXmlCell>
  <singleXmlCell id="828" r="H19" connectionId="0">
    <xmlCellPr id="1" uniqueName="P1079896">
      <xmlPr mapId="1" xpath="/GFI-IZD-POD/IPK-GFI-IZD-POD_1000344/P1079896" xmlDataType="decimal"/>
    </xmlCellPr>
  </singleXmlCell>
  <singleXmlCell id="829" r="I19" connectionId="0">
    <xmlCellPr id="1" uniqueName="P1079897">
      <xmlPr mapId="1" xpath="/GFI-IZD-POD/IPK-GFI-IZD-POD_1000344/P1079897" xmlDataType="decimal"/>
    </xmlCellPr>
  </singleXmlCell>
  <singleXmlCell id="830" r="J19" connectionId="0">
    <xmlCellPr id="1" uniqueName="P1079898">
      <xmlPr mapId="1" xpath="/GFI-IZD-POD/IPK-GFI-IZD-POD_1000344/P1079898" xmlDataType="decimal"/>
    </xmlCellPr>
  </singleXmlCell>
  <singleXmlCell id="831" r="K19" connectionId="0">
    <xmlCellPr id="1" uniqueName="P1079899">
      <xmlPr mapId="1" xpath="/GFI-IZD-POD/IPK-GFI-IZD-POD_1000344/P1079899" xmlDataType="decimal"/>
    </xmlCellPr>
  </singleXmlCell>
  <singleXmlCell id="832" r="L19" connectionId="0">
    <xmlCellPr id="1" uniqueName="P1079900">
      <xmlPr mapId="1" xpath="/GFI-IZD-POD/IPK-GFI-IZD-POD_1000344/P1079900" xmlDataType="decimal"/>
    </xmlCellPr>
  </singleXmlCell>
  <singleXmlCell id="833" r="M19" connectionId="0">
    <xmlCellPr id="1" uniqueName="P1079901">
      <xmlPr mapId="1" xpath="/GFI-IZD-POD/IPK-GFI-IZD-POD_1000344/P1079901" xmlDataType="decimal"/>
    </xmlCellPr>
  </singleXmlCell>
  <singleXmlCell id="834" r="N19" connectionId="0">
    <xmlCellPr id="1" uniqueName="P1079902">
      <xmlPr mapId="1" xpath="/GFI-IZD-POD/IPK-GFI-IZD-POD_1000344/P1079902" xmlDataType="decimal"/>
    </xmlCellPr>
  </singleXmlCell>
  <singleXmlCell id="835" r="O19" connectionId="0">
    <xmlCellPr id="1" uniqueName="P1079903">
      <xmlPr mapId="1" xpath="/GFI-IZD-POD/IPK-GFI-IZD-POD_1000344/P1079903" xmlDataType="decimal"/>
    </xmlCellPr>
  </singleXmlCell>
  <singleXmlCell id="836" r="P19" connectionId="0">
    <xmlCellPr id="1" uniqueName="P1081953">
      <xmlPr mapId="1" xpath="/GFI-IZD-POD/IPK-GFI-IZD-POD_1000344/P1081953" xmlDataType="decimal"/>
    </xmlCellPr>
  </singleXmlCell>
  <singleXmlCell id="837" r="Q19" connectionId="0">
    <xmlCellPr id="1" uniqueName="P1081958">
      <xmlPr mapId="1" xpath="/GFI-IZD-POD/IPK-GFI-IZD-POD_1000344/P1081958" xmlDataType="decimal"/>
    </xmlCellPr>
  </singleXmlCell>
  <singleXmlCell id="838" r="R19" connectionId="0">
    <xmlCellPr id="1" uniqueName="P1081960">
      <xmlPr mapId="1" xpath="/GFI-IZD-POD/IPK-GFI-IZD-POD_1000344/P1081960" xmlDataType="decimal"/>
    </xmlCellPr>
  </singleXmlCell>
  <singleXmlCell id="839" r="U19" connectionId="0">
    <xmlCellPr id="1" uniqueName="P1081962">
      <xmlPr mapId="1" xpath="/GFI-IZD-POD/IPK-GFI-IZD-POD_1000344/P1081962" xmlDataType="decimal"/>
    </xmlCellPr>
  </singleXmlCell>
  <singleXmlCell id="840" r="V19" connectionId="0">
    <xmlCellPr id="1" uniqueName="P1081964">
      <xmlPr mapId="1" xpath="/GFI-IZD-POD/IPK-GFI-IZD-POD_1000344/P1081964" xmlDataType="decimal"/>
    </xmlCellPr>
  </singleXmlCell>
  <singleXmlCell id="841" r="W19" connectionId="0">
    <xmlCellPr id="1" uniqueName="P1081966">
      <xmlPr mapId="1" xpath="/GFI-IZD-POD/IPK-GFI-IZD-POD_1000344/P1081966" xmlDataType="decimal"/>
    </xmlCellPr>
  </singleXmlCell>
  <singleXmlCell id="842" r="X19" connectionId="0">
    <xmlCellPr id="1" uniqueName="P1081968">
      <xmlPr mapId="1" xpath="/GFI-IZD-POD/IPK-GFI-IZD-POD_1000344/P1081968" xmlDataType="decimal"/>
    </xmlCellPr>
  </singleXmlCell>
  <singleXmlCell id="843" r="Y19" connectionId="0">
    <xmlCellPr id="1" uniqueName="P1081970">
      <xmlPr mapId="1" xpath="/GFI-IZD-POD/IPK-GFI-IZD-POD_1000344/P1081970" xmlDataType="decimal"/>
    </xmlCellPr>
  </singleXmlCell>
  <singleXmlCell id="844" r="H20" connectionId="0">
    <xmlCellPr id="1" uniqueName="P1079904">
      <xmlPr mapId="1" xpath="/GFI-IZD-POD/IPK-GFI-IZD-POD_1000344/P1079904" xmlDataType="decimal"/>
    </xmlCellPr>
  </singleXmlCell>
  <singleXmlCell id="845" r="I20" connectionId="0">
    <xmlCellPr id="1" uniqueName="P1079905">
      <xmlPr mapId="1" xpath="/GFI-IZD-POD/IPK-GFI-IZD-POD_1000344/P1079905" xmlDataType="decimal"/>
    </xmlCellPr>
  </singleXmlCell>
  <singleXmlCell id="846" r="J20" connectionId="0">
    <xmlCellPr id="1" uniqueName="P1079906">
      <xmlPr mapId="1" xpath="/GFI-IZD-POD/IPK-GFI-IZD-POD_1000344/P1079906" xmlDataType="decimal"/>
    </xmlCellPr>
  </singleXmlCell>
  <singleXmlCell id="847" r="K20" connectionId="0">
    <xmlCellPr id="1" uniqueName="P1079907">
      <xmlPr mapId="1" xpath="/GFI-IZD-POD/IPK-GFI-IZD-POD_1000344/P1079907" xmlDataType="decimal"/>
    </xmlCellPr>
  </singleXmlCell>
  <singleXmlCell id="848" r="L20" connectionId="0">
    <xmlCellPr id="1" uniqueName="P1079908">
      <xmlPr mapId="1" xpath="/GFI-IZD-POD/IPK-GFI-IZD-POD_1000344/P1079908" xmlDataType="decimal"/>
    </xmlCellPr>
  </singleXmlCell>
  <singleXmlCell id="849" r="M20" connectionId="0">
    <xmlCellPr id="1" uniqueName="P1079909">
      <xmlPr mapId="1" xpath="/GFI-IZD-POD/IPK-GFI-IZD-POD_1000344/P1079909" xmlDataType="decimal"/>
    </xmlCellPr>
  </singleXmlCell>
  <singleXmlCell id="850" r="N20" connectionId="0">
    <xmlCellPr id="1" uniqueName="P1079910">
      <xmlPr mapId="1" xpath="/GFI-IZD-POD/IPK-GFI-IZD-POD_1000344/P1079910" xmlDataType="decimal"/>
    </xmlCellPr>
  </singleXmlCell>
  <singleXmlCell id="851" r="O20" connectionId="0">
    <xmlCellPr id="1" uniqueName="P1079912">
      <xmlPr mapId="1" xpath="/GFI-IZD-POD/IPK-GFI-IZD-POD_1000344/P1079912" xmlDataType="decimal"/>
    </xmlCellPr>
  </singleXmlCell>
  <singleXmlCell id="852" r="P20" connectionId="0">
    <xmlCellPr id="1" uniqueName="P1081972">
      <xmlPr mapId="1" xpath="/GFI-IZD-POD/IPK-GFI-IZD-POD_1000344/P1081972" xmlDataType="decimal"/>
    </xmlCellPr>
  </singleXmlCell>
  <singleXmlCell id="853" r="Q20" connectionId="0">
    <xmlCellPr id="1" uniqueName="P1081973">
      <xmlPr mapId="1" xpath="/GFI-IZD-POD/IPK-GFI-IZD-POD_1000344/P1081973" xmlDataType="decimal"/>
    </xmlCellPr>
  </singleXmlCell>
  <singleXmlCell id="854" r="R20" connectionId="0">
    <xmlCellPr id="1" uniqueName="P1081975">
      <xmlPr mapId="1" xpath="/GFI-IZD-POD/IPK-GFI-IZD-POD_1000344/P1081975" xmlDataType="decimal"/>
    </xmlCellPr>
  </singleXmlCell>
  <singleXmlCell id="855" r="U20" connectionId="0">
    <xmlCellPr id="1" uniqueName="P1081977">
      <xmlPr mapId="1" xpath="/GFI-IZD-POD/IPK-GFI-IZD-POD_1000344/P1081977" xmlDataType="decimal"/>
    </xmlCellPr>
  </singleXmlCell>
  <singleXmlCell id="856" r="V20" connectionId="0">
    <xmlCellPr id="1" uniqueName="P1081978">
      <xmlPr mapId="1" xpath="/GFI-IZD-POD/IPK-GFI-IZD-POD_1000344/P1081978" xmlDataType="decimal"/>
    </xmlCellPr>
  </singleXmlCell>
  <singleXmlCell id="857" r="W20" connectionId="0">
    <xmlCellPr id="1" uniqueName="P1081980">
      <xmlPr mapId="1" xpath="/GFI-IZD-POD/IPK-GFI-IZD-POD_1000344/P1081980" xmlDataType="decimal"/>
    </xmlCellPr>
  </singleXmlCell>
  <singleXmlCell id="858" r="X20" connectionId="0">
    <xmlCellPr id="1" uniqueName="P1081982">
      <xmlPr mapId="1" xpath="/GFI-IZD-POD/IPK-GFI-IZD-POD_1000344/P1081982" xmlDataType="decimal"/>
    </xmlCellPr>
  </singleXmlCell>
  <singleXmlCell id="859" r="Y20" connectionId="0">
    <xmlCellPr id="1" uniqueName="P1081984">
      <xmlPr mapId="1" xpath="/GFI-IZD-POD/IPK-GFI-IZD-POD_1000344/P1081984" xmlDataType="decimal"/>
    </xmlCellPr>
  </singleXmlCell>
  <singleXmlCell id="860" r="H21" connectionId="0">
    <xmlCellPr id="1" uniqueName="P1079911">
      <xmlPr mapId="1" xpath="/GFI-IZD-POD/IPK-GFI-IZD-POD_1000344/P1079911" xmlDataType="decimal"/>
    </xmlCellPr>
  </singleXmlCell>
  <singleXmlCell id="861" r="I21" connectionId="0">
    <xmlCellPr id="1" uniqueName="P1079913">
      <xmlPr mapId="1" xpath="/GFI-IZD-POD/IPK-GFI-IZD-POD_1000344/P1079913" xmlDataType="decimal"/>
    </xmlCellPr>
  </singleXmlCell>
  <singleXmlCell id="862" r="J21" connectionId="0">
    <xmlCellPr id="1" uniqueName="P1079914">
      <xmlPr mapId="1" xpath="/GFI-IZD-POD/IPK-GFI-IZD-POD_1000344/P1079914" xmlDataType="decimal"/>
    </xmlCellPr>
  </singleXmlCell>
  <singleXmlCell id="863" r="K21" connectionId="0">
    <xmlCellPr id="1" uniqueName="P1079915">
      <xmlPr mapId="1" xpath="/GFI-IZD-POD/IPK-GFI-IZD-POD_1000344/P1079915" xmlDataType="decimal"/>
    </xmlCellPr>
  </singleXmlCell>
  <singleXmlCell id="864" r="L21" connectionId="0">
    <xmlCellPr id="1" uniqueName="P1079916">
      <xmlPr mapId="1" xpath="/GFI-IZD-POD/IPK-GFI-IZD-POD_1000344/P1079916" xmlDataType="decimal"/>
    </xmlCellPr>
  </singleXmlCell>
  <singleXmlCell id="865" r="M21" connectionId="0">
    <xmlCellPr id="1" uniqueName="P1079917">
      <xmlPr mapId="1" xpath="/GFI-IZD-POD/IPK-GFI-IZD-POD_1000344/P1079917" xmlDataType="decimal"/>
    </xmlCellPr>
  </singleXmlCell>
  <singleXmlCell id="866" r="N21" connectionId="0">
    <xmlCellPr id="1" uniqueName="P1079918">
      <xmlPr mapId="1" xpath="/GFI-IZD-POD/IPK-GFI-IZD-POD_1000344/P1079918" xmlDataType="decimal"/>
    </xmlCellPr>
  </singleXmlCell>
  <singleXmlCell id="867" r="O21" connectionId="0">
    <xmlCellPr id="1" uniqueName="P1079919">
      <xmlPr mapId="1" xpath="/GFI-IZD-POD/IPK-GFI-IZD-POD_1000344/P1079919" xmlDataType="decimal"/>
    </xmlCellPr>
  </singleXmlCell>
  <singleXmlCell id="868" r="P21" connectionId="0">
    <xmlCellPr id="1" uniqueName="P1081986">
      <xmlPr mapId="1" xpath="/GFI-IZD-POD/IPK-GFI-IZD-POD_1000344/P1081986" xmlDataType="decimal"/>
    </xmlCellPr>
  </singleXmlCell>
  <singleXmlCell id="869" r="Q21" connectionId="0">
    <xmlCellPr id="1" uniqueName="P1081988">
      <xmlPr mapId="1" xpath="/GFI-IZD-POD/IPK-GFI-IZD-POD_1000344/P1081988" xmlDataType="decimal"/>
    </xmlCellPr>
  </singleXmlCell>
  <singleXmlCell id="870" r="R21" connectionId="0">
    <xmlCellPr id="1" uniqueName="P1081990">
      <xmlPr mapId="1" xpath="/GFI-IZD-POD/IPK-GFI-IZD-POD_1000344/P1081990" xmlDataType="decimal"/>
    </xmlCellPr>
  </singleXmlCell>
  <singleXmlCell id="871" r="U21" connectionId="0">
    <xmlCellPr id="1" uniqueName="P1081993">
      <xmlPr mapId="1" xpath="/GFI-IZD-POD/IPK-GFI-IZD-POD_1000344/P1081993" xmlDataType="decimal"/>
    </xmlCellPr>
  </singleXmlCell>
  <singleXmlCell id="872" r="V21" connectionId="0">
    <xmlCellPr id="1" uniqueName="P1081995">
      <xmlPr mapId="1" xpath="/GFI-IZD-POD/IPK-GFI-IZD-POD_1000344/P1081995" xmlDataType="decimal"/>
    </xmlCellPr>
  </singleXmlCell>
  <singleXmlCell id="873" r="W21" connectionId="0">
    <xmlCellPr id="1" uniqueName="P1081997">
      <xmlPr mapId="1" xpath="/GFI-IZD-POD/IPK-GFI-IZD-POD_1000344/P1081997" xmlDataType="decimal"/>
    </xmlCellPr>
  </singleXmlCell>
  <singleXmlCell id="874" r="X21" connectionId="0">
    <xmlCellPr id="1" uniqueName="P1081999">
      <xmlPr mapId="1" xpath="/GFI-IZD-POD/IPK-GFI-IZD-POD_1000344/P1081999" xmlDataType="decimal"/>
    </xmlCellPr>
  </singleXmlCell>
  <singleXmlCell id="875" r="Y21" connectionId="0">
    <xmlCellPr id="1" uniqueName="P1082001">
      <xmlPr mapId="1" xpath="/GFI-IZD-POD/IPK-GFI-IZD-POD_1000344/P1082001" xmlDataType="decimal"/>
    </xmlCellPr>
  </singleXmlCell>
  <singleXmlCell id="876" r="H22" connectionId="0">
    <xmlCellPr id="1" uniqueName="P1079920">
      <xmlPr mapId="1" xpath="/GFI-IZD-POD/IPK-GFI-IZD-POD_1000344/P1079920" xmlDataType="decimal"/>
    </xmlCellPr>
  </singleXmlCell>
  <singleXmlCell id="877" r="I22" connectionId="0">
    <xmlCellPr id="1" uniqueName="P1079921">
      <xmlPr mapId="1" xpath="/GFI-IZD-POD/IPK-GFI-IZD-POD_1000344/P1079921" xmlDataType="decimal"/>
    </xmlCellPr>
  </singleXmlCell>
  <singleXmlCell id="878" r="J22" connectionId="0">
    <xmlCellPr id="1" uniqueName="P1079922">
      <xmlPr mapId="1" xpath="/GFI-IZD-POD/IPK-GFI-IZD-POD_1000344/P1079922" xmlDataType="decimal"/>
    </xmlCellPr>
  </singleXmlCell>
  <singleXmlCell id="879" r="K22" connectionId="0">
    <xmlCellPr id="1" uniqueName="P1079923">
      <xmlPr mapId="1" xpath="/GFI-IZD-POD/IPK-GFI-IZD-POD_1000344/P1079923" xmlDataType="decimal"/>
    </xmlCellPr>
  </singleXmlCell>
  <singleXmlCell id="880" r="L22" connectionId="0">
    <xmlCellPr id="1" uniqueName="P1079924">
      <xmlPr mapId="1" xpath="/GFI-IZD-POD/IPK-GFI-IZD-POD_1000344/P1079924" xmlDataType="decimal"/>
    </xmlCellPr>
  </singleXmlCell>
  <singleXmlCell id="881" r="M22" connectionId="0">
    <xmlCellPr id="1" uniqueName="P1079925">
      <xmlPr mapId="1" xpath="/GFI-IZD-POD/IPK-GFI-IZD-POD_1000344/P1079925" xmlDataType="decimal"/>
    </xmlCellPr>
  </singleXmlCell>
  <singleXmlCell id="882" r="N22" connectionId="0">
    <xmlCellPr id="1" uniqueName="P1079926">
      <xmlPr mapId="1" xpath="/GFI-IZD-POD/IPK-GFI-IZD-POD_1000344/P1079926" xmlDataType="decimal"/>
    </xmlCellPr>
  </singleXmlCell>
  <singleXmlCell id="883" r="O22" connectionId="0">
    <xmlCellPr id="1" uniqueName="P1079927">
      <xmlPr mapId="1" xpath="/GFI-IZD-POD/IPK-GFI-IZD-POD_1000344/P1079927" xmlDataType="decimal"/>
    </xmlCellPr>
  </singleXmlCell>
  <singleXmlCell id="884" r="P22" connectionId="0">
    <xmlCellPr id="1" uniqueName="P1082003">
      <xmlPr mapId="1" xpath="/GFI-IZD-POD/IPK-GFI-IZD-POD_1000344/P1082003" xmlDataType="decimal"/>
    </xmlCellPr>
  </singleXmlCell>
  <singleXmlCell id="885" r="Q22" connectionId="0">
    <xmlCellPr id="1" uniqueName="P1082004">
      <xmlPr mapId="1" xpath="/GFI-IZD-POD/IPK-GFI-IZD-POD_1000344/P1082004" xmlDataType="decimal"/>
    </xmlCellPr>
  </singleXmlCell>
  <singleXmlCell id="886" r="R22" connectionId="0">
    <xmlCellPr id="1" uniqueName="P1082005">
      <xmlPr mapId="1" xpath="/GFI-IZD-POD/IPK-GFI-IZD-POD_1000344/P1082005" xmlDataType="decimal"/>
    </xmlCellPr>
  </singleXmlCell>
  <singleXmlCell id="887" r="U22" connectionId="0">
    <xmlCellPr id="1" uniqueName="P1082007">
      <xmlPr mapId="1" xpath="/GFI-IZD-POD/IPK-GFI-IZD-POD_1000344/P1082007" xmlDataType="decimal"/>
    </xmlCellPr>
  </singleXmlCell>
  <singleXmlCell id="888" r="V22" connectionId="0">
    <xmlCellPr id="1" uniqueName="P1082008">
      <xmlPr mapId="1" xpath="/GFI-IZD-POD/IPK-GFI-IZD-POD_1000344/P1082008" xmlDataType="decimal"/>
    </xmlCellPr>
  </singleXmlCell>
  <singleXmlCell id="889" r="W22" connectionId="0">
    <xmlCellPr id="1" uniqueName="P1082010">
      <xmlPr mapId="1" xpath="/GFI-IZD-POD/IPK-GFI-IZD-POD_1000344/P1082010" xmlDataType="decimal"/>
    </xmlCellPr>
  </singleXmlCell>
  <singleXmlCell id="890" r="X22" connectionId="0">
    <xmlCellPr id="1" uniqueName="P1082011">
      <xmlPr mapId="1" xpath="/GFI-IZD-POD/IPK-GFI-IZD-POD_1000344/P1082011" xmlDataType="decimal"/>
    </xmlCellPr>
  </singleXmlCell>
  <singleXmlCell id="891" r="Y22" connectionId="0">
    <xmlCellPr id="1" uniqueName="P1082013">
      <xmlPr mapId="1" xpath="/GFI-IZD-POD/IPK-GFI-IZD-POD_1000344/P1082013" xmlDataType="decimal"/>
    </xmlCellPr>
  </singleXmlCell>
  <singleXmlCell id="892" r="H23" connectionId="0">
    <xmlCellPr id="1" uniqueName="P1079928">
      <xmlPr mapId="1" xpath="/GFI-IZD-POD/IPK-GFI-IZD-POD_1000344/P1079928" xmlDataType="decimal"/>
    </xmlCellPr>
  </singleXmlCell>
  <singleXmlCell id="894" r="I23" connectionId="0">
    <xmlCellPr id="1" uniqueName="P1079929">
      <xmlPr mapId="1" xpath="/GFI-IZD-POD/IPK-GFI-IZD-POD_1000344/P1079929" xmlDataType="decimal"/>
    </xmlCellPr>
  </singleXmlCell>
  <singleXmlCell id="895" r="J23" connectionId="0">
    <xmlCellPr id="1" uniqueName="P1079930">
      <xmlPr mapId="1" xpath="/GFI-IZD-POD/IPK-GFI-IZD-POD_1000344/P1079930" xmlDataType="decimal"/>
    </xmlCellPr>
  </singleXmlCell>
  <singleXmlCell id="896" r="K23" connectionId="0">
    <xmlCellPr id="1" uniqueName="P1079931">
      <xmlPr mapId="1" xpath="/GFI-IZD-POD/IPK-GFI-IZD-POD_1000344/P1079931" xmlDataType="decimal"/>
    </xmlCellPr>
  </singleXmlCell>
  <singleXmlCell id="897" r="L23" connectionId="0">
    <xmlCellPr id="1" uniqueName="P1079932">
      <xmlPr mapId="1" xpath="/GFI-IZD-POD/IPK-GFI-IZD-POD_1000344/P1079932" xmlDataType="decimal"/>
    </xmlCellPr>
  </singleXmlCell>
  <singleXmlCell id="898" r="M23" connectionId="0">
    <xmlCellPr id="1" uniqueName="P1079933">
      <xmlPr mapId="1" xpath="/GFI-IZD-POD/IPK-GFI-IZD-POD_1000344/P1079933" xmlDataType="decimal"/>
    </xmlCellPr>
  </singleXmlCell>
  <singleXmlCell id="899" r="N23" connectionId="0">
    <xmlCellPr id="1" uniqueName="P1079934">
      <xmlPr mapId="1" xpath="/GFI-IZD-POD/IPK-GFI-IZD-POD_1000344/P1079934" xmlDataType="decimal"/>
    </xmlCellPr>
  </singleXmlCell>
  <singleXmlCell id="900" r="O23" connectionId="0">
    <xmlCellPr id="1" uniqueName="P1079935">
      <xmlPr mapId="1" xpath="/GFI-IZD-POD/IPK-GFI-IZD-POD_1000344/P1079935" xmlDataType="decimal"/>
    </xmlCellPr>
  </singleXmlCell>
  <singleXmlCell id="901" r="P23" connectionId="0">
    <xmlCellPr id="1" uniqueName="P1082014">
      <xmlPr mapId="1" xpath="/GFI-IZD-POD/IPK-GFI-IZD-POD_1000344/P1082014" xmlDataType="decimal"/>
    </xmlCellPr>
  </singleXmlCell>
  <singleXmlCell id="902" r="Q23" connectionId="0">
    <xmlCellPr id="1" uniqueName="P1082016">
      <xmlPr mapId="1" xpath="/GFI-IZD-POD/IPK-GFI-IZD-POD_1000344/P1082016" xmlDataType="decimal"/>
    </xmlCellPr>
  </singleXmlCell>
  <singleXmlCell id="903" r="R23" connectionId="0">
    <xmlCellPr id="1" uniqueName="P1082018">
      <xmlPr mapId="1" xpath="/GFI-IZD-POD/IPK-GFI-IZD-POD_1000344/P1082018" xmlDataType="decimal"/>
    </xmlCellPr>
  </singleXmlCell>
  <singleXmlCell id="904" r="U23" connectionId="0">
    <xmlCellPr id="1" uniqueName="P1082019">
      <xmlPr mapId="1" xpath="/GFI-IZD-POD/IPK-GFI-IZD-POD_1000344/P1082019" xmlDataType="decimal"/>
    </xmlCellPr>
  </singleXmlCell>
  <singleXmlCell id="905" r="V23" connectionId="0">
    <xmlCellPr id="1" uniqueName="P1082029">
      <xmlPr mapId="1" xpath="/GFI-IZD-POD/IPK-GFI-IZD-POD_1000344/P1082029" xmlDataType="decimal"/>
    </xmlCellPr>
  </singleXmlCell>
  <singleXmlCell id="906" r="W23" connectionId="0">
    <xmlCellPr id="1" uniqueName="P1082032">
      <xmlPr mapId="1" xpath="/GFI-IZD-POD/IPK-GFI-IZD-POD_1000344/P1082032" xmlDataType="decimal"/>
    </xmlCellPr>
  </singleXmlCell>
  <singleXmlCell id="907" r="X23" connectionId="0">
    <xmlCellPr id="1" uniqueName="P1082034">
      <xmlPr mapId="1" xpath="/GFI-IZD-POD/IPK-GFI-IZD-POD_1000344/P1082034" xmlDataType="decimal"/>
    </xmlCellPr>
  </singleXmlCell>
  <singleXmlCell id="908" r="Y23" connectionId="0">
    <xmlCellPr id="1" uniqueName="P1082035">
      <xmlPr mapId="1" xpath="/GFI-IZD-POD/IPK-GFI-IZD-POD_1000344/P1082035" xmlDataType="decimal"/>
    </xmlCellPr>
  </singleXmlCell>
  <singleXmlCell id="909" r="H24" connectionId="0">
    <xmlCellPr id="1" uniqueName="P1079936">
      <xmlPr mapId="1" xpath="/GFI-IZD-POD/IPK-GFI-IZD-POD_1000344/P1079936" xmlDataType="decimal"/>
    </xmlCellPr>
  </singleXmlCell>
  <singleXmlCell id="910" r="I24" connectionId="0">
    <xmlCellPr id="1" uniqueName="P1079937">
      <xmlPr mapId="1" xpath="/GFI-IZD-POD/IPK-GFI-IZD-POD_1000344/P1079937" xmlDataType="decimal"/>
    </xmlCellPr>
  </singleXmlCell>
  <singleXmlCell id="911" r="J24" connectionId="0">
    <xmlCellPr id="1" uniqueName="P1079938">
      <xmlPr mapId="1" xpath="/GFI-IZD-POD/IPK-GFI-IZD-POD_1000344/P1079938" xmlDataType="decimal"/>
    </xmlCellPr>
  </singleXmlCell>
  <singleXmlCell id="912" r="K24" connectionId="0">
    <xmlCellPr id="1" uniqueName="P1079939">
      <xmlPr mapId="1" xpath="/GFI-IZD-POD/IPK-GFI-IZD-POD_1000344/P1079939" xmlDataType="decimal"/>
    </xmlCellPr>
  </singleXmlCell>
  <singleXmlCell id="913" r="L24" connectionId="0">
    <xmlCellPr id="1" uniqueName="P1079940">
      <xmlPr mapId="1" xpath="/GFI-IZD-POD/IPK-GFI-IZD-POD_1000344/P1079940" xmlDataType="decimal"/>
    </xmlCellPr>
  </singleXmlCell>
  <singleXmlCell id="914" r="M24" connectionId="0">
    <xmlCellPr id="1" uniqueName="P1079941">
      <xmlPr mapId="1" xpath="/GFI-IZD-POD/IPK-GFI-IZD-POD_1000344/P1079941" xmlDataType="decimal"/>
    </xmlCellPr>
  </singleXmlCell>
  <singleXmlCell id="915" r="N24" connectionId="0">
    <xmlCellPr id="1" uniqueName="P1079942">
      <xmlPr mapId="1" xpath="/GFI-IZD-POD/IPK-GFI-IZD-POD_1000344/P1079942" xmlDataType="decimal"/>
    </xmlCellPr>
  </singleXmlCell>
  <singleXmlCell id="916" r="O24" connectionId="0">
    <xmlCellPr id="1" uniqueName="P1079943">
      <xmlPr mapId="1" xpath="/GFI-IZD-POD/IPK-GFI-IZD-POD_1000344/P1079943" xmlDataType="decimal"/>
    </xmlCellPr>
  </singleXmlCell>
  <singleXmlCell id="917" r="P24" connectionId="0">
    <xmlCellPr id="1" uniqueName="P1082038">
      <xmlPr mapId="1" xpath="/GFI-IZD-POD/IPK-GFI-IZD-POD_1000344/P1082038" xmlDataType="decimal"/>
    </xmlCellPr>
  </singleXmlCell>
  <singleXmlCell id="918" r="Q24" connectionId="0">
    <xmlCellPr id="1" uniqueName="P1082045">
      <xmlPr mapId="1" xpath="/GFI-IZD-POD/IPK-GFI-IZD-POD_1000344/P1082045" xmlDataType="decimal"/>
    </xmlCellPr>
  </singleXmlCell>
  <singleXmlCell id="919" r="R24" connectionId="0">
    <xmlCellPr id="1" uniqueName="P1082047">
      <xmlPr mapId="1" xpath="/GFI-IZD-POD/IPK-GFI-IZD-POD_1000344/P1082047" xmlDataType="decimal"/>
    </xmlCellPr>
  </singleXmlCell>
  <singleXmlCell id="920" r="U24" connectionId="0">
    <xmlCellPr id="1" uniqueName="P1082048">
      <xmlPr mapId="1" xpath="/GFI-IZD-POD/IPK-GFI-IZD-POD_1000344/P1082048" xmlDataType="decimal"/>
    </xmlCellPr>
  </singleXmlCell>
  <singleXmlCell id="921" r="V24" connectionId="0">
    <xmlCellPr id="1" uniqueName="P1082075">
      <xmlPr mapId="1" xpath="/GFI-IZD-POD/IPK-GFI-IZD-POD_1000344/P1082075" xmlDataType="decimal"/>
    </xmlCellPr>
  </singleXmlCell>
  <singleXmlCell id="922" r="W24" connectionId="0">
    <xmlCellPr id="1" uniqueName="P1082077">
      <xmlPr mapId="1" xpath="/GFI-IZD-POD/IPK-GFI-IZD-POD_1000344/P1082077" xmlDataType="decimal"/>
    </xmlCellPr>
  </singleXmlCell>
  <singleXmlCell id="923" r="X24" connectionId="0">
    <xmlCellPr id="1" uniqueName="P1082092">
      <xmlPr mapId="1" xpath="/GFI-IZD-POD/IPK-GFI-IZD-POD_1000344/P1082092" xmlDataType="decimal"/>
    </xmlCellPr>
  </singleXmlCell>
  <singleXmlCell id="924" r="Y24" connectionId="0">
    <xmlCellPr id="1" uniqueName="P1082094">
      <xmlPr mapId="1" xpath="/GFI-IZD-POD/IPK-GFI-IZD-POD_1000344/P1082094" xmlDataType="decimal"/>
    </xmlCellPr>
  </singleXmlCell>
  <singleXmlCell id="925" r="H25" connectionId="0">
    <xmlCellPr id="1" uniqueName="P1079944">
      <xmlPr mapId="1" xpath="/GFI-IZD-POD/IPK-GFI-IZD-POD_1000344/P1079944" xmlDataType="decimal"/>
    </xmlCellPr>
  </singleXmlCell>
  <singleXmlCell id="926" r="I25" connectionId="0">
    <xmlCellPr id="1" uniqueName="P1079945">
      <xmlPr mapId="1" xpath="/GFI-IZD-POD/IPK-GFI-IZD-POD_1000344/P1079945" xmlDataType="decimal"/>
    </xmlCellPr>
  </singleXmlCell>
  <singleXmlCell id="927" r="J25" connectionId="0">
    <xmlCellPr id="1" uniqueName="P1079946">
      <xmlPr mapId="1" xpath="/GFI-IZD-POD/IPK-GFI-IZD-POD_1000344/P1079946" xmlDataType="decimal"/>
    </xmlCellPr>
  </singleXmlCell>
  <singleXmlCell id="928" r="K25" connectionId="0">
    <xmlCellPr id="1" uniqueName="P1079947">
      <xmlPr mapId="1" xpath="/GFI-IZD-POD/IPK-GFI-IZD-POD_1000344/P1079947" xmlDataType="decimal"/>
    </xmlCellPr>
  </singleXmlCell>
  <singleXmlCell id="929" r="L25" connectionId="0">
    <xmlCellPr id="1" uniqueName="P1079948">
      <xmlPr mapId="1" xpath="/GFI-IZD-POD/IPK-GFI-IZD-POD_1000344/P1079948" xmlDataType="decimal"/>
    </xmlCellPr>
  </singleXmlCell>
  <singleXmlCell id="930" r="M25" connectionId="0">
    <xmlCellPr id="1" uniqueName="P1079949">
      <xmlPr mapId="1" xpath="/GFI-IZD-POD/IPK-GFI-IZD-POD_1000344/P1079949" xmlDataType="decimal"/>
    </xmlCellPr>
  </singleXmlCell>
  <singleXmlCell id="931" r="N25" connectionId="0">
    <xmlCellPr id="1" uniqueName="P1079950">
      <xmlPr mapId="1" xpath="/GFI-IZD-POD/IPK-GFI-IZD-POD_1000344/P1079950" xmlDataType="decimal"/>
    </xmlCellPr>
  </singleXmlCell>
  <singleXmlCell id="932" r="O25" connectionId="0">
    <xmlCellPr id="1" uniqueName="P1079951">
      <xmlPr mapId="1" xpath="/GFI-IZD-POD/IPK-GFI-IZD-POD_1000344/P1079951" xmlDataType="decimal"/>
    </xmlCellPr>
  </singleXmlCell>
  <singleXmlCell id="933" r="P25" connectionId="0">
    <xmlCellPr id="1" uniqueName="P1082096">
      <xmlPr mapId="1" xpath="/GFI-IZD-POD/IPK-GFI-IZD-POD_1000344/P1082096" xmlDataType="decimal"/>
    </xmlCellPr>
  </singleXmlCell>
  <singleXmlCell id="934" r="Q25" connectionId="0">
    <xmlCellPr id="1" uniqueName="P1082098">
      <xmlPr mapId="1" xpath="/GFI-IZD-POD/IPK-GFI-IZD-POD_1000344/P1082098" xmlDataType="decimal"/>
    </xmlCellPr>
  </singleXmlCell>
  <singleXmlCell id="935" r="R25" connectionId="0">
    <xmlCellPr id="1" uniqueName="P1082100">
      <xmlPr mapId="1" xpath="/GFI-IZD-POD/IPK-GFI-IZD-POD_1000344/P1082100" xmlDataType="decimal"/>
    </xmlCellPr>
  </singleXmlCell>
  <singleXmlCell id="936" r="U25" connectionId="0">
    <xmlCellPr id="1" uniqueName="P1082102">
      <xmlPr mapId="1" xpath="/GFI-IZD-POD/IPK-GFI-IZD-POD_1000344/P1082102" xmlDataType="decimal"/>
    </xmlCellPr>
  </singleXmlCell>
  <singleXmlCell id="937" r="V25" connectionId="0">
    <xmlCellPr id="1" uniqueName="P1082104">
      <xmlPr mapId="1" xpath="/GFI-IZD-POD/IPK-GFI-IZD-POD_1000344/P1082104" xmlDataType="decimal"/>
    </xmlCellPr>
  </singleXmlCell>
  <singleXmlCell id="938" r="W25" connectionId="0">
    <xmlCellPr id="1" uniqueName="P1082105">
      <xmlPr mapId="1" xpath="/GFI-IZD-POD/IPK-GFI-IZD-POD_1000344/P1082105" xmlDataType="decimal"/>
    </xmlCellPr>
  </singleXmlCell>
  <singleXmlCell id="939" r="X25" connectionId="0">
    <xmlCellPr id="1" uniqueName="P1082106">
      <xmlPr mapId="1" xpath="/GFI-IZD-POD/IPK-GFI-IZD-POD_1000344/P1082106" xmlDataType="decimal"/>
    </xmlCellPr>
  </singleXmlCell>
  <singleXmlCell id="940" r="Y25" connectionId="0">
    <xmlCellPr id="1" uniqueName="P1082108">
      <xmlPr mapId="1" xpath="/GFI-IZD-POD/IPK-GFI-IZD-POD_1000344/P1082108" xmlDataType="decimal"/>
    </xmlCellPr>
  </singleXmlCell>
  <singleXmlCell id="941" r="H26" connectionId="0">
    <xmlCellPr id="1" uniqueName="P1079952">
      <xmlPr mapId="1" xpath="/GFI-IZD-POD/IPK-GFI-IZD-POD_1000344/P1079952" xmlDataType="decimal"/>
    </xmlCellPr>
  </singleXmlCell>
  <singleXmlCell id="942" r="I26" connectionId="0">
    <xmlCellPr id="1" uniqueName="P1079953">
      <xmlPr mapId="1" xpath="/GFI-IZD-POD/IPK-GFI-IZD-POD_1000344/P1079953" xmlDataType="decimal"/>
    </xmlCellPr>
  </singleXmlCell>
  <singleXmlCell id="943" r="J26" connectionId="0">
    <xmlCellPr id="1" uniqueName="P1079954">
      <xmlPr mapId="1" xpath="/GFI-IZD-POD/IPK-GFI-IZD-POD_1000344/P1079954" xmlDataType="decimal"/>
    </xmlCellPr>
  </singleXmlCell>
  <singleXmlCell id="944" r="K26" connectionId="0">
    <xmlCellPr id="1" uniqueName="P1079955">
      <xmlPr mapId="1" xpath="/GFI-IZD-POD/IPK-GFI-IZD-POD_1000344/P1079955" xmlDataType="decimal"/>
    </xmlCellPr>
  </singleXmlCell>
  <singleXmlCell id="945" r="L26" connectionId="0">
    <xmlCellPr id="1" uniqueName="P1079956">
      <xmlPr mapId="1" xpath="/GFI-IZD-POD/IPK-GFI-IZD-POD_1000344/P1079956" xmlDataType="decimal"/>
    </xmlCellPr>
  </singleXmlCell>
  <singleXmlCell id="946" r="M26" connectionId="0">
    <xmlCellPr id="1" uniqueName="P1079957">
      <xmlPr mapId="1" xpath="/GFI-IZD-POD/IPK-GFI-IZD-POD_1000344/P1079957" xmlDataType="decimal"/>
    </xmlCellPr>
  </singleXmlCell>
  <singleXmlCell id="947" r="N26" connectionId="0">
    <xmlCellPr id="1" uniqueName="P1079958">
      <xmlPr mapId="1" xpath="/GFI-IZD-POD/IPK-GFI-IZD-POD_1000344/P1079958" xmlDataType="decimal"/>
    </xmlCellPr>
  </singleXmlCell>
  <singleXmlCell id="948" r="O26" connectionId="0">
    <xmlCellPr id="1" uniqueName="P1079959">
      <xmlPr mapId="1" xpath="/GFI-IZD-POD/IPK-GFI-IZD-POD_1000344/P1079959" xmlDataType="decimal"/>
    </xmlCellPr>
  </singleXmlCell>
  <singleXmlCell id="949" r="P26" connectionId="0">
    <xmlCellPr id="1" uniqueName="P1082110">
      <xmlPr mapId="1" xpath="/GFI-IZD-POD/IPK-GFI-IZD-POD_1000344/P1082110" xmlDataType="decimal"/>
    </xmlCellPr>
  </singleXmlCell>
  <singleXmlCell id="950" r="Q26" connectionId="0">
    <xmlCellPr id="1" uniqueName="P1082112">
      <xmlPr mapId="1" xpath="/GFI-IZD-POD/IPK-GFI-IZD-POD_1000344/P1082112" xmlDataType="decimal"/>
    </xmlCellPr>
  </singleXmlCell>
  <singleXmlCell id="951" r="R26" connectionId="0">
    <xmlCellPr id="1" uniqueName="P1082115">
      <xmlPr mapId="1" xpath="/GFI-IZD-POD/IPK-GFI-IZD-POD_1000344/P1082115" xmlDataType="decimal"/>
    </xmlCellPr>
  </singleXmlCell>
  <singleXmlCell id="952" r="U26" connectionId="0">
    <xmlCellPr id="1" uniqueName="P1082118">
      <xmlPr mapId="1" xpath="/GFI-IZD-POD/IPK-GFI-IZD-POD_1000344/P1082118" xmlDataType="decimal"/>
    </xmlCellPr>
  </singleXmlCell>
  <singleXmlCell id="953" r="V26" connectionId="0">
    <xmlCellPr id="1" uniqueName="P1082121">
      <xmlPr mapId="1" xpath="/GFI-IZD-POD/IPK-GFI-IZD-POD_1000344/P1082121" xmlDataType="decimal"/>
    </xmlCellPr>
  </singleXmlCell>
  <singleXmlCell id="954" r="W26" connectionId="0">
    <xmlCellPr id="1" uniqueName="P1082125">
      <xmlPr mapId="1" xpath="/GFI-IZD-POD/IPK-GFI-IZD-POD_1000344/P1082125" xmlDataType="decimal"/>
    </xmlCellPr>
  </singleXmlCell>
  <singleXmlCell id="955" r="X26" connectionId="0">
    <xmlCellPr id="1" uniqueName="P1082133">
      <xmlPr mapId="1" xpath="/GFI-IZD-POD/IPK-GFI-IZD-POD_1000344/P1082133" xmlDataType="decimal"/>
    </xmlCellPr>
  </singleXmlCell>
  <singleXmlCell id="956" r="Y26" connectionId="0">
    <xmlCellPr id="1" uniqueName="P1082135">
      <xmlPr mapId="1" xpath="/GFI-IZD-POD/IPK-GFI-IZD-POD_1000344/P1082135" xmlDataType="decimal"/>
    </xmlCellPr>
  </singleXmlCell>
  <singleXmlCell id="957" r="H27" connectionId="0">
    <xmlCellPr id="1" uniqueName="P1079960">
      <xmlPr mapId="1" xpath="/GFI-IZD-POD/IPK-GFI-IZD-POD_1000344/P1079960" xmlDataType="decimal"/>
    </xmlCellPr>
  </singleXmlCell>
  <singleXmlCell id="958" r="I27" connectionId="0">
    <xmlCellPr id="1" uniqueName="P1079961">
      <xmlPr mapId="1" xpath="/GFI-IZD-POD/IPK-GFI-IZD-POD_1000344/P1079961" xmlDataType="decimal"/>
    </xmlCellPr>
  </singleXmlCell>
  <singleXmlCell id="959" r="J27" connectionId="0">
    <xmlCellPr id="1" uniqueName="P1079962">
      <xmlPr mapId="1" xpath="/GFI-IZD-POD/IPK-GFI-IZD-POD_1000344/P1079962" xmlDataType="decimal"/>
    </xmlCellPr>
  </singleXmlCell>
  <singleXmlCell id="960" r="K27" connectionId="0">
    <xmlCellPr id="1" uniqueName="P1079963">
      <xmlPr mapId="1" xpath="/GFI-IZD-POD/IPK-GFI-IZD-POD_1000344/P1079963" xmlDataType="decimal"/>
    </xmlCellPr>
  </singleXmlCell>
  <singleXmlCell id="961" r="L27" connectionId="0">
    <xmlCellPr id="1" uniqueName="P1079964">
      <xmlPr mapId="1" xpath="/GFI-IZD-POD/IPK-GFI-IZD-POD_1000344/P1079964" xmlDataType="decimal"/>
    </xmlCellPr>
  </singleXmlCell>
  <singleXmlCell id="962" r="M27" connectionId="0">
    <xmlCellPr id="1" uniqueName="P1079965">
      <xmlPr mapId="1" xpath="/GFI-IZD-POD/IPK-GFI-IZD-POD_1000344/P1079965" xmlDataType="decimal"/>
    </xmlCellPr>
  </singleXmlCell>
  <singleXmlCell id="963" r="N27" connectionId="0">
    <xmlCellPr id="1" uniqueName="P1079966">
      <xmlPr mapId="1" xpath="/GFI-IZD-POD/IPK-GFI-IZD-POD_1000344/P1079966" xmlDataType="decimal"/>
    </xmlCellPr>
  </singleXmlCell>
  <singleXmlCell id="964" r="O27" connectionId="0">
    <xmlCellPr id="1" uniqueName="P1079967">
      <xmlPr mapId="1" xpath="/GFI-IZD-POD/IPK-GFI-IZD-POD_1000344/P1079967" xmlDataType="decimal"/>
    </xmlCellPr>
  </singleXmlCell>
  <singleXmlCell id="965" r="P27" connectionId="0">
    <xmlCellPr id="1" uniqueName="P1082136">
      <xmlPr mapId="1" xpath="/GFI-IZD-POD/IPK-GFI-IZD-POD_1000344/P1082136" xmlDataType="decimal"/>
    </xmlCellPr>
  </singleXmlCell>
  <singleXmlCell id="966" r="Q27" connectionId="0">
    <xmlCellPr id="1" uniqueName="P1082139">
      <xmlPr mapId="1" xpath="/GFI-IZD-POD/IPK-GFI-IZD-POD_1000344/P1082139" xmlDataType="decimal"/>
    </xmlCellPr>
  </singleXmlCell>
  <singleXmlCell id="967" r="R27" connectionId="0">
    <xmlCellPr id="1" uniqueName="P1082147">
      <xmlPr mapId="1" xpath="/GFI-IZD-POD/IPK-GFI-IZD-POD_1000344/P1082147" xmlDataType="decimal"/>
    </xmlCellPr>
  </singleXmlCell>
  <singleXmlCell id="968" r="U27" connectionId="0">
    <xmlCellPr id="1" uniqueName="P1082148">
      <xmlPr mapId="1" xpath="/GFI-IZD-POD/IPK-GFI-IZD-POD_1000344/P1082148" xmlDataType="decimal"/>
    </xmlCellPr>
  </singleXmlCell>
  <singleXmlCell id="969" r="V27" connectionId="0">
    <xmlCellPr id="1" uniqueName="P1082149">
      <xmlPr mapId="1" xpath="/GFI-IZD-POD/IPK-GFI-IZD-POD_1000344/P1082149" xmlDataType="decimal"/>
    </xmlCellPr>
  </singleXmlCell>
  <singleXmlCell id="970" r="W27" connectionId="0">
    <xmlCellPr id="1" uniqueName="P1082150">
      <xmlPr mapId="1" xpath="/GFI-IZD-POD/IPK-GFI-IZD-POD_1000344/P1082150" xmlDataType="decimal"/>
    </xmlCellPr>
  </singleXmlCell>
  <singleXmlCell id="971" r="X27" connectionId="0">
    <xmlCellPr id="1" uniqueName="P1082151">
      <xmlPr mapId="1" xpath="/GFI-IZD-POD/IPK-GFI-IZD-POD_1000344/P1082151" xmlDataType="decimal"/>
    </xmlCellPr>
  </singleXmlCell>
  <singleXmlCell id="972" r="Y27" connectionId="0">
    <xmlCellPr id="1" uniqueName="P1082152">
      <xmlPr mapId="1" xpath="/GFI-IZD-POD/IPK-GFI-IZD-POD_1000344/P1082152" xmlDataType="decimal"/>
    </xmlCellPr>
  </singleXmlCell>
  <singleXmlCell id="973" r="H28" connectionId="0">
    <xmlCellPr id="1" uniqueName="P1079968">
      <xmlPr mapId="1" xpath="/GFI-IZD-POD/IPK-GFI-IZD-POD_1000344/P1079968" xmlDataType="decimal"/>
    </xmlCellPr>
  </singleXmlCell>
  <singleXmlCell id="974" r="I28" connectionId="0">
    <xmlCellPr id="1" uniqueName="P1079969">
      <xmlPr mapId="1" xpath="/GFI-IZD-POD/IPK-GFI-IZD-POD_1000344/P1079969" xmlDataType="decimal"/>
    </xmlCellPr>
  </singleXmlCell>
  <singleXmlCell id="975" r="J28" connectionId="0">
    <xmlCellPr id="1" uniqueName="P1079970">
      <xmlPr mapId="1" xpath="/GFI-IZD-POD/IPK-GFI-IZD-POD_1000344/P1079970" xmlDataType="decimal"/>
    </xmlCellPr>
  </singleXmlCell>
  <singleXmlCell id="976" r="K28" connectionId="0">
    <xmlCellPr id="1" uniqueName="P1079971">
      <xmlPr mapId="1" xpath="/GFI-IZD-POD/IPK-GFI-IZD-POD_1000344/P1079971" xmlDataType="decimal"/>
    </xmlCellPr>
  </singleXmlCell>
  <singleXmlCell id="977" r="L28" connectionId="0">
    <xmlCellPr id="1" uniqueName="P1079972">
      <xmlPr mapId="1" xpath="/GFI-IZD-POD/IPK-GFI-IZD-POD_1000344/P1079972" xmlDataType="decimal"/>
    </xmlCellPr>
  </singleXmlCell>
  <singleXmlCell id="978" r="M28" connectionId="0">
    <xmlCellPr id="1" uniqueName="P1079973">
      <xmlPr mapId="1" xpath="/GFI-IZD-POD/IPK-GFI-IZD-POD_1000344/P1079973" xmlDataType="decimal"/>
    </xmlCellPr>
  </singleXmlCell>
  <singleXmlCell id="979" r="N28" connectionId="0">
    <xmlCellPr id="1" uniqueName="P1079974">
      <xmlPr mapId="1" xpath="/GFI-IZD-POD/IPK-GFI-IZD-POD_1000344/P1079974" xmlDataType="decimal"/>
    </xmlCellPr>
  </singleXmlCell>
  <singleXmlCell id="980" r="O28" connectionId="0">
    <xmlCellPr id="1" uniqueName="P1079975">
      <xmlPr mapId="1" xpath="/GFI-IZD-POD/IPK-GFI-IZD-POD_1000344/P1079975" xmlDataType="decimal"/>
    </xmlCellPr>
  </singleXmlCell>
  <singleXmlCell id="981" r="P28" connectionId="0">
    <xmlCellPr id="1" uniqueName="P1082153">
      <xmlPr mapId="1" xpath="/GFI-IZD-POD/IPK-GFI-IZD-POD_1000344/P1082153" xmlDataType="decimal"/>
    </xmlCellPr>
  </singleXmlCell>
  <singleXmlCell id="982" r="Q28" connectionId="0">
    <xmlCellPr id="1" uniqueName="P1082155">
      <xmlPr mapId="1" xpath="/GFI-IZD-POD/IPK-GFI-IZD-POD_1000344/P1082155" xmlDataType="decimal"/>
    </xmlCellPr>
  </singleXmlCell>
  <singleXmlCell id="983" r="R28" connectionId="0">
    <xmlCellPr id="1" uniqueName="P1082156">
      <xmlPr mapId="1" xpath="/GFI-IZD-POD/IPK-GFI-IZD-POD_1000344/P1082156" xmlDataType="decimal"/>
    </xmlCellPr>
  </singleXmlCell>
  <singleXmlCell id="984" r="U28" connectionId="0">
    <xmlCellPr id="1" uniqueName="P1082157">
      <xmlPr mapId="1" xpath="/GFI-IZD-POD/IPK-GFI-IZD-POD_1000344/P1082157" xmlDataType="decimal"/>
    </xmlCellPr>
  </singleXmlCell>
  <singleXmlCell id="985" r="V28" connectionId="0">
    <xmlCellPr id="1" uniqueName="P1082158">
      <xmlPr mapId="1" xpath="/GFI-IZD-POD/IPK-GFI-IZD-POD_1000344/P1082158" xmlDataType="decimal"/>
    </xmlCellPr>
  </singleXmlCell>
  <singleXmlCell id="986" r="W28" connectionId="0">
    <xmlCellPr id="1" uniqueName="P1082159">
      <xmlPr mapId="1" xpath="/GFI-IZD-POD/IPK-GFI-IZD-POD_1000344/P1082159" xmlDataType="decimal"/>
    </xmlCellPr>
  </singleXmlCell>
  <singleXmlCell id="987" r="X28" connectionId="0">
    <xmlCellPr id="1" uniqueName="P1082160">
      <xmlPr mapId="1" xpath="/GFI-IZD-POD/IPK-GFI-IZD-POD_1000344/P1082160" xmlDataType="decimal"/>
    </xmlCellPr>
  </singleXmlCell>
  <singleXmlCell id="988" r="Y28" connectionId="0">
    <xmlCellPr id="1" uniqueName="P1082161">
      <xmlPr mapId="1" xpath="/GFI-IZD-POD/IPK-GFI-IZD-POD_1000344/P1082161" xmlDataType="decimal"/>
    </xmlCellPr>
  </singleXmlCell>
  <singleXmlCell id="989" r="H30" connectionId="0">
    <xmlCellPr id="1" uniqueName="P1079976">
      <xmlPr mapId="1" xpath="/GFI-IZD-POD/IPK-GFI-IZD-POD_1000344/P1079976" xmlDataType="decimal"/>
    </xmlCellPr>
  </singleXmlCell>
  <singleXmlCell id="990" r="I30" connectionId="0">
    <xmlCellPr id="1" uniqueName="P1079977">
      <xmlPr mapId="1" xpath="/GFI-IZD-POD/IPK-GFI-IZD-POD_1000344/P1079977" xmlDataType="decimal"/>
    </xmlCellPr>
  </singleXmlCell>
  <singleXmlCell id="991" r="J30" connectionId="0">
    <xmlCellPr id="1" uniqueName="P1079978">
      <xmlPr mapId="1" xpath="/GFI-IZD-POD/IPK-GFI-IZD-POD_1000344/P1079978" xmlDataType="decimal"/>
    </xmlCellPr>
  </singleXmlCell>
  <singleXmlCell id="992" r="K30" connectionId="0">
    <xmlCellPr id="1" uniqueName="P1079979">
      <xmlPr mapId="1" xpath="/GFI-IZD-POD/IPK-GFI-IZD-POD_1000344/P1079979" xmlDataType="decimal"/>
    </xmlCellPr>
  </singleXmlCell>
  <singleXmlCell id="993" r="L30" connectionId="0">
    <xmlCellPr id="1" uniqueName="P1079980">
      <xmlPr mapId="1" xpath="/GFI-IZD-POD/IPK-GFI-IZD-POD_1000344/P1079980" xmlDataType="decimal"/>
    </xmlCellPr>
  </singleXmlCell>
  <singleXmlCell id="994" r="M30" connectionId="0">
    <xmlCellPr id="1" uniqueName="P1079981">
      <xmlPr mapId="1" xpath="/GFI-IZD-POD/IPK-GFI-IZD-POD_1000344/P1079981" xmlDataType="decimal"/>
    </xmlCellPr>
  </singleXmlCell>
  <singleXmlCell id="995" r="N30" connectionId="0">
    <xmlCellPr id="1" uniqueName="P1079982">
      <xmlPr mapId="1" xpath="/GFI-IZD-POD/IPK-GFI-IZD-POD_1000344/P1079982" xmlDataType="decimal"/>
    </xmlCellPr>
  </singleXmlCell>
  <singleXmlCell id="996" r="O30" connectionId="0">
    <xmlCellPr id="1" uniqueName="P1079983">
      <xmlPr mapId="1" xpath="/GFI-IZD-POD/IPK-GFI-IZD-POD_1000344/P1079983" xmlDataType="decimal"/>
    </xmlCellPr>
  </singleXmlCell>
  <singleXmlCell id="997" r="P30" connectionId="0">
    <xmlCellPr id="1" uniqueName="P1082162">
      <xmlPr mapId="1" xpath="/GFI-IZD-POD/IPK-GFI-IZD-POD_1000344/P1082162" xmlDataType="decimal"/>
    </xmlCellPr>
  </singleXmlCell>
  <singleXmlCell id="998" r="Q30" connectionId="0">
    <xmlCellPr id="1" uniqueName="P1082163">
      <xmlPr mapId="1" xpath="/GFI-IZD-POD/IPK-GFI-IZD-POD_1000344/P1082163" xmlDataType="decimal"/>
    </xmlCellPr>
  </singleXmlCell>
  <singleXmlCell id="999" r="R30" connectionId="0">
    <xmlCellPr id="1" uniqueName="P1082164">
      <xmlPr mapId="1" xpath="/GFI-IZD-POD/IPK-GFI-IZD-POD_1000344/P1082164" xmlDataType="decimal"/>
    </xmlCellPr>
  </singleXmlCell>
  <singleXmlCell id="1000" r="U30" connectionId="0">
    <xmlCellPr id="1" uniqueName="P1082165">
      <xmlPr mapId="1" xpath="/GFI-IZD-POD/IPK-GFI-IZD-POD_1000344/P1082165" xmlDataType="decimal"/>
    </xmlCellPr>
  </singleXmlCell>
  <singleXmlCell id="1001" r="V30" connectionId="0">
    <xmlCellPr id="1" uniqueName="P1082166">
      <xmlPr mapId="1" xpath="/GFI-IZD-POD/IPK-GFI-IZD-POD_1000344/P1082166" xmlDataType="decimal"/>
    </xmlCellPr>
  </singleXmlCell>
  <singleXmlCell id="1002" r="W30" connectionId="0">
    <xmlCellPr id="1" uniqueName="P1082167">
      <xmlPr mapId="1" xpath="/GFI-IZD-POD/IPK-GFI-IZD-POD_1000344/P1082167" xmlDataType="decimal"/>
    </xmlCellPr>
  </singleXmlCell>
  <singleXmlCell id="1003" r="X30" connectionId="0">
    <xmlCellPr id="1" uniqueName="P1082168">
      <xmlPr mapId="1" xpath="/GFI-IZD-POD/IPK-GFI-IZD-POD_1000344/P1082168" xmlDataType="decimal"/>
    </xmlCellPr>
  </singleXmlCell>
  <singleXmlCell id="1004" r="Y30" connectionId="0">
    <xmlCellPr id="1" uniqueName="P1082169">
      <xmlPr mapId="1" xpath="/GFI-IZD-POD/IPK-GFI-IZD-POD_1000344/P1082169" xmlDataType="decimal"/>
    </xmlCellPr>
  </singleXmlCell>
  <singleXmlCell id="1005" r="H32" connectionId="0">
    <xmlCellPr id="1" uniqueName="P1079984">
      <xmlPr mapId="1" xpath="/GFI-IZD-POD/IPK-GFI-IZD-POD_1000344/P1079984" xmlDataType="decimal"/>
    </xmlCellPr>
  </singleXmlCell>
  <singleXmlCell id="1006" r="I32" connectionId="0">
    <xmlCellPr id="1" uniqueName="P1079985">
      <xmlPr mapId="1" xpath="/GFI-IZD-POD/IPK-GFI-IZD-POD_1000344/P1079985" xmlDataType="decimal"/>
    </xmlCellPr>
  </singleXmlCell>
  <singleXmlCell id="1007" r="J32" connectionId="0">
    <xmlCellPr id="1" uniqueName="P1079986">
      <xmlPr mapId="1" xpath="/GFI-IZD-POD/IPK-GFI-IZD-POD_1000344/P1079986" xmlDataType="decimal"/>
    </xmlCellPr>
  </singleXmlCell>
  <singleXmlCell id="1008" r="K32" connectionId="0">
    <xmlCellPr id="1" uniqueName="P1079987">
      <xmlPr mapId="1" xpath="/GFI-IZD-POD/IPK-GFI-IZD-POD_1000344/P1079987" xmlDataType="decimal"/>
    </xmlCellPr>
  </singleXmlCell>
  <singleXmlCell id="1009" r="L32" connectionId="0">
    <xmlCellPr id="1" uniqueName="P1079988">
      <xmlPr mapId="1" xpath="/GFI-IZD-POD/IPK-GFI-IZD-POD_1000344/P1079988" xmlDataType="decimal"/>
    </xmlCellPr>
  </singleXmlCell>
  <singleXmlCell id="1010" r="M32" connectionId="0">
    <xmlCellPr id="1" uniqueName="P1079989">
      <xmlPr mapId="1" xpath="/GFI-IZD-POD/IPK-GFI-IZD-POD_1000344/P1079989" xmlDataType="decimal"/>
    </xmlCellPr>
  </singleXmlCell>
  <singleXmlCell id="1011" r="N32" connectionId="0">
    <xmlCellPr id="1" uniqueName="P1079990">
      <xmlPr mapId="1" xpath="/GFI-IZD-POD/IPK-GFI-IZD-POD_1000344/P1079990" xmlDataType="decimal"/>
    </xmlCellPr>
  </singleXmlCell>
  <singleXmlCell id="1012" r="O32" connectionId="0">
    <xmlCellPr id="1" uniqueName="P1079991">
      <xmlPr mapId="1" xpath="/GFI-IZD-POD/IPK-GFI-IZD-POD_1000344/P1079991" xmlDataType="decimal"/>
    </xmlCellPr>
  </singleXmlCell>
  <singleXmlCell id="1013" r="P32" connectionId="0">
    <xmlCellPr id="1" uniqueName="P1082170">
      <xmlPr mapId="1" xpath="/GFI-IZD-POD/IPK-GFI-IZD-POD_1000344/P1082170" xmlDataType="decimal"/>
    </xmlCellPr>
  </singleXmlCell>
  <singleXmlCell id="1014" r="Q32" connectionId="0">
    <xmlCellPr id="1" uniqueName="P1082171">
      <xmlPr mapId="1" xpath="/GFI-IZD-POD/IPK-GFI-IZD-POD_1000344/P1082171" xmlDataType="decimal"/>
    </xmlCellPr>
  </singleXmlCell>
  <singleXmlCell id="1015" r="R32" connectionId="0">
    <xmlCellPr id="1" uniqueName="P1082172">
      <xmlPr mapId="1" xpath="/GFI-IZD-POD/IPK-GFI-IZD-POD_1000344/P1082172" xmlDataType="decimal"/>
    </xmlCellPr>
  </singleXmlCell>
  <singleXmlCell id="1016" r="U32" connectionId="0">
    <xmlCellPr id="1" uniqueName="P1082173">
      <xmlPr mapId="1" xpath="/GFI-IZD-POD/IPK-GFI-IZD-POD_1000344/P1082173" xmlDataType="decimal"/>
    </xmlCellPr>
  </singleXmlCell>
  <singleXmlCell id="1017" r="V32" connectionId="0">
    <xmlCellPr id="1" uniqueName="P1082174">
      <xmlPr mapId="1" xpath="/GFI-IZD-POD/IPK-GFI-IZD-POD_1000344/P1082174" xmlDataType="decimal"/>
    </xmlCellPr>
  </singleXmlCell>
  <singleXmlCell id="1018" r="W32" connectionId="0">
    <xmlCellPr id="1" uniqueName="P1082175">
      <xmlPr mapId="1" xpath="/GFI-IZD-POD/IPK-GFI-IZD-POD_1000344/P1082175" xmlDataType="decimal"/>
    </xmlCellPr>
  </singleXmlCell>
  <singleXmlCell id="1019" r="X32" connectionId="0">
    <xmlCellPr id="1" uniqueName="P1082176">
      <xmlPr mapId="1" xpath="/GFI-IZD-POD/IPK-GFI-IZD-POD_1000344/P1082176" xmlDataType="decimal"/>
    </xmlCellPr>
  </singleXmlCell>
  <singleXmlCell id="1020" r="Y32" connectionId="0">
    <xmlCellPr id="1" uniqueName="P1082177">
      <xmlPr mapId="1" xpath="/GFI-IZD-POD/IPK-GFI-IZD-POD_1000344/P1082177" xmlDataType="decimal"/>
    </xmlCellPr>
  </singleXmlCell>
  <singleXmlCell id="1021" r="H33" connectionId="0">
    <xmlCellPr id="1" uniqueName="P1079992">
      <xmlPr mapId="1" xpath="/GFI-IZD-POD/IPK-GFI-IZD-POD_1000344/P1079992" xmlDataType="decimal"/>
    </xmlCellPr>
  </singleXmlCell>
  <singleXmlCell id="1022" r="I33" connectionId="0">
    <xmlCellPr id="1" uniqueName="P1079993">
      <xmlPr mapId="1" xpath="/GFI-IZD-POD/IPK-GFI-IZD-POD_1000344/P1079993" xmlDataType="decimal"/>
    </xmlCellPr>
  </singleXmlCell>
  <singleXmlCell id="1023" r="J33" connectionId="0">
    <xmlCellPr id="1" uniqueName="P1079994">
      <xmlPr mapId="1" xpath="/GFI-IZD-POD/IPK-GFI-IZD-POD_1000344/P1079994" xmlDataType="decimal"/>
    </xmlCellPr>
  </singleXmlCell>
  <singleXmlCell id="1024" r="K33" connectionId="0">
    <xmlCellPr id="1" uniqueName="P1079995">
      <xmlPr mapId="1" xpath="/GFI-IZD-POD/IPK-GFI-IZD-POD_1000344/P1079995" xmlDataType="decimal"/>
    </xmlCellPr>
  </singleXmlCell>
  <singleXmlCell id="1025" r="L33" connectionId="0">
    <xmlCellPr id="1" uniqueName="P1079996">
      <xmlPr mapId="1" xpath="/GFI-IZD-POD/IPK-GFI-IZD-POD_1000344/P1079996" xmlDataType="decimal"/>
    </xmlCellPr>
  </singleXmlCell>
  <singleXmlCell id="1026" r="M33" connectionId="0">
    <xmlCellPr id="1" uniqueName="P1079997">
      <xmlPr mapId="1" xpath="/GFI-IZD-POD/IPK-GFI-IZD-POD_1000344/P1079997" xmlDataType="decimal"/>
    </xmlCellPr>
  </singleXmlCell>
  <singleXmlCell id="1027" r="N33" connectionId="0">
    <xmlCellPr id="1" uniqueName="P1079998">
      <xmlPr mapId="1" xpath="/GFI-IZD-POD/IPK-GFI-IZD-POD_1000344/P1079998" xmlDataType="decimal"/>
    </xmlCellPr>
  </singleXmlCell>
  <singleXmlCell id="1028" r="O33" connectionId="0">
    <xmlCellPr id="1" uniqueName="P1079999">
      <xmlPr mapId="1" xpath="/GFI-IZD-POD/IPK-GFI-IZD-POD_1000344/P1079999" xmlDataType="decimal"/>
    </xmlCellPr>
  </singleXmlCell>
  <singleXmlCell id="1029" r="P33" connectionId="0">
    <xmlCellPr id="1" uniqueName="P1082178">
      <xmlPr mapId="1" xpath="/GFI-IZD-POD/IPK-GFI-IZD-POD_1000344/P1082178" xmlDataType="decimal"/>
    </xmlCellPr>
  </singleXmlCell>
  <singleXmlCell id="1030" r="Q33" connectionId="0">
    <xmlCellPr id="1" uniqueName="P1082179">
      <xmlPr mapId="1" xpath="/GFI-IZD-POD/IPK-GFI-IZD-POD_1000344/P1082179" xmlDataType="decimal"/>
    </xmlCellPr>
  </singleXmlCell>
  <singleXmlCell id="1031" r="R33" connectionId="0">
    <xmlCellPr id="1" uniqueName="P1082180">
      <xmlPr mapId="1" xpath="/GFI-IZD-POD/IPK-GFI-IZD-POD_1000344/P1082180" xmlDataType="decimal"/>
    </xmlCellPr>
  </singleXmlCell>
  <singleXmlCell id="1032" r="U33" connectionId="0">
    <xmlCellPr id="1" uniqueName="P1082181">
      <xmlPr mapId="1" xpath="/GFI-IZD-POD/IPK-GFI-IZD-POD_1000344/P1082181" xmlDataType="decimal"/>
    </xmlCellPr>
  </singleXmlCell>
  <singleXmlCell id="1033" r="V33" connectionId="0">
    <xmlCellPr id="1" uniqueName="P1082182">
      <xmlPr mapId="1" xpath="/GFI-IZD-POD/IPK-GFI-IZD-POD_1000344/P1082182" xmlDataType="decimal"/>
    </xmlCellPr>
  </singleXmlCell>
  <singleXmlCell id="1034" r="W33" connectionId="0">
    <xmlCellPr id="1" uniqueName="P1082183">
      <xmlPr mapId="1" xpath="/GFI-IZD-POD/IPK-GFI-IZD-POD_1000344/P1082183" xmlDataType="decimal"/>
    </xmlCellPr>
  </singleXmlCell>
  <singleXmlCell id="1035" r="X33" connectionId="0">
    <xmlCellPr id="1" uniqueName="P1082184">
      <xmlPr mapId="1" xpath="/GFI-IZD-POD/IPK-GFI-IZD-POD_1000344/P1082184" xmlDataType="decimal"/>
    </xmlCellPr>
  </singleXmlCell>
  <singleXmlCell id="1036" r="Y33" connectionId="0">
    <xmlCellPr id="1" uniqueName="P1082185">
      <xmlPr mapId="1" xpath="/GFI-IZD-POD/IPK-GFI-IZD-POD_1000344/P1082185" xmlDataType="decimal"/>
    </xmlCellPr>
  </singleXmlCell>
  <singleXmlCell id="1037" r="H34" connectionId="0">
    <xmlCellPr id="1" uniqueName="P1080000">
      <xmlPr mapId="1" xpath="/GFI-IZD-POD/IPK-GFI-IZD-POD_1000344/P1080000" xmlDataType="decimal"/>
    </xmlCellPr>
  </singleXmlCell>
  <singleXmlCell id="1038" r="I34" connectionId="0">
    <xmlCellPr id="1" uniqueName="P1080001">
      <xmlPr mapId="1" xpath="/GFI-IZD-POD/IPK-GFI-IZD-POD_1000344/P1080001" xmlDataType="decimal"/>
    </xmlCellPr>
  </singleXmlCell>
  <singleXmlCell id="1039" r="J34" connectionId="0">
    <xmlCellPr id="1" uniqueName="P1080002">
      <xmlPr mapId="1" xpath="/GFI-IZD-POD/IPK-GFI-IZD-POD_1000344/P1080002" xmlDataType="decimal"/>
    </xmlCellPr>
  </singleXmlCell>
  <singleXmlCell id="1040" r="K34" connectionId="0">
    <xmlCellPr id="1" uniqueName="P1080003">
      <xmlPr mapId="1" xpath="/GFI-IZD-POD/IPK-GFI-IZD-POD_1000344/P1080003" xmlDataType="decimal"/>
    </xmlCellPr>
  </singleXmlCell>
  <singleXmlCell id="1041" r="L34" connectionId="0">
    <xmlCellPr id="1" uniqueName="P1080004">
      <xmlPr mapId="1" xpath="/GFI-IZD-POD/IPK-GFI-IZD-POD_1000344/P1080004" xmlDataType="decimal"/>
    </xmlCellPr>
  </singleXmlCell>
  <singleXmlCell id="1042" r="M34" connectionId="0">
    <xmlCellPr id="1" uniqueName="P1080005">
      <xmlPr mapId="1" xpath="/GFI-IZD-POD/IPK-GFI-IZD-POD_1000344/P1080005" xmlDataType="decimal"/>
    </xmlCellPr>
  </singleXmlCell>
  <singleXmlCell id="1043" r="N34" connectionId="0">
    <xmlCellPr id="1" uniqueName="P1080006">
      <xmlPr mapId="1" xpath="/GFI-IZD-POD/IPK-GFI-IZD-POD_1000344/P1080006" xmlDataType="decimal"/>
    </xmlCellPr>
  </singleXmlCell>
  <singleXmlCell id="1044" r="O34" connectionId="0">
    <xmlCellPr id="1" uniqueName="P1080007">
      <xmlPr mapId="1" xpath="/GFI-IZD-POD/IPK-GFI-IZD-POD_1000344/P1080007" xmlDataType="decimal"/>
    </xmlCellPr>
  </singleXmlCell>
  <singleXmlCell id="1045" r="P34" connectionId="0">
    <xmlCellPr id="1" uniqueName="P1082186">
      <xmlPr mapId="1" xpath="/GFI-IZD-POD/IPK-GFI-IZD-POD_1000344/P1082186" xmlDataType="decimal"/>
    </xmlCellPr>
  </singleXmlCell>
  <singleXmlCell id="1046" r="Q34" connectionId="0">
    <xmlCellPr id="1" uniqueName="P1082187">
      <xmlPr mapId="1" xpath="/GFI-IZD-POD/IPK-GFI-IZD-POD_1000344/P1082187" xmlDataType="decimal"/>
    </xmlCellPr>
  </singleXmlCell>
  <singleXmlCell id="1047" r="R34" connectionId="0">
    <xmlCellPr id="1" uniqueName="P1082188">
      <xmlPr mapId="1" xpath="/GFI-IZD-POD/IPK-GFI-IZD-POD_1000344/P1082188" xmlDataType="decimal"/>
    </xmlCellPr>
  </singleXmlCell>
  <singleXmlCell id="1048" r="U34" connectionId="0">
    <xmlCellPr id="1" uniqueName="P1082189">
      <xmlPr mapId="1" xpath="/GFI-IZD-POD/IPK-GFI-IZD-POD_1000344/P1082189" xmlDataType="decimal"/>
    </xmlCellPr>
  </singleXmlCell>
  <singleXmlCell id="1049" r="V34" connectionId="0">
    <xmlCellPr id="1" uniqueName="P1082190">
      <xmlPr mapId="1" xpath="/GFI-IZD-POD/IPK-GFI-IZD-POD_1000344/P1082190" xmlDataType="decimal"/>
    </xmlCellPr>
  </singleXmlCell>
  <singleXmlCell id="1050" r="W34" connectionId="0">
    <xmlCellPr id="1" uniqueName="P1082191">
      <xmlPr mapId="1" xpath="/GFI-IZD-POD/IPK-GFI-IZD-POD_1000344/P1082191" xmlDataType="decimal"/>
    </xmlCellPr>
  </singleXmlCell>
  <singleXmlCell id="1051" r="X34" connectionId="0">
    <xmlCellPr id="1" uniqueName="P1082192">
      <xmlPr mapId="1" xpath="/GFI-IZD-POD/IPK-GFI-IZD-POD_1000344/P1082192" xmlDataType="decimal"/>
    </xmlCellPr>
  </singleXmlCell>
  <singleXmlCell id="1052" r="Y34" connectionId="0">
    <xmlCellPr id="1" uniqueName="P1082193">
      <xmlPr mapId="1" xpath="/GFI-IZD-POD/IPK-GFI-IZD-POD_1000344/P1082193" xmlDataType="decimal"/>
    </xmlCellPr>
  </singleXmlCell>
  <singleXmlCell id="1053" r="H36" connectionId="0">
    <xmlCellPr id="1" uniqueName="P1080008">
      <xmlPr mapId="1" xpath="/GFI-IZD-POD/IPK-GFI-IZD-POD_1000344/P1080008" xmlDataType="decimal"/>
    </xmlCellPr>
  </singleXmlCell>
  <singleXmlCell id="1054" r="I36" connectionId="0">
    <xmlCellPr id="1" uniqueName="P1080009">
      <xmlPr mapId="1" xpath="/GFI-IZD-POD/IPK-GFI-IZD-POD_1000344/P1080009" xmlDataType="decimal"/>
    </xmlCellPr>
  </singleXmlCell>
  <singleXmlCell id="1055" r="J36" connectionId="0">
    <xmlCellPr id="1" uniqueName="P1080010">
      <xmlPr mapId="1" xpath="/GFI-IZD-POD/IPK-GFI-IZD-POD_1000344/P1080010" xmlDataType="decimal"/>
    </xmlCellPr>
  </singleXmlCell>
  <singleXmlCell id="1056" r="K36" connectionId="0">
    <xmlCellPr id="1" uniqueName="P1080011">
      <xmlPr mapId="1" xpath="/GFI-IZD-POD/IPK-GFI-IZD-POD_1000344/P1080011" xmlDataType="decimal"/>
    </xmlCellPr>
  </singleXmlCell>
  <singleXmlCell id="1057" r="L36" connectionId="0">
    <xmlCellPr id="1" uniqueName="P1080012">
      <xmlPr mapId="1" xpath="/GFI-IZD-POD/IPK-GFI-IZD-POD_1000344/P1080012" xmlDataType="decimal"/>
    </xmlCellPr>
  </singleXmlCell>
  <singleXmlCell id="1058" r="M36" connectionId="0">
    <xmlCellPr id="1" uniqueName="P1080013">
      <xmlPr mapId="1" xpath="/GFI-IZD-POD/IPK-GFI-IZD-POD_1000344/P1080013" xmlDataType="decimal"/>
    </xmlCellPr>
  </singleXmlCell>
  <singleXmlCell id="1059" r="N36" connectionId="0">
    <xmlCellPr id="1" uniqueName="P1080014">
      <xmlPr mapId="1" xpath="/GFI-IZD-POD/IPK-GFI-IZD-POD_1000344/P1080014" xmlDataType="decimal"/>
    </xmlCellPr>
  </singleXmlCell>
  <singleXmlCell id="1060" r="O36" connectionId="0">
    <xmlCellPr id="1" uniqueName="P1080015">
      <xmlPr mapId="1" xpath="/GFI-IZD-POD/IPK-GFI-IZD-POD_1000344/P1080015" xmlDataType="decimal"/>
    </xmlCellPr>
  </singleXmlCell>
  <singleXmlCell id="1062" r="P36" connectionId="0">
    <xmlCellPr id="1" uniqueName="P1082194">
      <xmlPr mapId="1" xpath="/GFI-IZD-POD/IPK-GFI-IZD-POD_1000344/P1082194" xmlDataType="decimal"/>
    </xmlCellPr>
  </singleXmlCell>
  <singleXmlCell id="1063" r="Q36" connectionId="0">
    <xmlCellPr id="1" uniqueName="P1082195">
      <xmlPr mapId="1" xpath="/GFI-IZD-POD/IPK-GFI-IZD-POD_1000344/P1082195" xmlDataType="decimal"/>
    </xmlCellPr>
  </singleXmlCell>
  <singleXmlCell id="1064" r="R36" connectionId="0">
    <xmlCellPr id="1" uniqueName="P1082196">
      <xmlPr mapId="1" xpath="/GFI-IZD-POD/IPK-GFI-IZD-POD_1000344/P1082196" xmlDataType="decimal"/>
    </xmlCellPr>
  </singleXmlCell>
  <singleXmlCell id="1065" r="U36" connectionId="0">
    <xmlCellPr id="1" uniqueName="P1082197">
      <xmlPr mapId="1" xpath="/GFI-IZD-POD/IPK-GFI-IZD-POD_1000344/P1082197" xmlDataType="decimal"/>
    </xmlCellPr>
  </singleXmlCell>
  <singleXmlCell id="1066" r="V36" connectionId="0">
    <xmlCellPr id="1" uniqueName="P1082198">
      <xmlPr mapId="1" xpath="/GFI-IZD-POD/IPK-GFI-IZD-POD_1000344/P1082198" xmlDataType="decimal"/>
    </xmlCellPr>
  </singleXmlCell>
  <singleXmlCell id="1067" r="W36" connectionId="0">
    <xmlCellPr id="1" uniqueName="P1082199">
      <xmlPr mapId="1" xpath="/GFI-IZD-POD/IPK-GFI-IZD-POD_1000344/P1082199" xmlDataType="decimal"/>
    </xmlCellPr>
  </singleXmlCell>
  <singleXmlCell id="1068" r="X36" connectionId="0">
    <xmlCellPr id="1" uniqueName="P1082200">
      <xmlPr mapId="1" xpath="/GFI-IZD-POD/IPK-GFI-IZD-POD_1000344/P1082200" xmlDataType="decimal"/>
    </xmlCellPr>
  </singleXmlCell>
  <singleXmlCell id="1069" r="Y36" connectionId="0">
    <xmlCellPr id="1" uniqueName="P1082201">
      <xmlPr mapId="1" xpath="/GFI-IZD-POD/IPK-GFI-IZD-POD_1000344/P1082201" xmlDataType="decimal"/>
    </xmlCellPr>
  </singleXmlCell>
  <singleXmlCell id="1070" r="H37" connectionId="0">
    <xmlCellPr id="1" uniqueName="P1080016">
      <xmlPr mapId="1" xpath="/GFI-IZD-POD/IPK-GFI-IZD-POD_1000344/P1080016" xmlDataType="decimal"/>
    </xmlCellPr>
  </singleXmlCell>
  <singleXmlCell id="1071" r="I37" connectionId="0">
    <xmlCellPr id="1" uniqueName="P1080017">
      <xmlPr mapId="1" xpath="/GFI-IZD-POD/IPK-GFI-IZD-POD_1000344/P1080017" xmlDataType="decimal"/>
    </xmlCellPr>
  </singleXmlCell>
  <singleXmlCell id="1072" r="J37" connectionId="0">
    <xmlCellPr id="1" uniqueName="P1080018">
      <xmlPr mapId="1" xpath="/GFI-IZD-POD/IPK-GFI-IZD-POD_1000344/P1080018" xmlDataType="decimal"/>
    </xmlCellPr>
  </singleXmlCell>
  <singleXmlCell id="1073" r="K37" connectionId="0">
    <xmlCellPr id="1" uniqueName="P1080019">
      <xmlPr mapId="1" xpath="/GFI-IZD-POD/IPK-GFI-IZD-POD_1000344/P1080019" xmlDataType="decimal"/>
    </xmlCellPr>
  </singleXmlCell>
  <singleXmlCell id="1074" r="L37" connectionId="0">
    <xmlCellPr id="1" uniqueName="P1080020">
      <xmlPr mapId="1" xpath="/GFI-IZD-POD/IPK-GFI-IZD-POD_1000344/P1080020" xmlDataType="decimal"/>
    </xmlCellPr>
  </singleXmlCell>
  <singleXmlCell id="1075" r="M37" connectionId="0">
    <xmlCellPr id="1" uniqueName="P1080021">
      <xmlPr mapId="1" xpath="/GFI-IZD-POD/IPK-GFI-IZD-POD_1000344/P1080021" xmlDataType="decimal"/>
    </xmlCellPr>
  </singleXmlCell>
  <singleXmlCell id="1076" r="N37" connectionId="0">
    <xmlCellPr id="1" uniqueName="P1080022">
      <xmlPr mapId="1" xpath="/GFI-IZD-POD/IPK-GFI-IZD-POD_1000344/P1080022" xmlDataType="decimal"/>
    </xmlCellPr>
  </singleXmlCell>
  <singleXmlCell id="1077" r="O37" connectionId="0">
    <xmlCellPr id="1" uniqueName="P1080023">
      <xmlPr mapId="1" xpath="/GFI-IZD-POD/IPK-GFI-IZD-POD_1000344/P1080023" xmlDataType="decimal"/>
    </xmlCellPr>
  </singleXmlCell>
  <singleXmlCell id="1078" r="P37" connectionId="0">
    <xmlCellPr id="1" uniqueName="P1082202">
      <xmlPr mapId="1" xpath="/GFI-IZD-POD/IPK-GFI-IZD-POD_1000344/P1082202" xmlDataType="decimal"/>
    </xmlCellPr>
  </singleXmlCell>
  <singleXmlCell id="1079" r="Q37" connectionId="0">
    <xmlCellPr id="1" uniqueName="P1082203">
      <xmlPr mapId="1" xpath="/GFI-IZD-POD/IPK-GFI-IZD-POD_1000344/P1082203" xmlDataType="decimal"/>
    </xmlCellPr>
  </singleXmlCell>
  <singleXmlCell id="1080" r="R37" connectionId="0">
    <xmlCellPr id="1" uniqueName="P1082204">
      <xmlPr mapId="1" xpath="/GFI-IZD-POD/IPK-GFI-IZD-POD_1000344/P1082204" xmlDataType="decimal"/>
    </xmlCellPr>
  </singleXmlCell>
  <singleXmlCell id="1081" r="U37" connectionId="0">
    <xmlCellPr id="1" uniqueName="P1082205">
      <xmlPr mapId="1" xpath="/GFI-IZD-POD/IPK-GFI-IZD-POD_1000344/P1082205" xmlDataType="decimal"/>
    </xmlCellPr>
  </singleXmlCell>
  <singleXmlCell id="1082" r="V37" connectionId="0">
    <xmlCellPr id="1" uniqueName="P1082206">
      <xmlPr mapId="1" xpath="/GFI-IZD-POD/IPK-GFI-IZD-POD_1000344/P1082206" xmlDataType="decimal"/>
    </xmlCellPr>
  </singleXmlCell>
  <singleXmlCell id="1083" r="W37" connectionId="0">
    <xmlCellPr id="1" uniqueName="P1082207">
      <xmlPr mapId="1" xpath="/GFI-IZD-POD/IPK-GFI-IZD-POD_1000344/P1082207" xmlDataType="decimal"/>
    </xmlCellPr>
  </singleXmlCell>
  <singleXmlCell id="1084" r="X37" connectionId="0">
    <xmlCellPr id="1" uniqueName="P1082208">
      <xmlPr mapId="1" xpath="/GFI-IZD-POD/IPK-GFI-IZD-POD_1000344/P1082208" xmlDataType="decimal"/>
    </xmlCellPr>
  </singleXmlCell>
  <singleXmlCell id="1085" r="Y37" connectionId="0">
    <xmlCellPr id="1" uniqueName="P1082209">
      <xmlPr mapId="1" xpath="/GFI-IZD-POD/IPK-GFI-IZD-POD_1000344/P1082209" xmlDataType="decimal"/>
    </xmlCellPr>
  </singleXmlCell>
  <singleXmlCell id="1086" r="H38" connectionId="0">
    <xmlCellPr id="1" uniqueName="P1080024">
      <xmlPr mapId="1" xpath="/GFI-IZD-POD/IPK-GFI-IZD-POD_1000344/P1080024" xmlDataType="decimal"/>
    </xmlCellPr>
  </singleXmlCell>
  <singleXmlCell id="1087" r="I38" connectionId="0">
    <xmlCellPr id="1" uniqueName="P1080025">
      <xmlPr mapId="1" xpath="/GFI-IZD-POD/IPK-GFI-IZD-POD_1000344/P1080025" xmlDataType="decimal"/>
    </xmlCellPr>
  </singleXmlCell>
  <singleXmlCell id="1088" r="J38" connectionId="0">
    <xmlCellPr id="1" uniqueName="P1080026">
      <xmlPr mapId="1" xpath="/GFI-IZD-POD/IPK-GFI-IZD-POD_1000344/P1080026" xmlDataType="decimal"/>
    </xmlCellPr>
  </singleXmlCell>
  <singleXmlCell id="1089" r="K38" connectionId="0">
    <xmlCellPr id="1" uniqueName="P1080027">
      <xmlPr mapId="1" xpath="/GFI-IZD-POD/IPK-GFI-IZD-POD_1000344/P1080027" xmlDataType="decimal"/>
    </xmlCellPr>
  </singleXmlCell>
  <singleXmlCell id="1090" r="L38" connectionId="0">
    <xmlCellPr id="1" uniqueName="P1080028">
      <xmlPr mapId="1" xpath="/GFI-IZD-POD/IPK-GFI-IZD-POD_1000344/P1080028" xmlDataType="decimal"/>
    </xmlCellPr>
  </singleXmlCell>
  <singleXmlCell id="1091" r="M38" connectionId="0">
    <xmlCellPr id="1" uniqueName="P1080029">
      <xmlPr mapId="1" xpath="/GFI-IZD-POD/IPK-GFI-IZD-POD_1000344/P1080029" xmlDataType="decimal"/>
    </xmlCellPr>
  </singleXmlCell>
  <singleXmlCell id="1092" r="N38" connectionId="0">
    <xmlCellPr id="1" uniqueName="P1080030">
      <xmlPr mapId="1" xpath="/GFI-IZD-POD/IPK-GFI-IZD-POD_1000344/P1080030" xmlDataType="decimal"/>
    </xmlCellPr>
  </singleXmlCell>
  <singleXmlCell id="1093" r="O38" connectionId="0">
    <xmlCellPr id="1" uniqueName="P1080031">
      <xmlPr mapId="1" xpath="/GFI-IZD-POD/IPK-GFI-IZD-POD_1000344/P1080031" xmlDataType="decimal"/>
    </xmlCellPr>
  </singleXmlCell>
  <singleXmlCell id="1094" r="P38" connectionId="0">
    <xmlCellPr id="1" uniqueName="P1082210">
      <xmlPr mapId="1" xpath="/GFI-IZD-POD/IPK-GFI-IZD-POD_1000344/P1082210" xmlDataType="decimal"/>
    </xmlCellPr>
  </singleXmlCell>
  <singleXmlCell id="1095" r="Q38" connectionId="0">
    <xmlCellPr id="1" uniqueName="P1082211">
      <xmlPr mapId="1" xpath="/GFI-IZD-POD/IPK-GFI-IZD-POD_1000344/P1082211" xmlDataType="decimal"/>
    </xmlCellPr>
  </singleXmlCell>
  <singleXmlCell id="1096" r="R38" connectionId="0">
    <xmlCellPr id="1" uniqueName="P1082212">
      <xmlPr mapId="1" xpath="/GFI-IZD-POD/IPK-GFI-IZD-POD_1000344/P1082212" xmlDataType="decimal"/>
    </xmlCellPr>
  </singleXmlCell>
  <singleXmlCell id="1097" r="U38" connectionId="0">
    <xmlCellPr id="1" uniqueName="P1082213">
      <xmlPr mapId="1" xpath="/GFI-IZD-POD/IPK-GFI-IZD-POD_1000344/P1082213" xmlDataType="decimal"/>
    </xmlCellPr>
  </singleXmlCell>
  <singleXmlCell id="1098" r="V38" connectionId="0">
    <xmlCellPr id="1" uniqueName="P1082214">
      <xmlPr mapId="1" xpath="/GFI-IZD-POD/IPK-GFI-IZD-POD_1000344/P1082214" xmlDataType="decimal"/>
    </xmlCellPr>
  </singleXmlCell>
  <singleXmlCell id="1099" r="W38" connectionId="0">
    <xmlCellPr id="1" uniqueName="P1082215">
      <xmlPr mapId="1" xpath="/GFI-IZD-POD/IPK-GFI-IZD-POD_1000344/P1082215" xmlDataType="decimal"/>
    </xmlCellPr>
  </singleXmlCell>
  <singleXmlCell id="1100" r="X38" connectionId="0">
    <xmlCellPr id="1" uniqueName="P1082216">
      <xmlPr mapId="1" xpath="/GFI-IZD-POD/IPK-GFI-IZD-POD_1000344/P1082216" xmlDataType="decimal"/>
    </xmlCellPr>
  </singleXmlCell>
  <singleXmlCell id="1101" r="Y38" connectionId="0">
    <xmlCellPr id="1" uniqueName="P1082217">
      <xmlPr mapId="1" xpath="/GFI-IZD-POD/IPK-GFI-IZD-POD_1000344/P1082217" xmlDataType="decimal"/>
    </xmlCellPr>
  </singleXmlCell>
  <singleXmlCell id="1102" r="H39" connectionId="0">
    <xmlCellPr id="1" uniqueName="P1080032">
      <xmlPr mapId="1" xpath="/GFI-IZD-POD/IPK-GFI-IZD-POD_1000344/P1080032" xmlDataType="decimal"/>
    </xmlCellPr>
  </singleXmlCell>
  <singleXmlCell id="1103" r="I39" connectionId="0">
    <xmlCellPr id="1" uniqueName="P1080033">
      <xmlPr mapId="1" xpath="/GFI-IZD-POD/IPK-GFI-IZD-POD_1000344/P1080033" xmlDataType="decimal"/>
    </xmlCellPr>
  </singleXmlCell>
  <singleXmlCell id="1104" r="J39" connectionId="0">
    <xmlCellPr id="1" uniqueName="P1080034">
      <xmlPr mapId="1" xpath="/GFI-IZD-POD/IPK-GFI-IZD-POD_1000344/P1080034" xmlDataType="decimal"/>
    </xmlCellPr>
  </singleXmlCell>
  <singleXmlCell id="1105" r="K39" connectionId="0">
    <xmlCellPr id="1" uniqueName="P1080035">
      <xmlPr mapId="1" xpath="/GFI-IZD-POD/IPK-GFI-IZD-POD_1000344/P1080035" xmlDataType="decimal"/>
    </xmlCellPr>
  </singleXmlCell>
  <singleXmlCell id="1106" r="L39" connectionId="0">
    <xmlCellPr id="1" uniqueName="P1080036">
      <xmlPr mapId="1" xpath="/GFI-IZD-POD/IPK-GFI-IZD-POD_1000344/P1080036" xmlDataType="decimal"/>
    </xmlCellPr>
  </singleXmlCell>
  <singleXmlCell id="1107" r="M39" connectionId="0">
    <xmlCellPr id="1" uniqueName="P1080037">
      <xmlPr mapId="1" xpath="/GFI-IZD-POD/IPK-GFI-IZD-POD_1000344/P1080037" xmlDataType="decimal"/>
    </xmlCellPr>
  </singleXmlCell>
  <singleXmlCell id="1108" r="N39" connectionId="0">
    <xmlCellPr id="1" uniqueName="P1080038">
      <xmlPr mapId="1" xpath="/GFI-IZD-POD/IPK-GFI-IZD-POD_1000344/P1080038" xmlDataType="decimal"/>
    </xmlCellPr>
  </singleXmlCell>
  <singleXmlCell id="1109" r="O39" connectionId="0">
    <xmlCellPr id="1" uniqueName="P1080039">
      <xmlPr mapId="1" xpath="/GFI-IZD-POD/IPK-GFI-IZD-POD_1000344/P1080039" xmlDataType="decimal"/>
    </xmlCellPr>
  </singleXmlCell>
  <singleXmlCell id="1110" r="P39" connectionId="0">
    <xmlCellPr id="1" uniqueName="P1082220">
      <xmlPr mapId="1" xpath="/GFI-IZD-POD/IPK-GFI-IZD-POD_1000344/P1082220" xmlDataType="decimal"/>
    </xmlCellPr>
  </singleXmlCell>
  <singleXmlCell id="1111" r="Q39" connectionId="0">
    <xmlCellPr id="1" uniqueName="P1082222">
      <xmlPr mapId="1" xpath="/GFI-IZD-POD/IPK-GFI-IZD-POD_1000344/P1082222" xmlDataType="decimal"/>
    </xmlCellPr>
  </singleXmlCell>
  <singleXmlCell id="1112" r="R39" connectionId="0">
    <xmlCellPr id="1" uniqueName="P1082224">
      <xmlPr mapId="1" xpath="/GFI-IZD-POD/IPK-GFI-IZD-POD_1000344/P1082224" xmlDataType="decimal"/>
    </xmlCellPr>
  </singleXmlCell>
  <singleXmlCell id="1113" r="U39" connectionId="0">
    <xmlCellPr id="1" uniqueName="P1082225">
      <xmlPr mapId="1" xpath="/GFI-IZD-POD/IPK-GFI-IZD-POD_1000344/P1082225" xmlDataType="decimal"/>
    </xmlCellPr>
  </singleXmlCell>
  <singleXmlCell id="1114" r="V39" connectionId="0">
    <xmlCellPr id="1" uniqueName="P1082227">
      <xmlPr mapId="1" xpath="/GFI-IZD-POD/IPK-GFI-IZD-POD_1000344/P1082227" xmlDataType="decimal"/>
    </xmlCellPr>
  </singleXmlCell>
  <singleXmlCell id="1115" r="W39" connectionId="0">
    <xmlCellPr id="1" uniqueName="P1082229">
      <xmlPr mapId="1" xpath="/GFI-IZD-POD/IPK-GFI-IZD-POD_1000344/P1082229" xmlDataType="decimal"/>
    </xmlCellPr>
  </singleXmlCell>
  <singleXmlCell id="1116" r="X39" connectionId="0">
    <xmlCellPr id="1" uniqueName="P1082232">
      <xmlPr mapId="1" xpath="/GFI-IZD-POD/IPK-GFI-IZD-POD_1000344/P1082232" xmlDataType="decimal"/>
    </xmlCellPr>
  </singleXmlCell>
  <singleXmlCell id="1117" r="Y39" connectionId="0">
    <xmlCellPr id="1" uniqueName="P1082234">
      <xmlPr mapId="1" xpath="/GFI-IZD-POD/IPK-GFI-IZD-POD_1000344/P1082234" xmlDataType="decimal"/>
    </xmlCellPr>
  </singleXmlCell>
  <singleXmlCell id="1118" r="H40" connectionId="0">
    <xmlCellPr id="1" uniqueName="P1080040">
      <xmlPr mapId="1" xpath="/GFI-IZD-POD/IPK-GFI-IZD-POD_1000344/P1080040" xmlDataType="decimal"/>
    </xmlCellPr>
  </singleXmlCell>
  <singleXmlCell id="1119" r="I40" connectionId="0">
    <xmlCellPr id="1" uniqueName="P1080041">
      <xmlPr mapId="1" xpath="/GFI-IZD-POD/IPK-GFI-IZD-POD_1000344/P1080041" xmlDataType="decimal"/>
    </xmlCellPr>
  </singleXmlCell>
  <singleXmlCell id="1120" r="J40" connectionId="0">
    <xmlCellPr id="1" uniqueName="P1080042">
      <xmlPr mapId="1" xpath="/GFI-IZD-POD/IPK-GFI-IZD-POD_1000344/P1080042" xmlDataType="decimal"/>
    </xmlCellPr>
  </singleXmlCell>
  <singleXmlCell id="1121" r="K40" connectionId="0">
    <xmlCellPr id="1" uniqueName="P1080043">
      <xmlPr mapId="1" xpath="/GFI-IZD-POD/IPK-GFI-IZD-POD_1000344/P1080043" xmlDataType="decimal"/>
    </xmlCellPr>
  </singleXmlCell>
  <singleXmlCell id="1122" r="L40" connectionId="0">
    <xmlCellPr id="1" uniqueName="P1080044">
      <xmlPr mapId="1" xpath="/GFI-IZD-POD/IPK-GFI-IZD-POD_1000344/P1080044" xmlDataType="decimal"/>
    </xmlCellPr>
  </singleXmlCell>
  <singleXmlCell id="1123" r="M40" connectionId="0">
    <xmlCellPr id="1" uniqueName="P1080045">
      <xmlPr mapId="1" xpath="/GFI-IZD-POD/IPK-GFI-IZD-POD_1000344/P1080045" xmlDataType="decimal"/>
    </xmlCellPr>
  </singleXmlCell>
  <singleXmlCell id="1124" r="N40" connectionId="0">
    <xmlCellPr id="1" uniqueName="P1080046">
      <xmlPr mapId="1" xpath="/GFI-IZD-POD/IPK-GFI-IZD-POD_1000344/P1080046" xmlDataType="decimal"/>
    </xmlCellPr>
  </singleXmlCell>
  <singleXmlCell id="1125" r="O40" connectionId="0">
    <xmlCellPr id="1" uniqueName="P1080047">
      <xmlPr mapId="1" xpath="/GFI-IZD-POD/IPK-GFI-IZD-POD_1000344/P1080047" xmlDataType="decimal"/>
    </xmlCellPr>
  </singleXmlCell>
  <singleXmlCell id="1126" r="P40" connectionId="0">
    <xmlCellPr id="1" uniqueName="P1082236">
      <xmlPr mapId="1" xpath="/GFI-IZD-POD/IPK-GFI-IZD-POD_1000344/P1082236" xmlDataType="decimal"/>
    </xmlCellPr>
  </singleXmlCell>
  <singleXmlCell id="1127" r="Q40" connectionId="0">
    <xmlCellPr id="1" uniqueName="P1082248">
      <xmlPr mapId="1" xpath="/GFI-IZD-POD/IPK-GFI-IZD-POD_1000344/P1082248" xmlDataType="decimal"/>
    </xmlCellPr>
  </singleXmlCell>
  <singleXmlCell id="1128" r="R40" connectionId="0">
    <xmlCellPr id="1" uniqueName="P1082250">
      <xmlPr mapId="1" xpath="/GFI-IZD-POD/IPK-GFI-IZD-POD_1000344/P1082250" xmlDataType="decimal"/>
    </xmlCellPr>
  </singleXmlCell>
  <singleXmlCell id="1129" r="U40" connectionId="0">
    <xmlCellPr id="1" uniqueName="P1082252">
      <xmlPr mapId="1" xpath="/GFI-IZD-POD/IPK-GFI-IZD-POD_1000344/P1082252" xmlDataType="decimal"/>
    </xmlCellPr>
  </singleXmlCell>
  <singleXmlCell id="1130" r="V40" connectionId="0">
    <xmlCellPr id="1" uniqueName="P1082254">
      <xmlPr mapId="1" xpath="/GFI-IZD-POD/IPK-GFI-IZD-POD_1000344/P1082254" xmlDataType="decimal"/>
    </xmlCellPr>
  </singleXmlCell>
  <singleXmlCell id="1131" r="W40" connectionId="0">
    <xmlCellPr id="1" uniqueName="P1082256">
      <xmlPr mapId="1" xpath="/GFI-IZD-POD/IPK-GFI-IZD-POD_1000344/P1082256" xmlDataType="decimal"/>
    </xmlCellPr>
  </singleXmlCell>
  <singleXmlCell id="1132" r="X40" connectionId="0">
    <xmlCellPr id="1" uniqueName="P1082257">
      <xmlPr mapId="1" xpath="/GFI-IZD-POD/IPK-GFI-IZD-POD_1000344/P1082257" xmlDataType="decimal"/>
    </xmlCellPr>
  </singleXmlCell>
  <singleXmlCell id="1133" r="Y40" connectionId="0">
    <xmlCellPr id="1" uniqueName="P1082259">
      <xmlPr mapId="1" xpath="/GFI-IZD-POD/IPK-GFI-IZD-POD_1000344/P1082259" xmlDataType="decimal"/>
    </xmlCellPr>
  </singleXmlCell>
  <singleXmlCell id="1134" r="H41" connectionId="0">
    <xmlCellPr id="1" uniqueName="P1080048">
      <xmlPr mapId="1" xpath="/GFI-IZD-POD/IPK-GFI-IZD-POD_1000344/P1080048" xmlDataType="decimal"/>
    </xmlCellPr>
  </singleXmlCell>
  <singleXmlCell id="1135" r="I41" connectionId="0">
    <xmlCellPr id="1" uniqueName="P1080049">
      <xmlPr mapId="1" xpath="/GFI-IZD-POD/IPK-GFI-IZD-POD_1000344/P1080049" xmlDataType="decimal"/>
    </xmlCellPr>
  </singleXmlCell>
  <singleXmlCell id="1136" r="J41" connectionId="0">
    <xmlCellPr id="1" uniqueName="P1080050">
      <xmlPr mapId="1" xpath="/GFI-IZD-POD/IPK-GFI-IZD-POD_1000344/P1080050" xmlDataType="decimal"/>
    </xmlCellPr>
  </singleXmlCell>
  <singleXmlCell id="1137" r="K41" connectionId="0">
    <xmlCellPr id="1" uniqueName="P1080051">
      <xmlPr mapId="1" xpath="/GFI-IZD-POD/IPK-GFI-IZD-POD_1000344/P1080051" xmlDataType="decimal"/>
    </xmlCellPr>
  </singleXmlCell>
  <singleXmlCell id="1138" r="L41" connectionId="0">
    <xmlCellPr id="1" uniqueName="P1080052">
      <xmlPr mapId="1" xpath="/GFI-IZD-POD/IPK-GFI-IZD-POD_1000344/P1080052" xmlDataType="decimal"/>
    </xmlCellPr>
  </singleXmlCell>
  <singleXmlCell id="1139" r="M41" connectionId="0">
    <xmlCellPr id="1" uniqueName="P1080053">
      <xmlPr mapId="1" xpath="/GFI-IZD-POD/IPK-GFI-IZD-POD_1000344/P1080053" xmlDataType="decimal"/>
    </xmlCellPr>
  </singleXmlCell>
  <singleXmlCell id="1140" r="N41" connectionId="0">
    <xmlCellPr id="1" uniqueName="P1080054">
      <xmlPr mapId="1" xpath="/GFI-IZD-POD/IPK-GFI-IZD-POD_1000344/P1080054" xmlDataType="decimal"/>
    </xmlCellPr>
  </singleXmlCell>
  <singleXmlCell id="1141" r="O41" connectionId="0">
    <xmlCellPr id="1" uniqueName="P1080055">
      <xmlPr mapId="1" xpath="/GFI-IZD-POD/IPK-GFI-IZD-POD_1000344/P1080055" xmlDataType="decimal"/>
    </xmlCellPr>
  </singleXmlCell>
  <singleXmlCell id="1142" r="P41" connectionId="0">
    <xmlCellPr id="1" uniqueName="P1082260">
      <xmlPr mapId="1" xpath="/GFI-IZD-POD/IPK-GFI-IZD-POD_1000344/P1082260" xmlDataType="decimal"/>
    </xmlCellPr>
  </singleXmlCell>
  <singleXmlCell id="1143" r="Q41" connectionId="0">
    <xmlCellPr id="1" uniqueName="P1082237">
      <xmlPr mapId="1" xpath="/GFI-IZD-POD/IPK-GFI-IZD-POD_1000344/P1082237" xmlDataType="decimal"/>
    </xmlCellPr>
  </singleXmlCell>
  <singleXmlCell id="1144" r="R41" connectionId="0">
    <xmlCellPr id="1" uniqueName="P1082261">
      <xmlPr mapId="1" xpath="/GFI-IZD-POD/IPK-GFI-IZD-POD_1000344/P1082261" xmlDataType="decimal"/>
    </xmlCellPr>
  </singleXmlCell>
  <singleXmlCell id="1145" r="U41" connectionId="0">
    <xmlCellPr id="1" uniqueName="P1082262">
      <xmlPr mapId="1" xpath="/GFI-IZD-POD/IPK-GFI-IZD-POD_1000344/P1082262" xmlDataType="decimal"/>
    </xmlCellPr>
  </singleXmlCell>
  <singleXmlCell id="1146" r="V41" connectionId="0">
    <xmlCellPr id="1" uniqueName="P1082264">
      <xmlPr mapId="1" xpath="/GFI-IZD-POD/IPK-GFI-IZD-POD_1000344/P1082264" xmlDataType="decimal"/>
    </xmlCellPr>
  </singleXmlCell>
  <singleXmlCell id="1147" r="W41" connectionId="0">
    <xmlCellPr id="1" uniqueName="P1082265">
      <xmlPr mapId="1" xpath="/GFI-IZD-POD/IPK-GFI-IZD-POD_1000344/P1082265" xmlDataType="decimal"/>
    </xmlCellPr>
  </singleXmlCell>
  <singleXmlCell id="1148" r="X41" connectionId="0">
    <xmlCellPr id="1" uniqueName="P1082266">
      <xmlPr mapId="1" xpath="/GFI-IZD-POD/IPK-GFI-IZD-POD_1000344/P1082266" xmlDataType="decimal"/>
    </xmlCellPr>
  </singleXmlCell>
  <singleXmlCell id="1149" r="Y41" connectionId="0">
    <xmlCellPr id="1" uniqueName="P1082267">
      <xmlPr mapId="1" xpath="/GFI-IZD-POD/IPK-GFI-IZD-POD_1000344/P1082267" xmlDataType="decimal"/>
    </xmlCellPr>
  </singleXmlCell>
  <singleXmlCell id="1150" r="H42" connectionId="0">
    <xmlCellPr id="1" uniqueName="P1080056">
      <xmlPr mapId="1" xpath="/GFI-IZD-POD/IPK-GFI-IZD-POD_1000344/P1080056" xmlDataType="decimal"/>
    </xmlCellPr>
  </singleXmlCell>
  <singleXmlCell id="1151" r="I42" connectionId="0">
    <xmlCellPr id="1" uniqueName="P1080057">
      <xmlPr mapId="1" xpath="/GFI-IZD-POD/IPK-GFI-IZD-POD_1000344/P1080057" xmlDataType="decimal"/>
    </xmlCellPr>
  </singleXmlCell>
  <singleXmlCell id="1152" r="J42" connectionId="0">
    <xmlCellPr id="1" uniqueName="P1080058">
      <xmlPr mapId="1" xpath="/GFI-IZD-POD/IPK-GFI-IZD-POD_1000344/P1080058" xmlDataType="decimal"/>
    </xmlCellPr>
  </singleXmlCell>
  <singleXmlCell id="1153" r="K42" connectionId="0">
    <xmlCellPr id="1" uniqueName="P1080059">
      <xmlPr mapId="1" xpath="/GFI-IZD-POD/IPK-GFI-IZD-POD_1000344/P1080059" xmlDataType="decimal"/>
    </xmlCellPr>
  </singleXmlCell>
  <singleXmlCell id="1154" r="L42" connectionId="0">
    <xmlCellPr id="1" uniqueName="P1080060">
      <xmlPr mapId="1" xpath="/GFI-IZD-POD/IPK-GFI-IZD-POD_1000344/P1080060" xmlDataType="decimal"/>
    </xmlCellPr>
  </singleXmlCell>
  <singleXmlCell id="1155" r="M42" connectionId="0">
    <xmlCellPr id="1" uniqueName="P1080061">
      <xmlPr mapId="1" xpath="/GFI-IZD-POD/IPK-GFI-IZD-POD_1000344/P1080061" xmlDataType="decimal"/>
    </xmlCellPr>
  </singleXmlCell>
  <singleXmlCell id="1156" r="N42" connectionId="0">
    <xmlCellPr id="1" uniqueName="P1080062">
      <xmlPr mapId="1" xpath="/GFI-IZD-POD/IPK-GFI-IZD-POD_1000344/P1080062" xmlDataType="decimal"/>
    </xmlCellPr>
  </singleXmlCell>
  <singleXmlCell id="1157" r="O42" connectionId="0">
    <xmlCellPr id="1" uniqueName="P1080063">
      <xmlPr mapId="1" xpath="/GFI-IZD-POD/IPK-GFI-IZD-POD_1000344/P1080063" xmlDataType="decimal"/>
    </xmlCellPr>
  </singleXmlCell>
  <singleXmlCell id="1158" r="P42" connectionId="0">
    <xmlCellPr id="1" uniqueName="P1082269">
      <xmlPr mapId="1" xpath="/GFI-IZD-POD/IPK-GFI-IZD-POD_1000344/P1082269" xmlDataType="decimal"/>
    </xmlCellPr>
  </singleXmlCell>
  <singleXmlCell id="1159" r="Q42" connectionId="0">
    <xmlCellPr id="1" uniqueName="P1082270">
      <xmlPr mapId="1" xpath="/GFI-IZD-POD/IPK-GFI-IZD-POD_1000344/P1082270" xmlDataType="decimal"/>
    </xmlCellPr>
  </singleXmlCell>
  <singleXmlCell id="1160" r="R42" connectionId="0">
    <xmlCellPr id="1" uniqueName="P1082239">
      <xmlPr mapId="1" xpath="/GFI-IZD-POD/IPK-GFI-IZD-POD_1000344/P1082239" xmlDataType="decimal"/>
    </xmlCellPr>
  </singleXmlCell>
  <singleXmlCell id="1161" r="U42" connectionId="0">
    <xmlCellPr id="1" uniqueName="P1082272">
      <xmlPr mapId="1" xpath="/GFI-IZD-POD/IPK-GFI-IZD-POD_1000344/P1082272" xmlDataType="decimal"/>
    </xmlCellPr>
  </singleXmlCell>
  <singleXmlCell id="1162" r="V42" connectionId="0">
    <xmlCellPr id="1" uniqueName="P1082273">
      <xmlPr mapId="1" xpath="/GFI-IZD-POD/IPK-GFI-IZD-POD_1000344/P1082273" xmlDataType="decimal"/>
    </xmlCellPr>
  </singleXmlCell>
  <singleXmlCell id="1163" r="W42" connectionId="0">
    <xmlCellPr id="1" uniqueName="P1082275">
      <xmlPr mapId="1" xpath="/GFI-IZD-POD/IPK-GFI-IZD-POD_1000344/P1082275" xmlDataType="decimal"/>
    </xmlCellPr>
  </singleXmlCell>
  <singleXmlCell id="1164" r="X42" connectionId="0">
    <xmlCellPr id="1" uniqueName="P1082276">
      <xmlPr mapId="1" xpath="/GFI-IZD-POD/IPK-GFI-IZD-POD_1000344/P1082276" xmlDataType="decimal"/>
    </xmlCellPr>
  </singleXmlCell>
  <singleXmlCell id="1165" r="Y42" connectionId="0">
    <xmlCellPr id="1" uniqueName="P1082277">
      <xmlPr mapId="1" xpath="/GFI-IZD-POD/IPK-GFI-IZD-POD_1000344/P1082277" xmlDataType="decimal"/>
    </xmlCellPr>
  </singleXmlCell>
  <singleXmlCell id="1166" r="H43" connectionId="0">
    <xmlCellPr id="1" uniqueName="P1080064">
      <xmlPr mapId="1" xpath="/GFI-IZD-POD/IPK-GFI-IZD-POD_1000344/P1080064" xmlDataType="decimal"/>
    </xmlCellPr>
  </singleXmlCell>
  <singleXmlCell id="1167" r="I43" connectionId="0">
    <xmlCellPr id="1" uniqueName="P1080065">
      <xmlPr mapId="1" xpath="/GFI-IZD-POD/IPK-GFI-IZD-POD_1000344/P1080065" xmlDataType="decimal"/>
    </xmlCellPr>
  </singleXmlCell>
  <singleXmlCell id="1168" r="J43" connectionId="0">
    <xmlCellPr id="1" uniqueName="P1080066">
      <xmlPr mapId="1" xpath="/GFI-IZD-POD/IPK-GFI-IZD-POD_1000344/P1080066" xmlDataType="decimal"/>
    </xmlCellPr>
  </singleXmlCell>
  <singleXmlCell id="1169" r="K43" connectionId="0">
    <xmlCellPr id="1" uniqueName="P1080067">
      <xmlPr mapId="1" xpath="/GFI-IZD-POD/IPK-GFI-IZD-POD_1000344/P1080067" xmlDataType="decimal"/>
    </xmlCellPr>
  </singleXmlCell>
  <singleXmlCell id="1170" r="L43" connectionId="0">
    <xmlCellPr id="1" uniqueName="P1080068">
      <xmlPr mapId="1" xpath="/GFI-IZD-POD/IPK-GFI-IZD-POD_1000344/P1080068" xmlDataType="decimal"/>
    </xmlCellPr>
  </singleXmlCell>
  <singleXmlCell id="1171" r="M43" connectionId="0">
    <xmlCellPr id="1" uniqueName="P1080069">
      <xmlPr mapId="1" xpath="/GFI-IZD-POD/IPK-GFI-IZD-POD_1000344/P1080069" xmlDataType="decimal"/>
    </xmlCellPr>
  </singleXmlCell>
  <singleXmlCell id="1172" r="N43" connectionId="0">
    <xmlCellPr id="1" uniqueName="P1080070">
      <xmlPr mapId="1" xpath="/GFI-IZD-POD/IPK-GFI-IZD-POD_1000344/P1080070" xmlDataType="decimal"/>
    </xmlCellPr>
  </singleXmlCell>
  <singleXmlCell id="1173" r="O43" connectionId="0">
    <xmlCellPr id="1" uniqueName="P1080071">
      <xmlPr mapId="1" xpath="/GFI-IZD-POD/IPK-GFI-IZD-POD_1000344/P1080071" xmlDataType="decimal"/>
    </xmlCellPr>
  </singleXmlCell>
  <singleXmlCell id="1174" r="P43" connectionId="0">
    <xmlCellPr id="1" uniqueName="P1082278">
      <xmlPr mapId="1" xpath="/GFI-IZD-POD/IPK-GFI-IZD-POD_1000344/P1082278" xmlDataType="decimal"/>
    </xmlCellPr>
  </singleXmlCell>
  <singleXmlCell id="1175" r="Q43" connectionId="0">
    <xmlCellPr id="1" uniqueName="P1082279">
      <xmlPr mapId="1" xpath="/GFI-IZD-POD/IPK-GFI-IZD-POD_1000344/P1082279" xmlDataType="decimal"/>
    </xmlCellPr>
  </singleXmlCell>
  <singleXmlCell id="1176" r="R43" connectionId="0">
    <xmlCellPr id="1" uniqueName="P1082280">
      <xmlPr mapId="1" xpath="/GFI-IZD-POD/IPK-GFI-IZD-POD_1000344/P1082280" xmlDataType="decimal"/>
    </xmlCellPr>
  </singleXmlCell>
  <singleXmlCell id="1177" r="U43" connectionId="0">
    <xmlCellPr id="1" uniqueName="P1082245">
      <xmlPr mapId="1" xpath="/GFI-IZD-POD/IPK-GFI-IZD-POD_1000344/P1082245" xmlDataType="decimal"/>
    </xmlCellPr>
  </singleXmlCell>
  <singleXmlCell id="1178" r="V43" connectionId="0">
    <xmlCellPr id="1" uniqueName="P1082282">
      <xmlPr mapId="1" xpath="/GFI-IZD-POD/IPK-GFI-IZD-POD_1000344/P1082282" xmlDataType="decimal"/>
    </xmlCellPr>
  </singleXmlCell>
  <singleXmlCell id="1179" r="W43" connectionId="0">
    <xmlCellPr id="1" uniqueName="P1082284">
      <xmlPr mapId="1" xpath="/GFI-IZD-POD/IPK-GFI-IZD-POD_1000344/P1082284" xmlDataType="decimal"/>
    </xmlCellPr>
  </singleXmlCell>
  <singleXmlCell id="1180" r="X43" connectionId="0">
    <xmlCellPr id="1" uniqueName="P1082285">
      <xmlPr mapId="1" xpath="/GFI-IZD-POD/IPK-GFI-IZD-POD_1000344/P1082285" xmlDataType="decimal"/>
    </xmlCellPr>
  </singleXmlCell>
  <singleXmlCell id="1181" r="Y43" connectionId="0">
    <xmlCellPr id="1" uniqueName="P1082286">
      <xmlPr mapId="1" xpath="/GFI-IZD-POD/IPK-GFI-IZD-POD_1000344/P1082286" xmlDataType="decimal"/>
    </xmlCellPr>
  </singleXmlCell>
  <singleXmlCell id="1182" r="H44" connectionId="0">
    <xmlCellPr id="1" uniqueName="P1080072">
      <xmlPr mapId="1" xpath="/GFI-IZD-POD/IPK-GFI-IZD-POD_1000344/P1080072" xmlDataType="decimal"/>
    </xmlCellPr>
  </singleXmlCell>
  <singleXmlCell id="1183" r="I44" connectionId="0">
    <xmlCellPr id="1" uniqueName="P1080073">
      <xmlPr mapId="1" xpath="/GFI-IZD-POD/IPK-GFI-IZD-POD_1000344/P1080073" xmlDataType="decimal"/>
    </xmlCellPr>
  </singleXmlCell>
  <singleXmlCell id="1184" r="J44" connectionId="0">
    <xmlCellPr id="1" uniqueName="P1080074">
      <xmlPr mapId="1" xpath="/GFI-IZD-POD/IPK-GFI-IZD-POD_1000344/P1080074" xmlDataType="decimal"/>
    </xmlCellPr>
  </singleXmlCell>
  <singleXmlCell id="1185" r="K44" connectionId="0">
    <xmlCellPr id="1" uniqueName="P1080075">
      <xmlPr mapId="1" xpath="/GFI-IZD-POD/IPK-GFI-IZD-POD_1000344/P1080075" xmlDataType="decimal"/>
    </xmlCellPr>
  </singleXmlCell>
  <singleXmlCell id="1186" r="L44" connectionId="0">
    <xmlCellPr id="1" uniqueName="P1080076">
      <xmlPr mapId="1" xpath="/GFI-IZD-POD/IPK-GFI-IZD-POD_1000344/P1080076" xmlDataType="decimal"/>
    </xmlCellPr>
  </singleXmlCell>
  <singleXmlCell id="1187" r="M44" connectionId="0">
    <xmlCellPr id="1" uniqueName="P1080077">
      <xmlPr mapId="1" xpath="/GFI-IZD-POD/IPK-GFI-IZD-POD_1000344/P1080077" xmlDataType="decimal"/>
    </xmlCellPr>
  </singleXmlCell>
  <singleXmlCell id="1188" r="N44" connectionId="0">
    <xmlCellPr id="1" uniqueName="P1080078">
      <xmlPr mapId="1" xpath="/GFI-IZD-POD/IPK-GFI-IZD-POD_1000344/P1080078" xmlDataType="decimal"/>
    </xmlCellPr>
  </singleXmlCell>
  <singleXmlCell id="1189" r="O44" connectionId="0">
    <xmlCellPr id="1" uniqueName="P1080079">
      <xmlPr mapId="1" xpath="/GFI-IZD-POD/IPK-GFI-IZD-POD_1000344/P1080079" xmlDataType="decimal"/>
    </xmlCellPr>
  </singleXmlCell>
  <singleXmlCell id="1190" r="P44" connectionId="0">
    <xmlCellPr id="1" uniqueName="P1082288">
      <xmlPr mapId="1" xpath="/GFI-IZD-POD/IPK-GFI-IZD-POD_1000344/P1082288" xmlDataType="decimal"/>
    </xmlCellPr>
  </singleXmlCell>
  <singleXmlCell id="1191" r="Q44" connectionId="0">
    <xmlCellPr id="1" uniqueName="P1082289">
      <xmlPr mapId="1" xpath="/GFI-IZD-POD/IPK-GFI-IZD-POD_1000344/P1082289" xmlDataType="decimal"/>
    </xmlCellPr>
  </singleXmlCell>
  <singleXmlCell id="1192" r="R44" connectionId="0">
    <xmlCellPr id="1" uniqueName="P1082290">
      <xmlPr mapId="1" xpath="/GFI-IZD-POD/IPK-GFI-IZD-POD_1000344/P1082290" xmlDataType="decimal"/>
    </xmlCellPr>
  </singleXmlCell>
  <singleXmlCell id="1193" r="U44" connectionId="0">
    <xmlCellPr id="1" uniqueName="P1082292">
      <xmlPr mapId="1" xpath="/GFI-IZD-POD/IPK-GFI-IZD-POD_1000344/P1082292" xmlDataType="decimal"/>
    </xmlCellPr>
  </singleXmlCell>
  <singleXmlCell id="1194" r="V44" connectionId="0">
    <xmlCellPr id="1" uniqueName="P1082247">
      <xmlPr mapId="1" xpath="/GFI-IZD-POD/IPK-GFI-IZD-POD_1000344/P1082247" xmlDataType="decimal"/>
    </xmlCellPr>
  </singleXmlCell>
  <singleXmlCell id="1195" r="W44" connectionId="0">
    <xmlCellPr id="1" uniqueName="P1082295">
      <xmlPr mapId="1" xpath="/GFI-IZD-POD/IPK-GFI-IZD-POD_1000344/P1082295" xmlDataType="decimal"/>
    </xmlCellPr>
  </singleXmlCell>
  <singleXmlCell id="1196" r="X44" connectionId="0">
    <xmlCellPr id="1" uniqueName="P1082298">
      <xmlPr mapId="1" xpath="/GFI-IZD-POD/IPK-GFI-IZD-POD_1000344/P1082298" xmlDataType="decimal"/>
    </xmlCellPr>
  </singleXmlCell>
  <singleXmlCell id="1197" r="Y44" connectionId="0">
    <xmlCellPr id="1" uniqueName="P1082300">
      <xmlPr mapId="1" xpath="/GFI-IZD-POD/IPK-GFI-IZD-POD_1000344/P1082300" xmlDataType="decimal"/>
    </xmlCellPr>
  </singleXmlCell>
  <singleXmlCell id="1198" r="H45" connectionId="0">
    <xmlCellPr id="1" uniqueName="P1080080">
      <xmlPr mapId="1" xpath="/GFI-IZD-POD/IPK-GFI-IZD-POD_1000344/P1080080" xmlDataType="decimal"/>
    </xmlCellPr>
  </singleXmlCell>
  <singleXmlCell id="1199" r="I45" connectionId="0">
    <xmlCellPr id="1" uniqueName="P1080081">
      <xmlPr mapId="1" xpath="/GFI-IZD-POD/IPK-GFI-IZD-POD_1000344/P1080081" xmlDataType="decimal"/>
    </xmlCellPr>
  </singleXmlCell>
  <singleXmlCell id="1200" r="J45" connectionId="0">
    <xmlCellPr id="1" uniqueName="P1080082">
      <xmlPr mapId="1" xpath="/GFI-IZD-POD/IPK-GFI-IZD-POD_1000344/P1080082" xmlDataType="decimal"/>
    </xmlCellPr>
  </singleXmlCell>
  <singleXmlCell id="1201" r="K45" connectionId="0">
    <xmlCellPr id="1" uniqueName="P1080083">
      <xmlPr mapId="1" xpath="/GFI-IZD-POD/IPK-GFI-IZD-POD_1000344/P1080083" xmlDataType="decimal"/>
    </xmlCellPr>
  </singleXmlCell>
  <singleXmlCell id="1202" r="L45" connectionId="0">
    <xmlCellPr id="1" uniqueName="P1080084">
      <xmlPr mapId="1" xpath="/GFI-IZD-POD/IPK-GFI-IZD-POD_1000344/P1080084" xmlDataType="decimal"/>
    </xmlCellPr>
  </singleXmlCell>
  <singleXmlCell id="1203" r="M45" connectionId="0">
    <xmlCellPr id="1" uniqueName="P1080085">
      <xmlPr mapId="1" xpath="/GFI-IZD-POD/IPK-GFI-IZD-POD_1000344/P1080085" xmlDataType="decimal"/>
    </xmlCellPr>
  </singleXmlCell>
  <singleXmlCell id="1204" r="N45" connectionId="0">
    <xmlCellPr id="1" uniqueName="P1080086">
      <xmlPr mapId="1" xpath="/GFI-IZD-POD/IPK-GFI-IZD-POD_1000344/P1080086" xmlDataType="decimal"/>
    </xmlCellPr>
  </singleXmlCell>
  <singleXmlCell id="1205" r="O45" connectionId="0">
    <xmlCellPr id="1" uniqueName="P1080087">
      <xmlPr mapId="1" xpath="/GFI-IZD-POD/IPK-GFI-IZD-POD_1000344/P1080087" xmlDataType="decimal"/>
    </xmlCellPr>
  </singleXmlCell>
  <singleXmlCell id="1206" r="P45" connectionId="0">
    <xmlCellPr id="1" uniqueName="P1082301">
      <xmlPr mapId="1" xpath="/GFI-IZD-POD/IPK-GFI-IZD-POD_1000344/P1082301" xmlDataType="decimal"/>
    </xmlCellPr>
  </singleXmlCell>
  <singleXmlCell id="1207" r="Q45" connectionId="0">
    <xmlCellPr id="1" uniqueName="P1082322">
      <xmlPr mapId="1" xpath="/GFI-IZD-POD/IPK-GFI-IZD-POD_1000344/P1082322" xmlDataType="decimal"/>
    </xmlCellPr>
  </singleXmlCell>
  <singleXmlCell id="1208" r="R45" connectionId="0">
    <xmlCellPr id="1" uniqueName="P1082323">
      <xmlPr mapId="1" xpath="/GFI-IZD-POD/IPK-GFI-IZD-POD_1000344/P1082323" xmlDataType="decimal"/>
    </xmlCellPr>
  </singleXmlCell>
  <singleXmlCell id="1209" r="U45" connectionId="0">
    <xmlCellPr id="1" uniqueName="P1082325">
      <xmlPr mapId="1" xpath="/GFI-IZD-POD/IPK-GFI-IZD-POD_1000344/P1082325" xmlDataType="decimal"/>
    </xmlCellPr>
  </singleXmlCell>
  <singleXmlCell id="1210" r="V45" connectionId="0">
    <xmlCellPr id="1" uniqueName="P1082328">
      <xmlPr mapId="1" xpath="/GFI-IZD-POD/IPK-GFI-IZD-POD_1000344/P1082328" xmlDataType="decimal"/>
    </xmlCellPr>
  </singleXmlCell>
  <singleXmlCell id="1211" r="W45" connectionId="0">
    <xmlCellPr id="1" uniqueName="P1082331">
      <xmlPr mapId="1" xpath="/GFI-IZD-POD/IPK-GFI-IZD-POD_1000344/P1082331" xmlDataType="decimal"/>
    </xmlCellPr>
  </singleXmlCell>
  <singleXmlCell id="1212" r="X45" connectionId="0">
    <xmlCellPr id="1" uniqueName="P1082333">
      <xmlPr mapId="1" xpath="/GFI-IZD-POD/IPK-GFI-IZD-POD_1000344/P1082333" xmlDataType="decimal"/>
    </xmlCellPr>
  </singleXmlCell>
  <singleXmlCell id="1213" r="Y45" connectionId="0">
    <xmlCellPr id="1" uniqueName="P1082336">
      <xmlPr mapId="1" xpath="/GFI-IZD-POD/IPK-GFI-IZD-POD_1000344/P1082336" xmlDataType="decimal"/>
    </xmlCellPr>
  </singleXmlCell>
  <singleXmlCell id="1214" r="H46" connectionId="0">
    <xmlCellPr id="1" uniqueName="P1080088">
      <xmlPr mapId="1" xpath="/GFI-IZD-POD/IPK-GFI-IZD-POD_1000344/P1080088" xmlDataType="decimal"/>
    </xmlCellPr>
  </singleXmlCell>
  <singleXmlCell id="1215" r="I46" connectionId="0">
    <xmlCellPr id="1" uniqueName="P1080089">
      <xmlPr mapId="1" xpath="/GFI-IZD-POD/IPK-GFI-IZD-POD_1000344/P1080089" xmlDataType="decimal"/>
    </xmlCellPr>
  </singleXmlCell>
  <singleXmlCell id="1216" r="J46" connectionId="0">
    <xmlCellPr id="1" uniqueName="P1080090">
      <xmlPr mapId="1" xpath="/GFI-IZD-POD/IPK-GFI-IZD-POD_1000344/P1080090" xmlDataType="decimal"/>
    </xmlCellPr>
  </singleXmlCell>
  <singleXmlCell id="1217" r="K46" connectionId="0">
    <xmlCellPr id="1" uniqueName="P1080091">
      <xmlPr mapId="1" xpath="/GFI-IZD-POD/IPK-GFI-IZD-POD_1000344/P1080091" xmlDataType="decimal"/>
    </xmlCellPr>
  </singleXmlCell>
  <singleXmlCell id="1218" r="L46" connectionId="0">
    <xmlCellPr id="1" uniqueName="P1080092">
      <xmlPr mapId="1" xpath="/GFI-IZD-POD/IPK-GFI-IZD-POD_1000344/P1080092" xmlDataType="decimal"/>
    </xmlCellPr>
  </singleXmlCell>
  <singleXmlCell id="1219" r="M46" connectionId="0">
    <xmlCellPr id="1" uniqueName="P1080093">
      <xmlPr mapId="1" xpath="/GFI-IZD-POD/IPK-GFI-IZD-POD_1000344/P1080093" xmlDataType="decimal"/>
    </xmlCellPr>
  </singleXmlCell>
  <singleXmlCell id="1220" r="N46" connectionId="0">
    <xmlCellPr id="1" uniqueName="P1080094">
      <xmlPr mapId="1" xpath="/GFI-IZD-POD/IPK-GFI-IZD-POD_1000344/P1080094" xmlDataType="decimal"/>
    </xmlCellPr>
  </singleXmlCell>
  <singleXmlCell id="1221" r="O46" connectionId="0">
    <xmlCellPr id="1" uniqueName="P1080095">
      <xmlPr mapId="1" xpath="/GFI-IZD-POD/IPK-GFI-IZD-POD_1000344/P1080095" xmlDataType="decimal"/>
    </xmlCellPr>
  </singleXmlCell>
  <singleXmlCell id="1222" r="P46" connectionId="0">
    <xmlCellPr id="1" uniqueName="P1082338">
      <xmlPr mapId="1" xpath="/GFI-IZD-POD/IPK-GFI-IZD-POD_1000344/P1082338" xmlDataType="decimal"/>
    </xmlCellPr>
  </singleXmlCell>
  <singleXmlCell id="1223" r="Q46" connectionId="0">
    <xmlCellPr id="1" uniqueName="P1082304">
      <xmlPr mapId="1" xpath="/GFI-IZD-POD/IPK-GFI-IZD-POD_1000344/P1082304" xmlDataType="decimal"/>
    </xmlCellPr>
  </singleXmlCell>
  <singleXmlCell id="1224" r="R46" connectionId="0">
    <xmlCellPr id="1" uniqueName="P1082341">
      <xmlPr mapId="1" xpath="/GFI-IZD-POD/IPK-GFI-IZD-POD_1000344/P1082341" xmlDataType="decimal"/>
    </xmlCellPr>
  </singleXmlCell>
  <singleXmlCell id="1225" r="U46" connectionId="0">
    <xmlCellPr id="1" uniqueName="P1082343">
      <xmlPr mapId="1" xpath="/GFI-IZD-POD/IPK-GFI-IZD-POD_1000344/P1082343" xmlDataType="decimal"/>
    </xmlCellPr>
  </singleXmlCell>
  <singleXmlCell id="1226" r="V46" connectionId="0">
    <xmlCellPr id="1" uniqueName="P1082344">
      <xmlPr mapId="1" xpath="/GFI-IZD-POD/IPK-GFI-IZD-POD_1000344/P1082344" xmlDataType="decimal"/>
    </xmlCellPr>
  </singleXmlCell>
  <singleXmlCell id="1227" r="W46" connectionId="0">
    <xmlCellPr id="1" uniqueName="P1082346">
      <xmlPr mapId="1" xpath="/GFI-IZD-POD/IPK-GFI-IZD-POD_1000344/P1082346" xmlDataType="decimal"/>
    </xmlCellPr>
  </singleXmlCell>
  <singleXmlCell id="1228" r="X46" connectionId="0">
    <xmlCellPr id="1" uniqueName="P1082349">
      <xmlPr mapId="1" xpath="/GFI-IZD-POD/IPK-GFI-IZD-POD_1000344/P1082349" xmlDataType="decimal"/>
    </xmlCellPr>
  </singleXmlCell>
  <singleXmlCell id="1229" r="Y46" connectionId="0">
    <xmlCellPr id="1" uniqueName="P1082351">
      <xmlPr mapId="1" xpath="/GFI-IZD-POD/IPK-GFI-IZD-POD_1000344/P1082351" xmlDataType="decimal"/>
    </xmlCellPr>
  </singleXmlCell>
  <singleXmlCell id="1230" r="H47" connectionId="0">
    <xmlCellPr id="1" uniqueName="P1080096">
      <xmlPr mapId="1" xpath="/GFI-IZD-POD/IPK-GFI-IZD-POD_1000344/P1080096" xmlDataType="decimal"/>
    </xmlCellPr>
  </singleXmlCell>
  <singleXmlCell id="1231" r="I47" connectionId="0">
    <xmlCellPr id="1" uniqueName="P1080097">
      <xmlPr mapId="1" xpath="/GFI-IZD-POD/IPK-GFI-IZD-POD_1000344/P1080097" xmlDataType="decimal"/>
    </xmlCellPr>
  </singleXmlCell>
  <singleXmlCell id="1232" r="J47" connectionId="0">
    <xmlCellPr id="1" uniqueName="P1080098">
      <xmlPr mapId="1" xpath="/GFI-IZD-POD/IPK-GFI-IZD-POD_1000344/P1080098" xmlDataType="decimal"/>
    </xmlCellPr>
  </singleXmlCell>
  <singleXmlCell id="1233" r="K47" connectionId="0">
    <xmlCellPr id="1" uniqueName="P1080099">
      <xmlPr mapId="1" xpath="/GFI-IZD-POD/IPK-GFI-IZD-POD_1000344/P1080099" xmlDataType="decimal"/>
    </xmlCellPr>
  </singleXmlCell>
  <singleXmlCell id="1234" r="L47" connectionId="0">
    <xmlCellPr id="1" uniqueName="P1080100">
      <xmlPr mapId="1" xpath="/GFI-IZD-POD/IPK-GFI-IZD-POD_1000344/P1080100" xmlDataType="decimal"/>
    </xmlCellPr>
  </singleXmlCell>
  <singleXmlCell id="1235" r="M47" connectionId="0">
    <xmlCellPr id="1" uniqueName="P1080101">
      <xmlPr mapId="1" xpath="/GFI-IZD-POD/IPK-GFI-IZD-POD_1000344/P1080101" xmlDataType="decimal"/>
    </xmlCellPr>
  </singleXmlCell>
  <singleXmlCell id="1236" r="N47" connectionId="0">
    <xmlCellPr id="1" uniqueName="P1080102">
      <xmlPr mapId="1" xpath="/GFI-IZD-POD/IPK-GFI-IZD-POD_1000344/P1080102" xmlDataType="decimal"/>
    </xmlCellPr>
  </singleXmlCell>
  <singleXmlCell id="1237" r="O47" connectionId="0">
    <xmlCellPr id="1" uniqueName="P1080103">
      <xmlPr mapId="1" xpath="/GFI-IZD-POD/IPK-GFI-IZD-POD_1000344/P1080103" xmlDataType="decimal"/>
    </xmlCellPr>
  </singleXmlCell>
  <singleXmlCell id="1238" r="P47" connectionId="0">
    <xmlCellPr id="1" uniqueName="P1082354">
      <xmlPr mapId="1" xpath="/GFI-IZD-POD/IPK-GFI-IZD-POD_1000344/P1082354" xmlDataType="decimal"/>
    </xmlCellPr>
  </singleXmlCell>
  <singleXmlCell id="1239" r="Q47" connectionId="0">
    <xmlCellPr id="1" uniqueName="P1082356">
      <xmlPr mapId="1" xpath="/GFI-IZD-POD/IPK-GFI-IZD-POD_1000344/P1082356" xmlDataType="decimal"/>
    </xmlCellPr>
  </singleXmlCell>
  <singleXmlCell id="1240" r="R47" connectionId="0">
    <xmlCellPr id="1" uniqueName="P1082306">
      <xmlPr mapId="1" xpath="/GFI-IZD-POD/IPK-GFI-IZD-POD_1000344/P1082306" xmlDataType="decimal"/>
    </xmlCellPr>
  </singleXmlCell>
  <singleXmlCell id="1241" r="U47" connectionId="0">
    <xmlCellPr id="1" uniqueName="P1082358">
      <xmlPr mapId="1" xpath="/GFI-IZD-POD/IPK-GFI-IZD-POD_1000344/P1082358" xmlDataType="decimal"/>
    </xmlCellPr>
  </singleXmlCell>
  <singleXmlCell id="1242" r="V47" connectionId="0">
    <xmlCellPr id="1" uniqueName="P1082360">
      <xmlPr mapId="1" xpath="/GFI-IZD-POD/IPK-GFI-IZD-POD_1000344/P1082360" xmlDataType="decimal"/>
    </xmlCellPr>
  </singleXmlCell>
  <singleXmlCell id="1243" r="W47" connectionId="0">
    <xmlCellPr id="1" uniqueName="P1082361">
      <xmlPr mapId="1" xpath="/GFI-IZD-POD/IPK-GFI-IZD-POD_1000344/P1082361" xmlDataType="decimal"/>
    </xmlCellPr>
  </singleXmlCell>
  <singleXmlCell id="1244" r="X47" connectionId="0">
    <xmlCellPr id="1" uniqueName="P1082362">
      <xmlPr mapId="1" xpath="/GFI-IZD-POD/IPK-GFI-IZD-POD_1000344/P1082362" xmlDataType="decimal"/>
    </xmlCellPr>
  </singleXmlCell>
  <singleXmlCell id="1245" r="Y47" connectionId="0">
    <xmlCellPr id="1" uniqueName="P1082364">
      <xmlPr mapId="1" xpath="/GFI-IZD-POD/IPK-GFI-IZD-POD_1000344/P1082364" xmlDataType="decimal"/>
    </xmlCellPr>
  </singleXmlCell>
  <singleXmlCell id="1246" r="H48" connectionId="0">
    <xmlCellPr id="1" uniqueName="P1080104">
      <xmlPr mapId="1" xpath="/GFI-IZD-POD/IPK-GFI-IZD-POD_1000344/P1080104" xmlDataType="decimal"/>
    </xmlCellPr>
  </singleXmlCell>
  <singleXmlCell id="1247" r="I48" connectionId="0">
    <xmlCellPr id="1" uniqueName="P1080105">
      <xmlPr mapId="1" xpath="/GFI-IZD-POD/IPK-GFI-IZD-POD_1000344/P1080105" xmlDataType="decimal"/>
    </xmlCellPr>
  </singleXmlCell>
  <singleXmlCell id="1248" r="J48" connectionId="0">
    <xmlCellPr id="1" uniqueName="P1080106">
      <xmlPr mapId="1" xpath="/GFI-IZD-POD/IPK-GFI-IZD-POD_1000344/P1080106" xmlDataType="decimal"/>
    </xmlCellPr>
  </singleXmlCell>
  <singleXmlCell id="1249" r="K48" connectionId="0">
    <xmlCellPr id="1" uniqueName="P1080107">
      <xmlPr mapId="1" xpath="/GFI-IZD-POD/IPK-GFI-IZD-POD_1000344/P1080107" xmlDataType="decimal"/>
    </xmlCellPr>
  </singleXmlCell>
  <singleXmlCell id="1250" r="L48" connectionId="0">
    <xmlCellPr id="1" uniqueName="P1080108">
      <xmlPr mapId="1" xpath="/GFI-IZD-POD/IPK-GFI-IZD-POD_1000344/P1080108" xmlDataType="decimal"/>
    </xmlCellPr>
  </singleXmlCell>
  <singleXmlCell id="1251" r="M48" connectionId="0">
    <xmlCellPr id="1" uniqueName="P1080109">
      <xmlPr mapId="1" xpath="/GFI-IZD-POD/IPK-GFI-IZD-POD_1000344/P1080109" xmlDataType="decimal"/>
    </xmlCellPr>
  </singleXmlCell>
  <singleXmlCell id="1252" r="N48" connectionId="0">
    <xmlCellPr id="1" uniqueName="P1080110">
      <xmlPr mapId="1" xpath="/GFI-IZD-POD/IPK-GFI-IZD-POD_1000344/P1080110" xmlDataType="decimal"/>
    </xmlCellPr>
  </singleXmlCell>
  <singleXmlCell id="1253" r="O48" connectionId="0">
    <xmlCellPr id="1" uniqueName="P1080111">
      <xmlPr mapId="1" xpath="/GFI-IZD-POD/IPK-GFI-IZD-POD_1000344/P1080111" xmlDataType="decimal"/>
    </xmlCellPr>
  </singleXmlCell>
  <singleXmlCell id="1254" r="P48" connectionId="0">
    <xmlCellPr id="1" uniqueName="P1082365">
      <xmlPr mapId="1" xpath="/GFI-IZD-POD/IPK-GFI-IZD-POD_1000344/P1082365" xmlDataType="decimal"/>
    </xmlCellPr>
  </singleXmlCell>
  <singleXmlCell id="1255" r="Q48" connectionId="0">
    <xmlCellPr id="1" uniqueName="P1082366">
      <xmlPr mapId="1" xpath="/GFI-IZD-POD/IPK-GFI-IZD-POD_1000344/P1082366" xmlDataType="decimal"/>
    </xmlCellPr>
  </singleXmlCell>
  <singleXmlCell id="1256" r="R48" connectionId="0">
    <xmlCellPr id="1" uniqueName="P1082367">
      <xmlPr mapId="1" xpath="/GFI-IZD-POD/IPK-GFI-IZD-POD_1000344/P1082367" xmlDataType="decimal"/>
    </xmlCellPr>
  </singleXmlCell>
  <singleXmlCell id="1257" r="U48" connectionId="0">
    <xmlCellPr id="1" uniqueName="P1082309">
      <xmlPr mapId="1" xpath="/GFI-IZD-POD/IPK-GFI-IZD-POD_1000344/P1082309" xmlDataType="decimal"/>
    </xmlCellPr>
  </singleXmlCell>
  <singleXmlCell id="1258" r="V48" connectionId="0">
    <xmlCellPr id="1" uniqueName="P1082368">
      <xmlPr mapId="1" xpath="/GFI-IZD-POD/IPK-GFI-IZD-POD_1000344/P1082368" xmlDataType="decimal"/>
    </xmlCellPr>
  </singleXmlCell>
  <singleXmlCell id="1259" r="W48" connectionId="0">
    <xmlCellPr id="1" uniqueName="P1082369">
      <xmlPr mapId="1" xpath="/GFI-IZD-POD/IPK-GFI-IZD-POD_1000344/P1082369" xmlDataType="decimal"/>
    </xmlCellPr>
  </singleXmlCell>
  <singleXmlCell id="1260" r="X48" connectionId="0">
    <xmlCellPr id="1" uniqueName="P1082370">
      <xmlPr mapId="1" xpath="/GFI-IZD-POD/IPK-GFI-IZD-POD_1000344/P1082370" xmlDataType="decimal"/>
    </xmlCellPr>
  </singleXmlCell>
  <singleXmlCell id="1261" r="Y48" connectionId="0">
    <xmlCellPr id="1" uniqueName="P1082372">
      <xmlPr mapId="1" xpath="/GFI-IZD-POD/IPK-GFI-IZD-POD_1000344/P1082372" xmlDataType="decimal"/>
    </xmlCellPr>
  </singleXmlCell>
  <singleXmlCell id="1262" r="H49" connectionId="0">
    <xmlCellPr id="1" uniqueName="P1080112">
      <xmlPr mapId="1" xpath="/GFI-IZD-POD/IPK-GFI-IZD-POD_1000344/P1080112" xmlDataType="decimal"/>
    </xmlCellPr>
  </singleXmlCell>
  <singleXmlCell id="1263" r="I49" connectionId="0">
    <xmlCellPr id="1" uniqueName="P1080113">
      <xmlPr mapId="1" xpath="/GFI-IZD-POD/IPK-GFI-IZD-POD_1000344/P1080113" xmlDataType="decimal"/>
    </xmlCellPr>
  </singleXmlCell>
  <singleXmlCell id="1264" r="J49" connectionId="0">
    <xmlCellPr id="1" uniqueName="P1080114">
      <xmlPr mapId="1" xpath="/GFI-IZD-POD/IPK-GFI-IZD-POD_1000344/P1080114" xmlDataType="decimal"/>
    </xmlCellPr>
  </singleXmlCell>
  <singleXmlCell id="1265" r="K49" connectionId="0">
    <xmlCellPr id="1" uniqueName="P1080115">
      <xmlPr mapId="1" xpath="/GFI-IZD-POD/IPK-GFI-IZD-POD_1000344/P1080115" xmlDataType="decimal"/>
    </xmlCellPr>
  </singleXmlCell>
  <singleXmlCell id="1266" r="L49" connectionId="0">
    <xmlCellPr id="1" uniqueName="P1080116">
      <xmlPr mapId="1" xpath="/GFI-IZD-POD/IPK-GFI-IZD-POD_1000344/P1080116" xmlDataType="decimal"/>
    </xmlCellPr>
  </singleXmlCell>
  <singleXmlCell id="1267" r="M49" connectionId="0">
    <xmlCellPr id="1" uniqueName="P1080117">
      <xmlPr mapId="1" xpath="/GFI-IZD-POD/IPK-GFI-IZD-POD_1000344/P1080117" xmlDataType="decimal"/>
    </xmlCellPr>
  </singleXmlCell>
  <singleXmlCell id="1268" r="N49" connectionId="0">
    <xmlCellPr id="1" uniqueName="P1080118">
      <xmlPr mapId="1" xpath="/GFI-IZD-POD/IPK-GFI-IZD-POD_1000344/P1080118" xmlDataType="decimal"/>
    </xmlCellPr>
  </singleXmlCell>
  <singleXmlCell id="1269" r="O49" connectionId="0">
    <xmlCellPr id="1" uniqueName="P1080119">
      <xmlPr mapId="1" xpath="/GFI-IZD-POD/IPK-GFI-IZD-POD_1000344/P1080119" xmlDataType="decimal"/>
    </xmlCellPr>
  </singleXmlCell>
  <singleXmlCell id="1270" r="P49" connectionId="0">
    <xmlCellPr id="1" uniqueName="P1082374">
      <xmlPr mapId="1" xpath="/GFI-IZD-POD/IPK-GFI-IZD-POD_1000344/P1082374" xmlDataType="decimal"/>
    </xmlCellPr>
  </singleXmlCell>
  <singleXmlCell id="1271" r="Q49" connectionId="0">
    <xmlCellPr id="1" uniqueName="P1082376">
      <xmlPr mapId="1" xpath="/GFI-IZD-POD/IPK-GFI-IZD-POD_1000344/P1082376" xmlDataType="decimal"/>
    </xmlCellPr>
  </singleXmlCell>
  <singleXmlCell id="1272" r="R49" connectionId="0">
    <xmlCellPr id="1" uniqueName="P1082378">
      <xmlPr mapId="1" xpath="/GFI-IZD-POD/IPK-GFI-IZD-POD_1000344/P1082378" xmlDataType="decimal"/>
    </xmlCellPr>
  </singleXmlCell>
  <singleXmlCell id="1273" r="U49" connectionId="0">
    <xmlCellPr id="1" uniqueName="P1082381">
      <xmlPr mapId="1" xpath="/GFI-IZD-POD/IPK-GFI-IZD-POD_1000344/P1082381" xmlDataType="decimal"/>
    </xmlCellPr>
  </singleXmlCell>
  <singleXmlCell id="1274" r="V49" connectionId="0">
    <xmlCellPr id="1" uniqueName="P1082312">
      <xmlPr mapId="1" xpath="/GFI-IZD-POD/IPK-GFI-IZD-POD_1000344/P1082312" xmlDataType="decimal"/>
    </xmlCellPr>
  </singleXmlCell>
  <singleXmlCell id="1275" r="W49" connectionId="0">
    <xmlCellPr id="1" uniqueName="P1082383">
      <xmlPr mapId="1" xpath="/GFI-IZD-POD/IPK-GFI-IZD-POD_1000344/P1082383" xmlDataType="decimal"/>
    </xmlCellPr>
  </singleXmlCell>
  <singleXmlCell id="1276" r="X49" connectionId="0">
    <xmlCellPr id="1" uniqueName="P1082385">
      <xmlPr mapId="1" xpath="/GFI-IZD-POD/IPK-GFI-IZD-POD_1000344/P1082385" xmlDataType="decimal"/>
    </xmlCellPr>
  </singleXmlCell>
  <singleXmlCell id="1277" r="Y49" connectionId="0">
    <xmlCellPr id="1" uniqueName="P1082388">
      <xmlPr mapId="1" xpath="/GFI-IZD-POD/IPK-GFI-IZD-POD_1000344/P1082388" xmlDataType="decimal"/>
    </xmlCellPr>
  </singleXmlCell>
  <singleXmlCell id="1278" r="H50" connectionId="0">
    <xmlCellPr id="1" uniqueName="P1080120">
      <xmlPr mapId="1" xpath="/GFI-IZD-POD/IPK-GFI-IZD-POD_1000344/P1080120" xmlDataType="decimal"/>
    </xmlCellPr>
  </singleXmlCell>
  <singleXmlCell id="1279" r="I50" connectionId="0">
    <xmlCellPr id="1" uniqueName="P1080121">
      <xmlPr mapId="1" xpath="/GFI-IZD-POD/IPK-GFI-IZD-POD_1000344/P1080121" xmlDataType="decimal"/>
    </xmlCellPr>
  </singleXmlCell>
  <singleXmlCell id="1280" r="J50" connectionId="0">
    <xmlCellPr id="1" uniqueName="P1080122">
      <xmlPr mapId="1" xpath="/GFI-IZD-POD/IPK-GFI-IZD-POD_1000344/P1080122" xmlDataType="decimal"/>
    </xmlCellPr>
  </singleXmlCell>
  <singleXmlCell id="1281" r="K50" connectionId="0">
    <xmlCellPr id="1" uniqueName="P1080123">
      <xmlPr mapId="1" xpath="/GFI-IZD-POD/IPK-GFI-IZD-POD_1000344/P1080123" xmlDataType="decimal"/>
    </xmlCellPr>
  </singleXmlCell>
  <singleXmlCell id="1282" r="L50" connectionId="0">
    <xmlCellPr id="1" uniqueName="P1080124">
      <xmlPr mapId="1" xpath="/GFI-IZD-POD/IPK-GFI-IZD-POD_1000344/P1080124" xmlDataType="decimal"/>
    </xmlCellPr>
  </singleXmlCell>
  <singleXmlCell id="1283" r="M50" connectionId="0">
    <xmlCellPr id="1" uniqueName="P1080125">
      <xmlPr mapId="1" xpath="/GFI-IZD-POD/IPK-GFI-IZD-POD_1000344/P1080125" xmlDataType="decimal"/>
    </xmlCellPr>
  </singleXmlCell>
  <singleXmlCell id="1284" r="N50" connectionId="0">
    <xmlCellPr id="1" uniqueName="P1080126">
      <xmlPr mapId="1" xpath="/GFI-IZD-POD/IPK-GFI-IZD-POD_1000344/P1080126" xmlDataType="decimal"/>
    </xmlCellPr>
  </singleXmlCell>
  <singleXmlCell id="1285" r="O50" connectionId="0">
    <xmlCellPr id="1" uniqueName="P1080127">
      <xmlPr mapId="1" xpath="/GFI-IZD-POD/IPK-GFI-IZD-POD_1000344/P1080127" xmlDataType="decimal"/>
    </xmlCellPr>
  </singleXmlCell>
  <singleXmlCell id="1286" r="P50" connectionId="0">
    <xmlCellPr id="1" uniqueName="P1082390">
      <xmlPr mapId="1" xpath="/GFI-IZD-POD/IPK-GFI-IZD-POD_1000344/P1082390" xmlDataType="decimal"/>
    </xmlCellPr>
  </singleXmlCell>
  <singleXmlCell id="1287" r="Q50" connectionId="0">
    <xmlCellPr id="1" uniqueName="P1082392">
      <xmlPr mapId="1" xpath="/GFI-IZD-POD/IPK-GFI-IZD-POD_1000344/P1082392" xmlDataType="decimal"/>
    </xmlCellPr>
  </singleXmlCell>
  <singleXmlCell id="1288" r="R50" connectionId="0">
    <xmlCellPr id="1" uniqueName="P1082394">
      <xmlPr mapId="1" xpath="/GFI-IZD-POD/IPK-GFI-IZD-POD_1000344/P1082394" xmlDataType="decimal"/>
    </xmlCellPr>
  </singleXmlCell>
  <singleXmlCell id="1289" r="U50" connectionId="0">
    <xmlCellPr id="1" uniqueName="P1082396">
      <xmlPr mapId="1" xpath="/GFI-IZD-POD/IPK-GFI-IZD-POD_1000344/P1082396" xmlDataType="decimal"/>
    </xmlCellPr>
  </singleXmlCell>
  <singleXmlCell id="1290" r="V50" connectionId="0">
    <xmlCellPr id="1" uniqueName="P1082398">
      <xmlPr mapId="1" xpath="/GFI-IZD-POD/IPK-GFI-IZD-POD_1000344/P1082398" xmlDataType="decimal"/>
    </xmlCellPr>
  </singleXmlCell>
  <singleXmlCell id="1291" r="W50" connectionId="0">
    <xmlCellPr id="1" uniqueName="P1082314">
      <xmlPr mapId="1" xpath="/GFI-IZD-POD/IPK-GFI-IZD-POD_1000344/P1082314" xmlDataType="decimal"/>
    </xmlCellPr>
  </singleXmlCell>
  <singleXmlCell id="1292" r="X50" connectionId="0">
    <xmlCellPr id="1" uniqueName="P1082401">
      <xmlPr mapId="1" xpath="/GFI-IZD-POD/IPK-GFI-IZD-POD_1000344/P1082401" xmlDataType="decimal"/>
    </xmlCellPr>
  </singleXmlCell>
  <singleXmlCell id="1293" r="Y50" connectionId="0">
    <xmlCellPr id="1" uniqueName="P1082403">
      <xmlPr mapId="1" xpath="/GFI-IZD-POD/IPK-GFI-IZD-POD_1000344/P1082403" xmlDataType="decimal"/>
    </xmlCellPr>
  </singleXmlCell>
  <singleXmlCell id="1294" r="H51" connectionId="0">
    <xmlCellPr id="1" uniqueName="P1080128">
      <xmlPr mapId="1" xpath="/GFI-IZD-POD/IPK-GFI-IZD-POD_1000344/P1080128" xmlDataType="decimal"/>
    </xmlCellPr>
  </singleXmlCell>
  <singleXmlCell id="1295" r="I51" connectionId="0">
    <xmlCellPr id="1" uniqueName="P1080129">
      <xmlPr mapId="1" xpath="/GFI-IZD-POD/IPK-GFI-IZD-POD_1000344/P1080129" xmlDataType="decimal"/>
    </xmlCellPr>
  </singleXmlCell>
  <singleXmlCell id="1296" r="J51" connectionId="0">
    <xmlCellPr id="1" uniqueName="P1080130">
      <xmlPr mapId="1" xpath="/GFI-IZD-POD/IPK-GFI-IZD-POD_1000344/P1080130" xmlDataType="decimal"/>
    </xmlCellPr>
  </singleXmlCell>
  <singleXmlCell id="1297" r="K51" connectionId="0">
    <xmlCellPr id="1" uniqueName="P1080131">
      <xmlPr mapId="1" xpath="/GFI-IZD-POD/IPK-GFI-IZD-POD_1000344/P1080131" xmlDataType="decimal"/>
    </xmlCellPr>
  </singleXmlCell>
  <singleXmlCell id="1298" r="L51" connectionId="0">
    <xmlCellPr id="1" uniqueName="P1080132">
      <xmlPr mapId="1" xpath="/GFI-IZD-POD/IPK-GFI-IZD-POD_1000344/P1080132" xmlDataType="decimal"/>
    </xmlCellPr>
  </singleXmlCell>
  <singleXmlCell id="1299" r="M51" connectionId="0">
    <xmlCellPr id="1" uniqueName="P1080133">
      <xmlPr mapId="1" xpath="/GFI-IZD-POD/IPK-GFI-IZD-POD_1000344/P1080133" xmlDataType="decimal"/>
    </xmlCellPr>
  </singleXmlCell>
  <singleXmlCell id="1300" r="N51" connectionId="0">
    <xmlCellPr id="1" uniqueName="P1080134">
      <xmlPr mapId="1" xpath="/GFI-IZD-POD/IPK-GFI-IZD-POD_1000344/P1080134" xmlDataType="decimal"/>
    </xmlCellPr>
  </singleXmlCell>
  <singleXmlCell id="1301" r="O51" connectionId="0">
    <xmlCellPr id="1" uniqueName="P1080135">
      <xmlPr mapId="1" xpath="/GFI-IZD-POD/IPK-GFI-IZD-POD_1000344/P1080135" xmlDataType="decimal"/>
    </xmlCellPr>
  </singleXmlCell>
  <singleXmlCell id="1302" r="P51" connectionId="0">
    <xmlCellPr id="1" uniqueName="P1082406">
      <xmlPr mapId="1" xpath="/GFI-IZD-POD/IPK-GFI-IZD-POD_1000344/P1082406" xmlDataType="decimal"/>
    </xmlCellPr>
  </singleXmlCell>
  <singleXmlCell id="1303" r="Q51" connectionId="0">
    <xmlCellPr id="1" uniqueName="P1082408">
      <xmlPr mapId="1" xpath="/GFI-IZD-POD/IPK-GFI-IZD-POD_1000344/P1082408" xmlDataType="decimal"/>
    </xmlCellPr>
  </singleXmlCell>
  <singleXmlCell id="1304" r="R51" connectionId="0">
    <xmlCellPr id="1" uniqueName="P1082410">
      <xmlPr mapId="1" xpath="/GFI-IZD-POD/IPK-GFI-IZD-POD_1000344/P1082410" xmlDataType="decimal"/>
    </xmlCellPr>
  </singleXmlCell>
  <singleXmlCell id="1305" r="U51" connectionId="0">
    <xmlCellPr id="1" uniqueName="P1082412">
      <xmlPr mapId="1" xpath="/GFI-IZD-POD/IPK-GFI-IZD-POD_1000344/P1082412" xmlDataType="decimal"/>
    </xmlCellPr>
  </singleXmlCell>
  <singleXmlCell id="1306" r="V51" connectionId="0">
    <xmlCellPr id="1" uniqueName="P1082415">
      <xmlPr mapId="1" xpath="/GFI-IZD-POD/IPK-GFI-IZD-POD_1000344/P1082415" xmlDataType="decimal"/>
    </xmlCellPr>
  </singleXmlCell>
  <singleXmlCell id="1307" r="W51" connectionId="0">
    <xmlCellPr id="1" uniqueName="P1082416">
      <xmlPr mapId="1" xpath="/GFI-IZD-POD/IPK-GFI-IZD-POD_1000344/P1082416" xmlDataType="decimal"/>
    </xmlCellPr>
  </singleXmlCell>
  <singleXmlCell id="1308" r="X51" connectionId="0">
    <xmlCellPr id="1" uniqueName="P1082317">
      <xmlPr mapId="1" xpath="/GFI-IZD-POD/IPK-GFI-IZD-POD_1000344/P1082317" xmlDataType="decimal"/>
    </xmlCellPr>
  </singleXmlCell>
  <singleXmlCell id="1309" r="Y51" connectionId="0">
    <xmlCellPr id="1" uniqueName="P1082417">
      <xmlPr mapId="1" xpath="/GFI-IZD-POD/IPK-GFI-IZD-POD_1000344/P1082417" xmlDataType="decimal"/>
    </xmlCellPr>
  </singleXmlCell>
  <singleXmlCell id="1310" r="H52" connectionId="0">
    <xmlCellPr id="1" uniqueName="P1080136">
      <xmlPr mapId="1" xpath="/GFI-IZD-POD/IPK-GFI-IZD-POD_1000344/P1080136" xmlDataType="decimal"/>
    </xmlCellPr>
  </singleXmlCell>
  <singleXmlCell id="1311" r="I52" connectionId="0">
    <xmlCellPr id="1" uniqueName="P1080137">
      <xmlPr mapId="1" xpath="/GFI-IZD-POD/IPK-GFI-IZD-POD_1000344/P1080137" xmlDataType="decimal"/>
    </xmlCellPr>
  </singleXmlCell>
  <singleXmlCell id="1312" r="J52" connectionId="0">
    <xmlCellPr id="1" uniqueName="P1080138">
      <xmlPr mapId="1" xpath="/GFI-IZD-POD/IPK-GFI-IZD-POD_1000344/P1080138" xmlDataType="decimal"/>
    </xmlCellPr>
  </singleXmlCell>
  <singleXmlCell id="1313" r="K52" connectionId="0">
    <xmlCellPr id="1" uniqueName="P1080139">
      <xmlPr mapId="1" xpath="/GFI-IZD-POD/IPK-GFI-IZD-POD_1000344/P1080139" xmlDataType="decimal"/>
    </xmlCellPr>
  </singleXmlCell>
  <singleXmlCell id="1314" r="L52" connectionId="0">
    <xmlCellPr id="1" uniqueName="P1080140">
      <xmlPr mapId="1" xpath="/GFI-IZD-POD/IPK-GFI-IZD-POD_1000344/P1080140" xmlDataType="decimal"/>
    </xmlCellPr>
  </singleXmlCell>
  <singleXmlCell id="1315" r="M52" connectionId="0">
    <xmlCellPr id="1" uniqueName="P1080141">
      <xmlPr mapId="1" xpath="/GFI-IZD-POD/IPK-GFI-IZD-POD_1000344/P1080141" xmlDataType="decimal"/>
    </xmlCellPr>
  </singleXmlCell>
  <singleXmlCell id="1316" r="N52" connectionId="0">
    <xmlCellPr id="1" uniqueName="P1080142">
      <xmlPr mapId="1" xpath="/GFI-IZD-POD/IPK-GFI-IZD-POD_1000344/P1080142" xmlDataType="decimal"/>
    </xmlCellPr>
  </singleXmlCell>
  <singleXmlCell id="1317" r="O52" connectionId="0">
    <xmlCellPr id="1" uniqueName="P1080143">
      <xmlPr mapId="1" xpath="/GFI-IZD-POD/IPK-GFI-IZD-POD_1000344/P1080143" xmlDataType="decimal"/>
    </xmlCellPr>
  </singleXmlCell>
  <singleXmlCell id="1318" r="P52" connectionId="0">
    <xmlCellPr id="1" uniqueName="P1082418">
      <xmlPr mapId="1" xpath="/GFI-IZD-POD/IPK-GFI-IZD-POD_1000344/P1082418" xmlDataType="decimal"/>
    </xmlCellPr>
  </singleXmlCell>
  <singleXmlCell id="1319" r="Q52" connectionId="0">
    <xmlCellPr id="1" uniqueName="P1082419">
      <xmlPr mapId="1" xpath="/GFI-IZD-POD/IPK-GFI-IZD-POD_1000344/P1082419" xmlDataType="decimal"/>
    </xmlCellPr>
  </singleXmlCell>
  <singleXmlCell id="1320" r="R52" connectionId="0">
    <xmlCellPr id="1" uniqueName="P1082420">
      <xmlPr mapId="1" xpath="/GFI-IZD-POD/IPK-GFI-IZD-POD_1000344/P1082420" xmlDataType="decimal"/>
    </xmlCellPr>
  </singleXmlCell>
  <singleXmlCell id="1321" r="U52" connectionId="0">
    <xmlCellPr id="1" uniqueName="P1082422">
      <xmlPr mapId="1" xpath="/GFI-IZD-POD/IPK-GFI-IZD-POD_1000344/P1082422" xmlDataType="decimal"/>
    </xmlCellPr>
  </singleXmlCell>
  <singleXmlCell id="1322" r="V52" connectionId="0">
    <xmlCellPr id="1" uniqueName="P1082423">
      <xmlPr mapId="1" xpath="/GFI-IZD-POD/IPK-GFI-IZD-POD_1000344/P1082423" xmlDataType="decimal"/>
    </xmlCellPr>
  </singleXmlCell>
  <singleXmlCell id="1323" r="W52" connectionId="0">
    <xmlCellPr id="1" uniqueName="P1082425">
      <xmlPr mapId="1" xpath="/GFI-IZD-POD/IPK-GFI-IZD-POD_1000344/P1082425" xmlDataType="decimal"/>
    </xmlCellPr>
  </singleXmlCell>
  <singleXmlCell id="1324" r="X52" connectionId="0">
    <xmlCellPr id="1" uniqueName="P1082428">
      <xmlPr mapId="1" xpath="/GFI-IZD-POD/IPK-GFI-IZD-POD_1000344/P1082428" xmlDataType="decimal"/>
    </xmlCellPr>
  </singleXmlCell>
  <singleXmlCell id="1325" r="Y52" connectionId="0">
    <xmlCellPr id="1" uniqueName="P1082320">
      <xmlPr mapId="1" xpath="/GFI-IZD-POD/IPK-GFI-IZD-POD_1000344/P1082320" xmlDataType="decimal"/>
    </xmlCellPr>
  </singleXmlCell>
  <singleXmlCell id="1326" r="H53" connectionId="0">
    <xmlCellPr id="1" uniqueName="P1080144">
      <xmlPr mapId="1" xpath="/GFI-IZD-POD/IPK-GFI-IZD-POD_1000344/P1080144" xmlDataType="decimal"/>
    </xmlCellPr>
  </singleXmlCell>
  <singleXmlCell id="1327" r="I53" connectionId="0">
    <xmlCellPr id="1" uniqueName="P1080145">
      <xmlPr mapId="1" xpath="/GFI-IZD-POD/IPK-GFI-IZD-POD_1000344/P1080145" xmlDataType="decimal"/>
    </xmlCellPr>
  </singleXmlCell>
  <singleXmlCell id="1328" r="J53" connectionId="0">
    <xmlCellPr id="1" uniqueName="P1080146">
      <xmlPr mapId="1" xpath="/GFI-IZD-POD/IPK-GFI-IZD-POD_1000344/P1080146" xmlDataType="decimal"/>
    </xmlCellPr>
  </singleXmlCell>
  <singleXmlCell id="1329" r="K53" connectionId="0">
    <xmlCellPr id="1" uniqueName="P1080147">
      <xmlPr mapId="1" xpath="/GFI-IZD-POD/IPK-GFI-IZD-POD_1000344/P1080147" xmlDataType="decimal"/>
    </xmlCellPr>
  </singleXmlCell>
  <singleXmlCell id="1330" r="L53" connectionId="0">
    <xmlCellPr id="1" uniqueName="P1080148">
      <xmlPr mapId="1" xpath="/GFI-IZD-POD/IPK-GFI-IZD-POD_1000344/P1080148" xmlDataType="decimal"/>
    </xmlCellPr>
  </singleXmlCell>
  <singleXmlCell id="1331" r="M53" connectionId="0">
    <xmlCellPr id="1" uniqueName="P1080149">
      <xmlPr mapId="1" xpath="/GFI-IZD-POD/IPK-GFI-IZD-POD_1000344/P1080149" xmlDataType="decimal"/>
    </xmlCellPr>
  </singleXmlCell>
  <singleXmlCell id="1332" r="N53" connectionId="0">
    <xmlCellPr id="1" uniqueName="P1080150">
      <xmlPr mapId="1" xpath="/GFI-IZD-POD/IPK-GFI-IZD-POD_1000344/P1080150" xmlDataType="decimal"/>
    </xmlCellPr>
  </singleXmlCell>
  <singleXmlCell id="1333" r="O53" connectionId="0">
    <xmlCellPr id="1" uniqueName="P1080397">
      <xmlPr mapId="1" xpath="/GFI-IZD-POD/IPK-GFI-IZD-POD_1000344/P1080397" xmlDataType="decimal"/>
    </xmlCellPr>
  </singleXmlCell>
  <singleXmlCell id="1334" r="P53" connectionId="0">
    <xmlCellPr id="1" uniqueName="P1082429">
      <xmlPr mapId="1" xpath="/GFI-IZD-POD/IPK-GFI-IZD-POD_1000344/P1082429" xmlDataType="decimal"/>
    </xmlCellPr>
  </singleXmlCell>
  <singleXmlCell id="1335" r="Q53" connectionId="0">
    <xmlCellPr id="1" uniqueName="P1082447">
      <xmlPr mapId="1" xpath="/GFI-IZD-POD/IPK-GFI-IZD-POD_1000344/P1082447" xmlDataType="decimal"/>
    </xmlCellPr>
  </singleXmlCell>
  <singleXmlCell id="1336" r="R53" connectionId="0">
    <xmlCellPr id="1" uniqueName="P1082450">
      <xmlPr mapId="1" xpath="/GFI-IZD-POD/IPK-GFI-IZD-POD_1000344/P1082450" xmlDataType="decimal"/>
    </xmlCellPr>
  </singleXmlCell>
  <singleXmlCell id="1337" r="U53" connectionId="0">
    <xmlCellPr id="1" uniqueName="P1082453">
      <xmlPr mapId="1" xpath="/GFI-IZD-POD/IPK-GFI-IZD-POD_1000344/P1082453" xmlDataType="decimal"/>
    </xmlCellPr>
  </singleXmlCell>
  <singleXmlCell id="1338" r="V53" connectionId="0">
    <xmlCellPr id="1" uniqueName="P1082455">
      <xmlPr mapId="1" xpath="/GFI-IZD-POD/IPK-GFI-IZD-POD_1000344/P1082455" xmlDataType="decimal"/>
    </xmlCellPr>
  </singleXmlCell>
  <singleXmlCell id="1339" r="W53" connectionId="0">
    <xmlCellPr id="1" uniqueName="P1082458">
      <xmlPr mapId="1" xpath="/GFI-IZD-POD/IPK-GFI-IZD-POD_1000344/P1082458" xmlDataType="decimal"/>
    </xmlCellPr>
  </singleXmlCell>
  <singleXmlCell id="1340" r="X53" connectionId="0">
    <xmlCellPr id="1" uniqueName="P1082460">
      <xmlPr mapId="1" xpath="/GFI-IZD-POD/IPK-GFI-IZD-POD_1000344/P1082460" xmlDataType="decimal"/>
    </xmlCellPr>
  </singleXmlCell>
  <singleXmlCell id="1341" r="Y53" connectionId="0">
    <xmlCellPr id="1" uniqueName="P1082461">
      <xmlPr mapId="1" xpath="/GFI-IZD-POD/IPK-GFI-IZD-POD_1000344/P1082461" xmlDataType="decimal"/>
    </xmlCellPr>
  </singleXmlCell>
  <singleXmlCell id="1342" r="H54" connectionId="0">
    <xmlCellPr id="1" uniqueName="P1080398">
      <xmlPr mapId="1" xpath="/GFI-IZD-POD/IPK-GFI-IZD-POD_1000344/P1080398" xmlDataType="decimal"/>
    </xmlCellPr>
  </singleXmlCell>
  <singleXmlCell id="1343" r="I54" connectionId="0">
    <xmlCellPr id="1" uniqueName="P1080399">
      <xmlPr mapId="1" xpath="/GFI-IZD-POD/IPK-GFI-IZD-POD_1000344/P1080399" xmlDataType="decimal"/>
    </xmlCellPr>
  </singleXmlCell>
  <singleXmlCell id="1344" r="J54" connectionId="0">
    <xmlCellPr id="1" uniqueName="P1080586">
      <xmlPr mapId="1" xpath="/GFI-IZD-POD/IPK-GFI-IZD-POD_1000344/P1080586" xmlDataType="decimal"/>
    </xmlCellPr>
  </singleXmlCell>
  <singleXmlCell id="1345" r="K54" connectionId="0">
    <xmlCellPr id="1" uniqueName="P1080587">
      <xmlPr mapId="1" xpath="/GFI-IZD-POD/IPK-GFI-IZD-POD_1000344/P1080587" xmlDataType="decimal"/>
    </xmlCellPr>
  </singleXmlCell>
  <singleXmlCell id="1346" r="L54" connectionId="0">
    <xmlCellPr id="1" uniqueName="P1080588">
      <xmlPr mapId="1" xpath="/GFI-IZD-POD/IPK-GFI-IZD-POD_1000344/P1080588" xmlDataType="decimal"/>
    </xmlCellPr>
  </singleXmlCell>
  <singleXmlCell id="1347" r="M54" connectionId="0">
    <xmlCellPr id="1" uniqueName="P1080589">
      <xmlPr mapId="1" xpath="/GFI-IZD-POD/IPK-GFI-IZD-POD_1000344/P1080589" xmlDataType="decimal"/>
    </xmlCellPr>
  </singleXmlCell>
  <singleXmlCell id="1348" r="N54" connectionId="0">
    <xmlCellPr id="1" uniqueName="P1080590">
      <xmlPr mapId="1" xpath="/GFI-IZD-POD/IPK-GFI-IZD-POD_1000344/P1080590" xmlDataType="decimal"/>
    </xmlCellPr>
  </singleXmlCell>
  <singleXmlCell id="1349" r="O54" connectionId="0">
    <xmlCellPr id="1" uniqueName="P1080591">
      <xmlPr mapId="1" xpath="/GFI-IZD-POD/IPK-GFI-IZD-POD_1000344/P1080591" xmlDataType="decimal"/>
    </xmlCellPr>
  </singleXmlCell>
  <singleXmlCell id="1350" r="P54" connectionId="0">
    <xmlCellPr id="1" uniqueName="P1082462">
      <xmlPr mapId="1" xpath="/GFI-IZD-POD/IPK-GFI-IZD-POD_1000344/P1082462" xmlDataType="decimal"/>
    </xmlCellPr>
  </singleXmlCell>
  <singleXmlCell id="1351" r="Q54" connectionId="0">
    <xmlCellPr id="1" uniqueName="P1082430">
      <xmlPr mapId="1" xpath="/GFI-IZD-POD/IPK-GFI-IZD-POD_1000344/P1082430" xmlDataType="decimal"/>
    </xmlCellPr>
  </singleXmlCell>
  <singleXmlCell id="1352" r="R54" connectionId="0">
    <xmlCellPr id="1" uniqueName="P1082463">
      <xmlPr mapId="1" xpath="/GFI-IZD-POD/IPK-GFI-IZD-POD_1000344/P1082463" xmlDataType="decimal"/>
    </xmlCellPr>
  </singleXmlCell>
  <singleXmlCell id="1353" r="U54" connectionId="0">
    <xmlCellPr id="1" uniqueName="P1082464">
      <xmlPr mapId="1" xpath="/GFI-IZD-POD/IPK-GFI-IZD-POD_1000344/P1082464" xmlDataType="decimal"/>
    </xmlCellPr>
  </singleXmlCell>
  <singleXmlCell id="1354" r="V54" connectionId="0">
    <xmlCellPr id="1" uniqueName="P1082465">
      <xmlPr mapId="1" xpath="/GFI-IZD-POD/IPK-GFI-IZD-POD_1000344/P1082465" xmlDataType="decimal"/>
    </xmlCellPr>
  </singleXmlCell>
  <singleXmlCell id="1355" r="W54" connectionId="0">
    <xmlCellPr id="1" uniqueName="P1082466">
      <xmlPr mapId="1" xpath="/GFI-IZD-POD/IPK-GFI-IZD-POD_1000344/P1082466" xmlDataType="decimal"/>
    </xmlCellPr>
  </singleXmlCell>
  <singleXmlCell id="1356" r="X54" connectionId="0">
    <xmlCellPr id="1" uniqueName="P1082467">
      <xmlPr mapId="1" xpath="/GFI-IZD-POD/IPK-GFI-IZD-POD_1000344/P1082467" xmlDataType="decimal"/>
    </xmlCellPr>
  </singleXmlCell>
  <singleXmlCell id="1357" r="Y54" connectionId="0">
    <xmlCellPr id="1" uniqueName="P1082468">
      <xmlPr mapId="1" xpath="/GFI-IZD-POD/IPK-GFI-IZD-POD_1000344/P1082468" xmlDataType="decimal"/>
    </xmlCellPr>
  </singleXmlCell>
  <singleXmlCell id="1358" r="H55" connectionId="0">
    <xmlCellPr id="1" uniqueName="P1080692">
      <xmlPr mapId="1" xpath="/GFI-IZD-POD/IPK-GFI-IZD-POD_1000344/P1080692" xmlDataType="decimal"/>
    </xmlCellPr>
  </singleXmlCell>
  <singleXmlCell id="1359" r="I55" connectionId="0">
    <xmlCellPr id="1" uniqueName="P1080693">
      <xmlPr mapId="1" xpath="/GFI-IZD-POD/IPK-GFI-IZD-POD_1000344/P1080693" xmlDataType="decimal"/>
    </xmlCellPr>
  </singleXmlCell>
  <singleXmlCell id="1360" r="J55" connectionId="0">
    <xmlCellPr id="1" uniqueName="P1080694">
      <xmlPr mapId="1" xpath="/GFI-IZD-POD/IPK-GFI-IZD-POD_1000344/P1080694" xmlDataType="decimal"/>
    </xmlCellPr>
  </singleXmlCell>
  <singleXmlCell id="1361" r="K55" connectionId="0">
    <xmlCellPr id="1" uniqueName="P1080779">
      <xmlPr mapId="1" xpath="/GFI-IZD-POD/IPK-GFI-IZD-POD_1000344/P1080779" xmlDataType="decimal"/>
    </xmlCellPr>
  </singleXmlCell>
  <singleXmlCell id="1362" r="L55" connectionId="0">
    <xmlCellPr id="1" uniqueName="P1080780">
      <xmlPr mapId="1" xpath="/GFI-IZD-POD/IPK-GFI-IZD-POD_1000344/P1080780" xmlDataType="decimal"/>
    </xmlCellPr>
  </singleXmlCell>
  <singleXmlCell id="1363" r="M55" connectionId="0">
    <xmlCellPr id="1" uniqueName="P1080781">
      <xmlPr mapId="1" xpath="/GFI-IZD-POD/IPK-GFI-IZD-POD_1000344/P1080781" xmlDataType="decimal"/>
    </xmlCellPr>
  </singleXmlCell>
  <singleXmlCell id="1364" r="N55" connectionId="0">
    <xmlCellPr id="1" uniqueName="P1080782">
      <xmlPr mapId="1" xpath="/GFI-IZD-POD/IPK-GFI-IZD-POD_1000344/P1080782" xmlDataType="decimal"/>
    </xmlCellPr>
  </singleXmlCell>
  <singleXmlCell id="1365" r="O55" connectionId="0">
    <xmlCellPr id="1" uniqueName="P1080783">
      <xmlPr mapId="1" xpath="/GFI-IZD-POD/IPK-GFI-IZD-POD_1000344/P1080783" xmlDataType="decimal"/>
    </xmlCellPr>
  </singleXmlCell>
  <singleXmlCell id="1366" r="P55" connectionId="0">
    <xmlCellPr id="1" uniqueName="P1082469">
      <xmlPr mapId="1" xpath="/GFI-IZD-POD/IPK-GFI-IZD-POD_1000344/P1082469" xmlDataType="decimal"/>
    </xmlCellPr>
  </singleXmlCell>
  <singleXmlCell id="1367" r="Q55" connectionId="0">
    <xmlCellPr id="1" uniqueName="P1082470">
      <xmlPr mapId="1" xpath="/GFI-IZD-POD/IPK-GFI-IZD-POD_1000344/P1082470" xmlDataType="decimal"/>
    </xmlCellPr>
  </singleXmlCell>
  <singleXmlCell id="1368" r="R55" connectionId="0">
    <xmlCellPr id="1" uniqueName="P1082433">
      <xmlPr mapId="1" xpath="/GFI-IZD-POD/IPK-GFI-IZD-POD_1000344/P1082433" xmlDataType="decimal"/>
    </xmlCellPr>
  </singleXmlCell>
  <singleXmlCell id="1369" r="U55" connectionId="0">
    <xmlCellPr id="1" uniqueName="P1082471">
      <xmlPr mapId="1" xpath="/GFI-IZD-POD/IPK-GFI-IZD-POD_1000344/P1082471" xmlDataType="decimal"/>
    </xmlCellPr>
  </singleXmlCell>
  <singleXmlCell id="1370" r="V55" connectionId="0">
    <xmlCellPr id="1" uniqueName="P1082472">
      <xmlPr mapId="1" xpath="/GFI-IZD-POD/IPK-GFI-IZD-POD_1000344/P1082472" xmlDataType="decimal"/>
    </xmlCellPr>
  </singleXmlCell>
  <singleXmlCell id="1371" r="W55" connectionId="0">
    <xmlCellPr id="1" uniqueName="P1082473">
      <xmlPr mapId="1" xpath="/GFI-IZD-POD/IPK-GFI-IZD-POD_1000344/P1082473" xmlDataType="decimal"/>
    </xmlCellPr>
  </singleXmlCell>
  <singleXmlCell id="1372" r="X55" connectionId="0">
    <xmlCellPr id="1" uniqueName="P1082474">
      <xmlPr mapId="1" xpath="/GFI-IZD-POD/IPK-GFI-IZD-POD_1000344/P1082474" xmlDataType="decimal"/>
    </xmlCellPr>
  </singleXmlCell>
  <singleXmlCell id="1373" r="Y55" connectionId="0">
    <xmlCellPr id="1" uniqueName="P1082475">
      <xmlPr mapId="1" xpath="/GFI-IZD-POD/IPK-GFI-IZD-POD_1000344/P1082475" xmlDataType="decimal"/>
    </xmlCellPr>
  </singleXmlCell>
  <singleXmlCell id="1374" r="H56" connectionId="0">
    <xmlCellPr id="1" uniqueName="P1080784">
      <xmlPr mapId="1" xpath="/GFI-IZD-POD/IPK-GFI-IZD-POD_1000344/P1080784" xmlDataType="decimal"/>
    </xmlCellPr>
  </singleXmlCell>
  <singleXmlCell id="1375" r="I56" connectionId="0">
    <xmlCellPr id="1" uniqueName="P1080785">
      <xmlPr mapId="1" xpath="/GFI-IZD-POD/IPK-GFI-IZD-POD_1000344/P1080785" xmlDataType="decimal"/>
    </xmlCellPr>
  </singleXmlCell>
  <singleXmlCell id="1376" r="J56" connectionId="0">
    <xmlCellPr id="1" uniqueName="P1080786">
      <xmlPr mapId="1" xpath="/GFI-IZD-POD/IPK-GFI-IZD-POD_1000344/P1080786" xmlDataType="decimal"/>
    </xmlCellPr>
  </singleXmlCell>
  <singleXmlCell id="1377" r="K56" connectionId="0">
    <xmlCellPr id="1" uniqueName="P1081033">
      <xmlPr mapId="1" xpath="/GFI-IZD-POD/IPK-GFI-IZD-POD_1000344/P1081033" xmlDataType="decimal"/>
    </xmlCellPr>
  </singleXmlCell>
  <singleXmlCell id="1378" r="L56" connectionId="0">
    <xmlCellPr id="1" uniqueName="P1081034">
      <xmlPr mapId="1" xpath="/GFI-IZD-POD/IPK-GFI-IZD-POD_1000344/P1081034" xmlDataType="decimal"/>
    </xmlCellPr>
  </singleXmlCell>
  <singleXmlCell id="1379" r="M56" connectionId="0">
    <xmlCellPr id="1" uniqueName="P1081035">
      <xmlPr mapId="1" xpath="/GFI-IZD-POD/IPK-GFI-IZD-POD_1000344/P1081035" xmlDataType="decimal"/>
    </xmlCellPr>
  </singleXmlCell>
  <singleXmlCell id="1380" r="N56" connectionId="0">
    <xmlCellPr id="1" uniqueName="P1081222">
      <xmlPr mapId="1" xpath="/GFI-IZD-POD/IPK-GFI-IZD-POD_1000344/P1081222" xmlDataType="decimal"/>
    </xmlCellPr>
  </singleXmlCell>
  <singleXmlCell id="1381" r="O56" connectionId="0">
    <xmlCellPr id="1" uniqueName="P1081223">
      <xmlPr mapId="1" xpath="/GFI-IZD-POD/IPK-GFI-IZD-POD_1000344/P1081223" xmlDataType="decimal"/>
    </xmlCellPr>
  </singleXmlCell>
  <singleXmlCell id="1382" r="P56" connectionId="0">
    <xmlCellPr id="1" uniqueName="P1082477">
      <xmlPr mapId="1" xpath="/GFI-IZD-POD/IPK-GFI-IZD-POD_1000344/P1082477" xmlDataType="decimal"/>
    </xmlCellPr>
  </singleXmlCell>
  <singleXmlCell id="1383" r="Q56" connectionId="0">
    <xmlCellPr id="1" uniqueName="P1082480">
      <xmlPr mapId="1" xpath="/GFI-IZD-POD/IPK-GFI-IZD-POD_1000344/P1082480" xmlDataType="decimal"/>
    </xmlCellPr>
  </singleXmlCell>
  <singleXmlCell id="1384" r="R56" connectionId="0">
    <xmlCellPr id="1" uniqueName="P1082482">
      <xmlPr mapId="1" xpath="/GFI-IZD-POD/IPK-GFI-IZD-POD_1000344/P1082482" xmlDataType="decimal"/>
    </xmlCellPr>
  </singleXmlCell>
  <singleXmlCell id="1385" r="U56" connectionId="0">
    <xmlCellPr id="1" uniqueName="P1082435">
      <xmlPr mapId="1" xpath="/GFI-IZD-POD/IPK-GFI-IZD-POD_1000344/P1082435" xmlDataType="decimal"/>
    </xmlCellPr>
  </singleXmlCell>
  <singleXmlCell id="1386" r="V56" connectionId="0">
    <xmlCellPr id="1" uniqueName="P1082484">
      <xmlPr mapId="1" xpath="/GFI-IZD-POD/IPK-GFI-IZD-POD_1000344/P1082484" xmlDataType="decimal"/>
    </xmlCellPr>
  </singleXmlCell>
  <singleXmlCell id="1387" r="W56" connectionId="0">
    <xmlCellPr id="1" uniqueName="P1082487">
      <xmlPr mapId="1" xpath="/GFI-IZD-POD/IPK-GFI-IZD-POD_1000344/P1082487" xmlDataType="decimal"/>
    </xmlCellPr>
  </singleXmlCell>
  <singleXmlCell id="1388" r="X56" connectionId="0">
    <xmlCellPr id="1" uniqueName="P1082488">
      <xmlPr mapId="1" xpath="/GFI-IZD-POD/IPK-GFI-IZD-POD_1000344/P1082488" xmlDataType="decimal"/>
    </xmlCellPr>
  </singleXmlCell>
  <singleXmlCell id="1389" r="Y56" connectionId="0">
    <xmlCellPr id="1" uniqueName="P1082490">
      <xmlPr mapId="1" xpath="/GFI-IZD-POD/IPK-GFI-IZD-POD_1000344/P1082490" xmlDataType="decimal"/>
    </xmlCellPr>
  </singleXmlCell>
  <singleXmlCell id="1390" r="H57" connectionId="0">
    <xmlCellPr id="1" uniqueName="P1081224">
      <xmlPr mapId="1" xpath="/GFI-IZD-POD/IPK-GFI-IZD-POD_1000344/P1081224" xmlDataType="decimal"/>
    </xmlCellPr>
  </singleXmlCell>
  <singleXmlCell id="1391" r="I57" connectionId="0">
    <xmlCellPr id="1" uniqueName="P1081225">
      <xmlPr mapId="1" xpath="/GFI-IZD-POD/IPK-GFI-IZD-POD_1000344/P1081225" xmlDataType="decimal"/>
    </xmlCellPr>
  </singleXmlCell>
  <singleXmlCell id="1392" r="J57" connectionId="0">
    <xmlCellPr id="1" uniqueName="P1081326">
      <xmlPr mapId="1" xpath="/GFI-IZD-POD/IPK-GFI-IZD-POD_1000344/P1081326" xmlDataType="decimal"/>
    </xmlCellPr>
  </singleXmlCell>
  <singleXmlCell id="1393" r="K57" connectionId="0">
    <xmlCellPr id="1" uniqueName="P1081327">
      <xmlPr mapId="1" xpath="/GFI-IZD-POD/IPK-GFI-IZD-POD_1000344/P1081327" xmlDataType="decimal"/>
    </xmlCellPr>
  </singleXmlCell>
  <singleXmlCell id="1394" r="L57" connectionId="0">
    <xmlCellPr id="1" uniqueName="P1081328">
      <xmlPr mapId="1" xpath="/GFI-IZD-POD/IPK-GFI-IZD-POD_1000344/P1081328" xmlDataType="decimal"/>
    </xmlCellPr>
  </singleXmlCell>
  <singleXmlCell id="1395" r="M57" connectionId="0">
    <xmlCellPr id="1" uniqueName="P1081413">
      <xmlPr mapId="1" xpath="/GFI-IZD-POD/IPK-GFI-IZD-POD_1000344/P1081413" xmlDataType="decimal"/>
    </xmlCellPr>
  </singleXmlCell>
  <singleXmlCell id="1396" r="N57" connectionId="0">
    <xmlCellPr id="1" uniqueName="P1081414">
      <xmlPr mapId="1" xpath="/GFI-IZD-POD/IPK-GFI-IZD-POD_1000344/P1081414" xmlDataType="decimal"/>
    </xmlCellPr>
  </singleXmlCell>
  <singleXmlCell id="1397" r="O57" connectionId="0">
    <xmlCellPr id="1" uniqueName="P1081415">
      <xmlPr mapId="1" xpath="/GFI-IZD-POD/IPK-GFI-IZD-POD_1000344/P1081415" xmlDataType="decimal"/>
    </xmlCellPr>
  </singleXmlCell>
  <singleXmlCell id="1398" r="P57" connectionId="0">
    <xmlCellPr id="1" uniqueName="P1082493">
      <xmlPr mapId="1" xpath="/GFI-IZD-POD/IPK-GFI-IZD-POD_1000344/P1082493" xmlDataType="decimal"/>
    </xmlCellPr>
  </singleXmlCell>
  <singleXmlCell id="1399" r="Q57" connectionId="0">
    <xmlCellPr id="1" uniqueName="P1082497">
      <xmlPr mapId="1" xpath="/GFI-IZD-POD/IPK-GFI-IZD-POD_1000344/P1082497" xmlDataType="decimal"/>
    </xmlCellPr>
  </singleXmlCell>
  <singleXmlCell id="1400" r="R57" connectionId="0">
    <xmlCellPr id="1" uniqueName="P1082498">
      <xmlPr mapId="1" xpath="/GFI-IZD-POD/IPK-GFI-IZD-POD_1000344/P1082498" xmlDataType="decimal"/>
    </xmlCellPr>
  </singleXmlCell>
  <singleXmlCell id="1401" r="U57" connectionId="0">
    <xmlCellPr id="1" uniqueName="P1082501">
      <xmlPr mapId="1" xpath="/GFI-IZD-POD/IPK-GFI-IZD-POD_1000344/P1082501" xmlDataType="decimal"/>
    </xmlCellPr>
  </singleXmlCell>
  <singleXmlCell id="1402" r="V57" connectionId="0">
    <xmlCellPr id="1" uniqueName="P1082437">
      <xmlPr mapId="1" xpath="/GFI-IZD-POD/IPK-GFI-IZD-POD_1000344/P1082437" xmlDataType="decimal"/>
    </xmlCellPr>
  </singleXmlCell>
  <singleXmlCell id="1403" r="W57" connectionId="0">
    <xmlCellPr id="1" uniqueName="P1082503">
      <xmlPr mapId="1" xpath="/GFI-IZD-POD/IPK-GFI-IZD-POD_1000344/P1082503" xmlDataType="decimal"/>
    </xmlCellPr>
  </singleXmlCell>
  <singleXmlCell id="1404" r="X57" connectionId="0">
    <xmlCellPr id="1" uniqueName="P1082505">
      <xmlPr mapId="1" xpath="/GFI-IZD-POD/IPK-GFI-IZD-POD_1000344/P1082505" xmlDataType="decimal"/>
    </xmlCellPr>
  </singleXmlCell>
  <singleXmlCell id="1405" r="Y57" connectionId="0">
    <xmlCellPr id="1" uniqueName="P1082507">
      <xmlPr mapId="1" xpath="/GFI-IZD-POD/IPK-GFI-IZD-POD_1000344/P1082507" xmlDataType="decimal"/>
    </xmlCellPr>
  </singleXmlCell>
  <singleXmlCell id="1406" r="H59" connectionId="0">
    <xmlCellPr id="1" uniqueName="P1081416">
      <xmlPr mapId="1" xpath="/GFI-IZD-POD/IPK-GFI-IZD-POD_1000344/P1081416" xmlDataType="decimal"/>
    </xmlCellPr>
  </singleXmlCell>
  <singleXmlCell id="1407" r="I59" connectionId="0">
    <xmlCellPr id="1" uniqueName="P1081501">
      <xmlPr mapId="1" xpath="/GFI-IZD-POD/IPK-GFI-IZD-POD_1000344/P1081501" xmlDataType="decimal"/>
    </xmlCellPr>
  </singleXmlCell>
  <singleXmlCell id="1408" r="J59" connectionId="0">
    <xmlCellPr id="1" uniqueName="P1081502">
      <xmlPr mapId="1" xpath="/GFI-IZD-POD/IPK-GFI-IZD-POD_1000344/P1081502" xmlDataType="decimal"/>
    </xmlCellPr>
  </singleXmlCell>
  <singleXmlCell id="1409" r="K59" connectionId="0">
    <xmlCellPr id="1" uniqueName="P1081503">
      <xmlPr mapId="1" xpath="/GFI-IZD-POD/IPK-GFI-IZD-POD_1000344/P1081503" xmlDataType="decimal"/>
    </xmlCellPr>
  </singleXmlCell>
  <singleXmlCell id="1410" r="L59" connectionId="0">
    <xmlCellPr id="1" uniqueName="P1081504">
      <xmlPr mapId="1" xpath="/GFI-IZD-POD/IPK-GFI-IZD-POD_1000344/P1081504" xmlDataType="decimal"/>
    </xmlCellPr>
  </singleXmlCell>
  <singleXmlCell id="1411" r="M59" connectionId="0">
    <xmlCellPr id="1" uniqueName="P1081505">
      <xmlPr mapId="1" xpath="/GFI-IZD-POD/IPK-GFI-IZD-POD_1000344/P1081505" xmlDataType="decimal"/>
    </xmlCellPr>
  </singleXmlCell>
  <singleXmlCell id="1412" r="N59" connectionId="0">
    <xmlCellPr id="1" uniqueName="P1081506">
      <xmlPr mapId="1" xpath="/GFI-IZD-POD/IPK-GFI-IZD-POD_1000344/P1081506" xmlDataType="decimal"/>
    </xmlCellPr>
  </singleXmlCell>
  <singleXmlCell id="1413" r="O59" connectionId="0">
    <xmlCellPr id="1" uniqueName="P1081507">
      <xmlPr mapId="1" xpath="/GFI-IZD-POD/IPK-GFI-IZD-POD_1000344/P1081507" xmlDataType="decimal"/>
    </xmlCellPr>
  </singleXmlCell>
  <singleXmlCell id="1414" r="P59" connectionId="0">
    <xmlCellPr id="1" uniqueName="P1082510">
      <xmlPr mapId="1" xpath="/GFI-IZD-POD/IPK-GFI-IZD-POD_1000344/P1082510" xmlDataType="decimal"/>
    </xmlCellPr>
  </singleXmlCell>
  <singleXmlCell id="1415" r="Q59" connectionId="0">
    <xmlCellPr id="1" uniqueName="P1082512">
      <xmlPr mapId="1" xpath="/GFI-IZD-POD/IPK-GFI-IZD-POD_1000344/P1082512" xmlDataType="decimal"/>
    </xmlCellPr>
  </singleXmlCell>
  <singleXmlCell id="1416" r="R59" connectionId="0">
    <xmlCellPr id="1" uniqueName="P1082514">
      <xmlPr mapId="1" xpath="/GFI-IZD-POD/IPK-GFI-IZD-POD_1000344/P1082514" xmlDataType="decimal"/>
    </xmlCellPr>
  </singleXmlCell>
  <singleXmlCell id="1417" r="U59" connectionId="0">
    <xmlCellPr id="1" uniqueName="P1082516">
      <xmlPr mapId="1" xpath="/GFI-IZD-POD/IPK-GFI-IZD-POD_1000344/P1082516" xmlDataType="decimal"/>
    </xmlCellPr>
  </singleXmlCell>
  <singleXmlCell id="1418" r="V59" connectionId="0">
    <xmlCellPr id="1" uniqueName="P1082519">
      <xmlPr mapId="1" xpath="/GFI-IZD-POD/IPK-GFI-IZD-POD_1000344/P1082519" xmlDataType="decimal"/>
    </xmlCellPr>
  </singleXmlCell>
  <singleXmlCell id="1419" r="W59" connectionId="0">
    <xmlCellPr id="1" uniqueName="P1082440">
      <xmlPr mapId="1" xpath="/GFI-IZD-POD/IPK-GFI-IZD-POD_1000344/P1082440" xmlDataType="decimal"/>
    </xmlCellPr>
  </singleXmlCell>
  <singleXmlCell id="1420" r="X59" connectionId="0">
    <xmlCellPr id="1" uniqueName="P1082521">
      <xmlPr mapId="1" xpath="/GFI-IZD-POD/IPK-GFI-IZD-POD_1000344/P1082521" xmlDataType="decimal"/>
    </xmlCellPr>
  </singleXmlCell>
  <singleXmlCell id="1421" r="Y59" connectionId="0">
    <xmlCellPr id="1" uniqueName="P1082523">
      <xmlPr mapId="1" xpath="/GFI-IZD-POD/IPK-GFI-IZD-POD_1000344/P1082523" xmlDataType="decimal"/>
    </xmlCellPr>
  </singleXmlCell>
  <singleXmlCell id="1422" r="H61" connectionId="0">
    <xmlCellPr id="1" uniqueName="P1081508">
      <xmlPr mapId="1" xpath="/GFI-IZD-POD/IPK-GFI-IZD-POD_1000344/P1081508" xmlDataType="decimal"/>
    </xmlCellPr>
  </singleXmlCell>
  <singleXmlCell id="1423" r="I61" connectionId="0">
    <xmlCellPr id="1" uniqueName="P1081509">
      <xmlPr mapId="1" xpath="/GFI-IZD-POD/IPK-GFI-IZD-POD_1000344/P1081509" xmlDataType="decimal"/>
    </xmlCellPr>
  </singleXmlCell>
  <singleXmlCell id="1424" r="J61" connectionId="0">
    <xmlCellPr id="1" uniqueName="P1081510">
      <xmlPr mapId="1" xpath="/GFI-IZD-POD/IPK-GFI-IZD-POD_1000344/P1081510" xmlDataType="decimal"/>
    </xmlCellPr>
  </singleXmlCell>
  <singleXmlCell id="1425" r="K61" connectionId="0">
    <xmlCellPr id="1" uniqueName="P1081511">
      <xmlPr mapId="1" xpath="/GFI-IZD-POD/IPK-GFI-IZD-POD_1000344/P1081511" xmlDataType="decimal"/>
    </xmlCellPr>
  </singleXmlCell>
  <singleXmlCell id="1426" r="L61" connectionId="0">
    <xmlCellPr id="1" uniqueName="P1081512">
      <xmlPr mapId="1" xpath="/GFI-IZD-POD/IPK-GFI-IZD-POD_1000344/P1081512" xmlDataType="decimal"/>
    </xmlCellPr>
  </singleXmlCell>
  <singleXmlCell id="1427" r="M61" connectionId="0">
    <xmlCellPr id="1" uniqueName="P1081513">
      <xmlPr mapId="1" xpath="/GFI-IZD-POD/IPK-GFI-IZD-POD_1000344/P1081513" xmlDataType="decimal"/>
    </xmlCellPr>
  </singleXmlCell>
  <singleXmlCell id="1428" r="N61" connectionId="0">
    <xmlCellPr id="1" uniqueName="P1081514">
      <xmlPr mapId="1" xpath="/GFI-IZD-POD/IPK-GFI-IZD-POD_1000344/P1081514" xmlDataType="decimal"/>
    </xmlCellPr>
  </singleXmlCell>
  <singleXmlCell id="1429" r="O61" connectionId="0">
    <xmlCellPr id="1" uniqueName="P1081515">
      <xmlPr mapId="1" xpath="/GFI-IZD-POD/IPK-GFI-IZD-POD_1000344/P1081515" xmlDataType="decimal"/>
    </xmlCellPr>
  </singleXmlCell>
  <singleXmlCell id="1430" r="P61" connectionId="0">
    <xmlCellPr id="1" uniqueName="P1082525">
      <xmlPr mapId="1" xpath="/GFI-IZD-POD/IPK-GFI-IZD-POD_1000344/P1082525" xmlDataType="decimal"/>
    </xmlCellPr>
  </singleXmlCell>
  <singleXmlCell id="1431" r="Q61" connectionId="0">
    <xmlCellPr id="1" uniqueName="P1082527">
      <xmlPr mapId="1" xpath="/GFI-IZD-POD/IPK-GFI-IZD-POD_1000344/P1082527" xmlDataType="decimal"/>
    </xmlCellPr>
  </singleXmlCell>
  <singleXmlCell id="1432" r="R61" connectionId="0">
    <xmlCellPr id="1" uniqueName="P1082528">
      <xmlPr mapId="1" xpath="/GFI-IZD-POD/IPK-GFI-IZD-POD_1000344/P1082528" xmlDataType="decimal"/>
    </xmlCellPr>
  </singleXmlCell>
  <singleXmlCell id="1433" r="U61" connectionId="0">
    <xmlCellPr id="1" uniqueName="P1082529">
      <xmlPr mapId="1" xpath="/GFI-IZD-POD/IPK-GFI-IZD-POD_1000344/P1082529" xmlDataType="decimal"/>
    </xmlCellPr>
  </singleXmlCell>
  <singleXmlCell id="1434" r="V61" connectionId="0">
    <xmlCellPr id="1" uniqueName="P1082530">
      <xmlPr mapId="1" xpath="/GFI-IZD-POD/IPK-GFI-IZD-POD_1000344/P1082530" xmlDataType="decimal"/>
    </xmlCellPr>
  </singleXmlCell>
  <singleXmlCell id="1435" r="W61" connectionId="0">
    <xmlCellPr id="1" uniqueName="P1082532">
      <xmlPr mapId="1" xpath="/GFI-IZD-POD/IPK-GFI-IZD-POD_1000344/P1082532" xmlDataType="decimal"/>
    </xmlCellPr>
  </singleXmlCell>
  <singleXmlCell id="1436" r="X61" connectionId="0">
    <xmlCellPr id="1" uniqueName="P1082442">
      <xmlPr mapId="1" xpath="/GFI-IZD-POD/IPK-GFI-IZD-POD_1000344/P1082442" xmlDataType="decimal"/>
    </xmlCellPr>
  </singleXmlCell>
  <singleXmlCell id="1437" r="Y61" connectionId="0">
    <xmlCellPr id="1" uniqueName="P1082533">
      <xmlPr mapId="1" xpath="/GFI-IZD-POD/IPK-GFI-IZD-POD_1000344/P1082533" xmlDataType="decimal"/>
    </xmlCellPr>
  </singleXmlCell>
  <singleXmlCell id="1438" r="H62" connectionId="0">
    <xmlCellPr id="1" uniqueName="P1081516">
      <xmlPr mapId="1" xpath="/GFI-IZD-POD/IPK-GFI-IZD-POD_1000344/P1081516" xmlDataType="decimal"/>
    </xmlCellPr>
  </singleXmlCell>
  <singleXmlCell id="1439" r="I62" connectionId="0">
    <xmlCellPr id="1" uniqueName="P1081517">
      <xmlPr mapId="1" xpath="/GFI-IZD-POD/IPK-GFI-IZD-POD_1000344/P1081517" xmlDataType="decimal"/>
    </xmlCellPr>
  </singleXmlCell>
  <singleXmlCell id="1440" r="J62" connectionId="0">
    <xmlCellPr id="1" uniqueName="P1081518">
      <xmlPr mapId="1" xpath="/GFI-IZD-POD/IPK-GFI-IZD-POD_1000344/P1081518" xmlDataType="decimal"/>
    </xmlCellPr>
  </singleXmlCell>
  <singleXmlCell id="1441" r="K62" connectionId="0">
    <xmlCellPr id="1" uniqueName="P1081519">
      <xmlPr mapId="1" xpath="/GFI-IZD-POD/IPK-GFI-IZD-POD_1000344/P1081519" xmlDataType="decimal"/>
    </xmlCellPr>
  </singleXmlCell>
  <singleXmlCell id="1442" r="L62" connectionId="0">
    <xmlCellPr id="1" uniqueName="P1081520">
      <xmlPr mapId="1" xpath="/GFI-IZD-POD/IPK-GFI-IZD-POD_1000344/P1081520" xmlDataType="decimal"/>
    </xmlCellPr>
  </singleXmlCell>
  <singleXmlCell id="1443" r="M62" connectionId="0">
    <xmlCellPr id="1" uniqueName="P1081521">
      <xmlPr mapId="1" xpath="/GFI-IZD-POD/IPK-GFI-IZD-POD_1000344/P1081521" xmlDataType="decimal"/>
    </xmlCellPr>
  </singleXmlCell>
  <singleXmlCell id="1444" r="N62" connectionId="0">
    <xmlCellPr id="1" uniqueName="P1081522">
      <xmlPr mapId="1" xpath="/GFI-IZD-POD/IPK-GFI-IZD-POD_1000344/P1081522" xmlDataType="decimal"/>
    </xmlCellPr>
  </singleXmlCell>
  <singleXmlCell id="1445" r="O62" connectionId="0">
    <xmlCellPr id="1" uniqueName="P1081523">
      <xmlPr mapId="1" xpath="/GFI-IZD-POD/IPK-GFI-IZD-POD_1000344/P1081523" xmlDataType="decimal"/>
    </xmlCellPr>
  </singleXmlCell>
  <singleXmlCell id="1446" r="P62" connectionId="0">
    <xmlCellPr id="1" uniqueName="P1082550">
      <xmlPr mapId="1" xpath="/GFI-IZD-POD/IPK-GFI-IZD-POD_1000344/P1082550" xmlDataType="decimal"/>
    </xmlCellPr>
  </singleXmlCell>
  <singleXmlCell id="1447" r="Q62" connectionId="0">
    <xmlCellPr id="1" uniqueName="P1082552">
      <xmlPr mapId="1" xpath="/GFI-IZD-POD/IPK-GFI-IZD-POD_1000344/P1082552" xmlDataType="decimal"/>
    </xmlCellPr>
  </singleXmlCell>
  <singleXmlCell id="1448" r="R62" connectionId="0">
    <xmlCellPr id="1" uniqueName="P1082554">
      <xmlPr mapId="1" xpath="/GFI-IZD-POD/IPK-GFI-IZD-POD_1000344/P1082554" xmlDataType="decimal"/>
    </xmlCellPr>
  </singleXmlCell>
  <singleXmlCell id="1449" r="U62" connectionId="0">
    <xmlCellPr id="1" uniqueName="P1082558">
      <xmlPr mapId="1" xpath="/GFI-IZD-POD/IPK-GFI-IZD-POD_1000344/P1082558" xmlDataType="decimal"/>
    </xmlCellPr>
  </singleXmlCell>
  <singleXmlCell id="1450" r="V62" connectionId="0">
    <xmlCellPr id="1" uniqueName="P1082562">
      <xmlPr mapId="1" xpath="/GFI-IZD-POD/IPK-GFI-IZD-POD_1000344/P1082562" xmlDataType="decimal"/>
    </xmlCellPr>
  </singleXmlCell>
  <singleXmlCell id="1451" r="W62" connectionId="0">
    <xmlCellPr id="1" uniqueName="P1082564">
      <xmlPr mapId="1" xpath="/GFI-IZD-POD/IPK-GFI-IZD-POD_1000344/P1082564" xmlDataType="decimal"/>
    </xmlCellPr>
  </singleXmlCell>
  <singleXmlCell id="1452" r="X62" connectionId="0">
    <xmlCellPr id="1" uniqueName="P1082566">
      <xmlPr mapId="1" xpath="/GFI-IZD-POD/IPK-GFI-IZD-POD_1000344/P1082566" xmlDataType="decimal"/>
    </xmlCellPr>
  </singleXmlCell>
  <singleXmlCell id="1453" r="Y62" connectionId="0">
    <xmlCellPr id="1" uniqueName="P1082445">
      <xmlPr mapId="1" xpath="/GFI-IZD-POD/IPK-GFI-IZD-POD_1000344/P1082445" xmlDataType="decimal"/>
    </xmlCellPr>
  </singleXmlCell>
  <singleXmlCell id="1454" r="H63" connectionId="0">
    <xmlCellPr id="1" uniqueName="P1081524">
      <xmlPr mapId="1" xpath="/GFI-IZD-POD/IPK-GFI-IZD-POD_1000344/P1081524" xmlDataType="decimal"/>
    </xmlCellPr>
  </singleXmlCell>
  <singleXmlCell id="1455" r="I63" connectionId="0">
    <xmlCellPr id="1" uniqueName="P1081525">
      <xmlPr mapId="1" xpath="/GFI-IZD-POD/IPK-GFI-IZD-POD_1000344/P1081525" xmlDataType="decimal"/>
    </xmlCellPr>
  </singleXmlCell>
  <singleXmlCell id="1456" r="J63" connectionId="0">
    <xmlCellPr id="1" uniqueName="P1081526">
      <xmlPr mapId="1" xpath="/GFI-IZD-POD/IPK-GFI-IZD-POD_1000344/P1081526" xmlDataType="decimal"/>
    </xmlCellPr>
  </singleXmlCell>
  <singleXmlCell id="1457" r="K63" connectionId="0">
    <xmlCellPr id="1" uniqueName="P1081527">
      <xmlPr mapId="1" xpath="/GFI-IZD-POD/IPK-GFI-IZD-POD_1000344/P1081527" xmlDataType="decimal"/>
    </xmlCellPr>
  </singleXmlCell>
  <singleXmlCell id="1458" r="L63" connectionId="0">
    <xmlCellPr id="1" uniqueName="P1081528">
      <xmlPr mapId="1" xpath="/GFI-IZD-POD/IPK-GFI-IZD-POD_1000344/P1081528" xmlDataType="decimal"/>
    </xmlCellPr>
  </singleXmlCell>
  <singleXmlCell id="1459" r="M63" connectionId="0">
    <xmlCellPr id="1" uniqueName="P1081529">
      <xmlPr mapId="1" xpath="/GFI-IZD-POD/IPK-GFI-IZD-POD_1000344/P1081529" xmlDataType="decimal"/>
    </xmlCellPr>
  </singleXmlCell>
  <singleXmlCell id="1460" r="N63" connectionId="0">
    <xmlCellPr id="1" uniqueName="P1081530">
      <xmlPr mapId="1" xpath="/GFI-IZD-POD/IPK-GFI-IZD-POD_1000344/P1081530" xmlDataType="decimal"/>
    </xmlCellPr>
  </singleXmlCell>
  <singleXmlCell id="1461" r="O63" connectionId="0">
    <xmlCellPr id="1" uniqueName="P1081531">
      <xmlPr mapId="1" xpath="/GFI-IZD-POD/IPK-GFI-IZD-POD_1000344/P1081531" xmlDataType="decimal"/>
    </xmlCellPr>
  </singleXmlCell>
  <singleXmlCell id="1462" r="P63" connectionId="0">
    <xmlCellPr id="1" uniqueName="P1082568">
      <xmlPr mapId="1" xpath="/GFI-IZD-POD/IPK-GFI-IZD-POD_1000344/P1082568" xmlDataType="decimal"/>
    </xmlCellPr>
  </singleXmlCell>
  <singleXmlCell id="1463" r="Q63" connectionId="0">
    <xmlCellPr id="1" uniqueName="P1082570">
      <xmlPr mapId="1" xpath="/GFI-IZD-POD/IPK-GFI-IZD-POD_1000344/P1082570" xmlDataType="decimal"/>
    </xmlCellPr>
  </singleXmlCell>
  <singleXmlCell id="1464" r="R63" connectionId="0">
    <xmlCellPr id="1" uniqueName="P1082573">
      <xmlPr mapId="1" xpath="/GFI-IZD-POD/IPK-GFI-IZD-POD_1000344/P1082573" xmlDataType="decimal"/>
    </xmlCellPr>
  </singleXmlCell>
  <singleXmlCell id="1465" r="U63" connectionId="0">
    <xmlCellPr id="1" uniqueName="P1082576">
      <xmlPr mapId="1" xpath="/GFI-IZD-POD/IPK-GFI-IZD-POD_1000344/P1082576" xmlDataType="decimal"/>
    </xmlCellPr>
  </singleXmlCell>
  <singleXmlCell id="1466" r="V63" connectionId="0">
    <xmlCellPr id="1" uniqueName="P1082578">
      <xmlPr mapId="1" xpath="/GFI-IZD-POD/IPK-GFI-IZD-POD_1000344/P1082578" xmlDataType="decimal"/>
    </xmlCellPr>
  </singleXmlCell>
  <singleXmlCell id="1467" r="W63" connectionId="0">
    <xmlCellPr id="1" uniqueName="P1082580">
      <xmlPr mapId="1" xpath="/GFI-IZD-POD/IPK-GFI-IZD-POD_1000344/P1082580" xmlDataType="decimal"/>
    </xmlCellPr>
  </singleXmlCell>
  <singleXmlCell id="1468" r="X63" connectionId="0">
    <xmlCellPr id="1" uniqueName="P1082582">
      <xmlPr mapId="1" xpath="/GFI-IZD-POD/IPK-GFI-IZD-POD_1000344/P1082582" xmlDataType="decimal"/>
    </xmlCellPr>
  </singleXmlCell>
  <singleXmlCell id="1469" r="Y63" connectionId="0">
    <xmlCellPr id="1" uniqueName="P1082584">
      <xmlPr mapId="1" xpath="/GFI-IZD-POD/IPK-GFI-IZD-POD_1000344/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view="pageBreakPreview" topLeftCell="A4" zoomScale="115" zoomScaleNormal="100" zoomScaleSheetLayoutView="115" workbookViewId="0">
      <selection activeCell="C57" sqref="C57:J57"/>
    </sheetView>
  </sheetViews>
  <sheetFormatPr defaultRowHeight="13.2" x14ac:dyDescent="0.25"/>
  <cols>
    <col min="1" max="1" width="12.44140625" customWidth="1"/>
    <col min="2" max="2" width="9.109375" customWidth="1"/>
    <col min="9" max="9" width="12.6640625" customWidth="1"/>
  </cols>
  <sheetData>
    <row r="1" spans="1:10" ht="15.6" x14ac:dyDescent="0.25">
      <c r="A1" s="126"/>
      <c r="B1" s="127"/>
      <c r="C1" s="127"/>
      <c r="D1" s="27"/>
      <c r="E1" s="27"/>
      <c r="F1" s="27"/>
      <c r="G1" s="27"/>
      <c r="H1" s="27"/>
      <c r="I1" s="27"/>
      <c r="J1" s="28"/>
    </row>
    <row r="2" spans="1:10" ht="14.4" customHeight="1" x14ac:dyDescent="0.25">
      <c r="A2" s="128" t="s">
        <v>0</v>
      </c>
      <c r="B2" s="129"/>
      <c r="C2" s="129"/>
      <c r="D2" s="129"/>
      <c r="E2" s="129"/>
      <c r="F2" s="129"/>
      <c r="G2" s="129"/>
      <c r="H2" s="129"/>
      <c r="I2" s="129"/>
      <c r="J2" s="130"/>
    </row>
    <row r="3" spans="1:10" ht="13.8" x14ac:dyDescent="0.25">
      <c r="A3" s="78"/>
      <c r="B3" s="79"/>
      <c r="C3" s="79"/>
      <c r="D3" s="79"/>
      <c r="E3" s="79"/>
      <c r="F3" s="79"/>
      <c r="G3" s="79"/>
      <c r="H3" s="79"/>
      <c r="I3" s="79"/>
      <c r="J3" s="80"/>
    </row>
    <row r="4" spans="1:10" ht="33.6" customHeight="1" x14ac:dyDescent="0.25">
      <c r="A4" s="131" t="s">
        <v>1</v>
      </c>
      <c r="B4" s="132"/>
      <c r="C4" s="132"/>
      <c r="D4" s="132"/>
      <c r="E4" s="133">
        <v>45292</v>
      </c>
      <c r="F4" s="134"/>
      <c r="G4" s="86" t="s">
        <v>2</v>
      </c>
      <c r="H4" s="133">
        <v>45657</v>
      </c>
      <c r="I4" s="134"/>
      <c r="J4" s="29"/>
    </row>
    <row r="5" spans="1:10" s="91" customFormat="1" ht="10.199999999999999" customHeight="1" x14ac:dyDescent="0.3">
      <c r="A5" s="135"/>
      <c r="B5" s="136"/>
      <c r="C5" s="136"/>
      <c r="D5" s="136"/>
      <c r="E5" s="136"/>
      <c r="F5" s="136"/>
      <c r="G5" s="136"/>
      <c r="H5" s="136"/>
      <c r="I5" s="136"/>
      <c r="J5" s="137"/>
    </row>
    <row r="6" spans="1:10" ht="20.399999999999999" customHeight="1" x14ac:dyDescent="0.25">
      <c r="A6" s="81"/>
      <c r="B6" s="92" t="s">
        <v>3</v>
      </c>
      <c r="C6" s="82"/>
      <c r="D6" s="82"/>
      <c r="E6" s="104">
        <v>2024</v>
      </c>
      <c r="F6" s="93"/>
      <c r="G6" s="86"/>
      <c r="H6" s="93"/>
      <c r="I6" s="93"/>
      <c r="J6" s="38"/>
    </row>
    <row r="7" spans="1:10" s="95" customFormat="1" ht="10.95" customHeight="1" x14ac:dyDescent="0.25">
      <c r="A7" s="81"/>
      <c r="B7" s="82"/>
      <c r="C7" s="82"/>
      <c r="D7" s="82"/>
      <c r="E7" s="94"/>
      <c r="F7" s="94"/>
      <c r="G7" s="86"/>
      <c r="H7" s="94"/>
      <c r="I7" s="94"/>
      <c r="J7" s="38"/>
    </row>
    <row r="8" spans="1:10" ht="37.950000000000003" customHeight="1" x14ac:dyDescent="0.25">
      <c r="A8" s="140" t="s">
        <v>4</v>
      </c>
      <c r="B8" s="141"/>
      <c r="C8" s="141"/>
      <c r="D8" s="141"/>
      <c r="E8" s="141"/>
      <c r="F8" s="141"/>
      <c r="G8" s="141"/>
      <c r="H8" s="141"/>
      <c r="I8" s="141"/>
      <c r="J8" s="30"/>
    </row>
    <row r="9" spans="1:10" ht="13.8" x14ac:dyDescent="0.25">
      <c r="A9" s="31"/>
      <c r="B9" s="74"/>
      <c r="C9" s="74"/>
      <c r="D9" s="74"/>
      <c r="E9" s="139"/>
      <c r="F9" s="139"/>
      <c r="G9" s="112"/>
      <c r="H9" s="112"/>
      <c r="I9" s="84"/>
      <c r="J9" s="85"/>
    </row>
    <row r="10" spans="1:10" ht="25.95" customHeight="1" x14ac:dyDescent="0.25">
      <c r="A10" s="142" t="s">
        <v>5</v>
      </c>
      <c r="B10" s="143"/>
      <c r="C10" s="144" t="s">
        <v>498</v>
      </c>
      <c r="D10" s="145"/>
      <c r="E10" s="76"/>
      <c r="F10" s="114" t="s">
        <v>6</v>
      </c>
      <c r="G10" s="146"/>
      <c r="H10" s="147" t="s">
        <v>499</v>
      </c>
      <c r="I10" s="148"/>
      <c r="J10" s="32"/>
    </row>
    <row r="11" spans="1:10" ht="15.6" customHeight="1" x14ac:dyDescent="0.25">
      <c r="A11" s="31"/>
      <c r="B11" s="74"/>
      <c r="C11" s="74"/>
      <c r="D11" s="74"/>
      <c r="E11" s="138"/>
      <c r="F11" s="138"/>
      <c r="G11" s="138"/>
      <c r="H11" s="138"/>
      <c r="I11" s="77"/>
      <c r="J11" s="32"/>
    </row>
    <row r="12" spans="1:10" ht="21" customHeight="1" x14ac:dyDescent="0.25">
      <c r="A12" s="113" t="s">
        <v>7</v>
      </c>
      <c r="B12" s="143"/>
      <c r="C12" s="144" t="s">
        <v>500</v>
      </c>
      <c r="D12" s="145"/>
      <c r="E12" s="151"/>
      <c r="F12" s="138"/>
      <c r="G12" s="138"/>
      <c r="H12" s="138"/>
      <c r="I12" s="77"/>
      <c r="J12" s="32"/>
    </row>
    <row r="13" spans="1:10" ht="10.95" customHeight="1" x14ac:dyDescent="0.25">
      <c r="A13" s="76"/>
      <c r="B13" s="77"/>
      <c r="C13" s="74"/>
      <c r="D13" s="74"/>
      <c r="E13" s="112"/>
      <c r="F13" s="112"/>
      <c r="G13" s="112"/>
      <c r="H13" s="112"/>
      <c r="I13" s="74"/>
      <c r="J13" s="33"/>
    </row>
    <row r="14" spans="1:10" ht="22.95" customHeight="1" x14ac:dyDescent="0.25">
      <c r="A14" s="113" t="s">
        <v>8</v>
      </c>
      <c r="B14" s="146"/>
      <c r="C14" s="144" t="s">
        <v>501</v>
      </c>
      <c r="D14" s="145"/>
      <c r="E14" s="149"/>
      <c r="F14" s="150"/>
      <c r="G14" s="90" t="s">
        <v>9</v>
      </c>
      <c r="H14" s="144" t="s">
        <v>502</v>
      </c>
      <c r="I14" s="145"/>
      <c r="J14" s="87"/>
    </row>
    <row r="15" spans="1:10" ht="14.4" customHeight="1" x14ac:dyDescent="0.25">
      <c r="A15" s="76"/>
      <c r="B15" s="77"/>
      <c r="C15" s="74"/>
      <c r="D15" s="74"/>
      <c r="E15" s="112"/>
      <c r="F15" s="112"/>
      <c r="G15" s="112"/>
      <c r="H15" s="112"/>
      <c r="I15" s="74"/>
      <c r="J15" s="33"/>
    </row>
    <row r="16" spans="1:10" ht="13.2" customHeight="1" x14ac:dyDescent="0.25">
      <c r="A16" s="113" t="s">
        <v>10</v>
      </c>
      <c r="B16" s="146"/>
      <c r="C16" s="144" t="s">
        <v>503</v>
      </c>
      <c r="D16" s="145"/>
      <c r="E16" s="83"/>
      <c r="F16" s="83"/>
      <c r="G16" s="83"/>
      <c r="H16" s="83"/>
      <c r="I16" s="83"/>
      <c r="J16" s="87"/>
    </row>
    <row r="17" spans="1:10" ht="14.4" customHeight="1" x14ac:dyDescent="0.25">
      <c r="A17" s="152"/>
      <c r="B17" s="153"/>
      <c r="C17" s="153"/>
      <c r="D17" s="153"/>
      <c r="E17" s="153"/>
      <c r="F17" s="153"/>
      <c r="G17" s="153"/>
      <c r="H17" s="153"/>
      <c r="I17" s="153"/>
      <c r="J17" s="154"/>
    </row>
    <row r="18" spans="1:10" x14ac:dyDescent="0.25">
      <c r="A18" s="142" t="s">
        <v>11</v>
      </c>
      <c r="B18" s="143"/>
      <c r="C18" s="155" t="s">
        <v>504</v>
      </c>
      <c r="D18" s="156"/>
      <c r="E18" s="156"/>
      <c r="F18" s="156"/>
      <c r="G18" s="156"/>
      <c r="H18" s="156"/>
      <c r="I18" s="156"/>
      <c r="J18" s="157"/>
    </row>
    <row r="19" spans="1:10" ht="13.8" x14ac:dyDescent="0.25">
      <c r="A19" s="31"/>
      <c r="B19" s="74"/>
      <c r="C19" s="89"/>
      <c r="D19" s="74"/>
      <c r="E19" s="112"/>
      <c r="F19" s="112"/>
      <c r="G19" s="112"/>
      <c r="H19" s="112"/>
      <c r="I19" s="74"/>
      <c r="J19" s="33"/>
    </row>
    <row r="20" spans="1:10" ht="13.8" x14ac:dyDescent="0.25">
      <c r="A20" s="142" t="s">
        <v>12</v>
      </c>
      <c r="B20" s="143"/>
      <c r="C20" s="147">
        <v>23210</v>
      </c>
      <c r="D20" s="148"/>
      <c r="E20" s="112"/>
      <c r="F20" s="112"/>
      <c r="G20" s="155" t="s">
        <v>505</v>
      </c>
      <c r="H20" s="156"/>
      <c r="I20" s="156"/>
      <c r="J20" s="157"/>
    </row>
    <row r="21" spans="1:10" ht="13.8" x14ac:dyDescent="0.25">
      <c r="A21" s="31"/>
      <c r="B21" s="74"/>
      <c r="C21" s="74"/>
      <c r="D21" s="74"/>
      <c r="E21" s="112"/>
      <c r="F21" s="112"/>
      <c r="G21" s="112"/>
      <c r="H21" s="112"/>
      <c r="I21" s="74"/>
      <c r="J21" s="33"/>
    </row>
    <row r="22" spans="1:10" x14ac:dyDescent="0.25">
      <c r="A22" s="142" t="s">
        <v>13</v>
      </c>
      <c r="B22" s="143"/>
      <c r="C22" s="155" t="s">
        <v>506</v>
      </c>
      <c r="D22" s="156"/>
      <c r="E22" s="156"/>
      <c r="F22" s="156"/>
      <c r="G22" s="156"/>
      <c r="H22" s="156"/>
      <c r="I22" s="156"/>
      <c r="J22" s="157"/>
    </row>
    <row r="23" spans="1:10" ht="13.8" x14ac:dyDescent="0.25">
      <c r="A23" s="31"/>
      <c r="B23" s="74"/>
      <c r="C23" s="74"/>
      <c r="D23" s="74"/>
      <c r="E23" s="112"/>
      <c r="F23" s="112"/>
      <c r="G23" s="112"/>
      <c r="H23" s="112"/>
      <c r="I23" s="74"/>
      <c r="J23" s="33"/>
    </row>
    <row r="24" spans="1:10" ht="13.8" x14ac:dyDescent="0.25">
      <c r="A24" s="142" t="s">
        <v>14</v>
      </c>
      <c r="B24" s="143"/>
      <c r="C24" s="158" t="s">
        <v>507</v>
      </c>
      <c r="D24" s="159"/>
      <c r="E24" s="159"/>
      <c r="F24" s="159"/>
      <c r="G24" s="159"/>
      <c r="H24" s="159"/>
      <c r="I24" s="159"/>
      <c r="J24" s="160"/>
    </row>
    <row r="25" spans="1:10" ht="13.8" x14ac:dyDescent="0.25">
      <c r="A25" s="31"/>
      <c r="B25" s="74"/>
      <c r="C25" s="89"/>
      <c r="D25" s="74"/>
      <c r="E25" s="112"/>
      <c r="F25" s="112"/>
      <c r="G25" s="112"/>
      <c r="H25" s="112"/>
      <c r="I25" s="74"/>
      <c r="J25" s="33"/>
    </row>
    <row r="26" spans="1:10" ht="13.8" x14ac:dyDescent="0.25">
      <c r="A26" s="142" t="s">
        <v>15</v>
      </c>
      <c r="B26" s="143"/>
      <c r="C26" s="158" t="s">
        <v>508</v>
      </c>
      <c r="D26" s="159"/>
      <c r="E26" s="159"/>
      <c r="F26" s="159"/>
      <c r="G26" s="159"/>
      <c r="H26" s="159"/>
      <c r="I26" s="159"/>
      <c r="J26" s="160"/>
    </row>
    <row r="27" spans="1:10" ht="13.95" customHeight="1" x14ac:dyDescent="0.25">
      <c r="A27" s="31"/>
      <c r="B27" s="74"/>
      <c r="C27" s="89"/>
      <c r="D27" s="74"/>
      <c r="E27" s="112"/>
      <c r="F27" s="112"/>
      <c r="G27" s="112"/>
      <c r="H27" s="112"/>
      <c r="I27" s="74"/>
      <c r="J27" s="33"/>
    </row>
    <row r="28" spans="1:10" ht="22.95" customHeight="1" x14ac:dyDescent="0.25">
      <c r="A28" s="113" t="s">
        <v>16</v>
      </c>
      <c r="B28" s="143"/>
      <c r="C28" s="60">
        <v>306</v>
      </c>
      <c r="D28" s="34"/>
      <c r="E28" s="120"/>
      <c r="F28" s="120"/>
      <c r="G28" s="120"/>
      <c r="H28" s="120"/>
      <c r="I28" s="161"/>
      <c r="J28" s="162"/>
    </row>
    <row r="29" spans="1:10" ht="13.8" x14ac:dyDescent="0.25">
      <c r="A29" s="31"/>
      <c r="B29" s="74"/>
      <c r="C29" s="74"/>
      <c r="D29" s="74"/>
      <c r="E29" s="112"/>
      <c r="F29" s="112"/>
      <c r="G29" s="112"/>
      <c r="H29" s="112"/>
      <c r="I29" s="74"/>
      <c r="J29" s="33"/>
    </row>
    <row r="30" spans="1:10" ht="14.4" x14ac:dyDescent="0.25">
      <c r="A30" s="142" t="s">
        <v>17</v>
      </c>
      <c r="B30" s="143"/>
      <c r="C30" s="103" t="s">
        <v>509</v>
      </c>
      <c r="D30" s="163" t="s">
        <v>18</v>
      </c>
      <c r="E30" s="124"/>
      <c r="F30" s="124"/>
      <c r="G30" s="124"/>
      <c r="H30" s="96" t="s">
        <v>19</v>
      </c>
      <c r="I30" s="97" t="s">
        <v>20</v>
      </c>
      <c r="J30" s="98"/>
    </row>
    <row r="31" spans="1:10" ht="13.8" x14ac:dyDescent="0.25">
      <c r="A31" s="142"/>
      <c r="B31" s="143"/>
      <c r="C31" s="35"/>
      <c r="D31" s="86"/>
      <c r="E31" s="150"/>
      <c r="F31" s="150"/>
      <c r="G31" s="150"/>
      <c r="H31" s="150"/>
      <c r="I31" s="164"/>
      <c r="J31" s="165"/>
    </row>
    <row r="32" spans="1:10" ht="13.8" x14ac:dyDescent="0.25">
      <c r="A32" s="142" t="s">
        <v>21</v>
      </c>
      <c r="B32" s="143"/>
      <c r="C32" s="60" t="s">
        <v>510</v>
      </c>
      <c r="D32" s="163" t="s">
        <v>22</v>
      </c>
      <c r="E32" s="124"/>
      <c r="F32" s="124"/>
      <c r="G32" s="124"/>
      <c r="H32" s="99" t="s">
        <v>23</v>
      </c>
      <c r="I32" s="100" t="s">
        <v>24</v>
      </c>
      <c r="J32" s="101"/>
    </row>
    <row r="33" spans="1:10" ht="13.8" x14ac:dyDescent="0.25">
      <c r="A33" s="31"/>
      <c r="B33" s="74"/>
      <c r="C33" s="74"/>
      <c r="D33" s="74"/>
      <c r="E33" s="112"/>
      <c r="F33" s="112"/>
      <c r="G33" s="112"/>
      <c r="H33" s="112"/>
      <c r="I33" s="74"/>
      <c r="J33" s="33"/>
    </row>
    <row r="34" spans="1:10" x14ac:dyDescent="0.25">
      <c r="A34" s="163" t="s">
        <v>25</v>
      </c>
      <c r="B34" s="124"/>
      <c r="C34" s="124"/>
      <c r="D34" s="124"/>
      <c r="E34" s="124" t="s">
        <v>26</v>
      </c>
      <c r="F34" s="124"/>
      <c r="G34" s="124"/>
      <c r="H34" s="124"/>
      <c r="I34" s="124"/>
      <c r="J34" s="36" t="s">
        <v>27</v>
      </c>
    </row>
    <row r="35" spans="1:10" ht="13.8" x14ac:dyDescent="0.25">
      <c r="A35" s="31"/>
      <c r="B35" s="74"/>
      <c r="C35" s="74"/>
      <c r="D35" s="74"/>
      <c r="E35" s="112"/>
      <c r="F35" s="112"/>
      <c r="G35" s="112"/>
      <c r="H35" s="112"/>
      <c r="I35" s="74"/>
      <c r="J35" s="85"/>
    </row>
    <row r="36" spans="1:10" x14ac:dyDescent="0.25">
      <c r="A36" s="166"/>
      <c r="B36" s="167"/>
      <c r="C36" s="167"/>
      <c r="D36" s="167"/>
      <c r="E36" s="166"/>
      <c r="F36" s="167"/>
      <c r="G36" s="167"/>
      <c r="H36" s="167"/>
      <c r="I36" s="169"/>
      <c r="J36" s="75"/>
    </row>
    <row r="37" spans="1:10" ht="13.8" x14ac:dyDescent="0.25">
      <c r="A37" s="31"/>
      <c r="B37" s="74"/>
      <c r="C37" s="89"/>
      <c r="D37" s="171"/>
      <c r="E37" s="171"/>
      <c r="F37" s="171"/>
      <c r="G37" s="171"/>
      <c r="H37" s="171"/>
      <c r="I37" s="171"/>
      <c r="J37" s="33"/>
    </row>
    <row r="38" spans="1:10" x14ac:dyDescent="0.25">
      <c r="A38" s="166"/>
      <c r="B38" s="167"/>
      <c r="C38" s="167"/>
      <c r="D38" s="169"/>
      <c r="E38" s="166"/>
      <c r="F38" s="167"/>
      <c r="G38" s="167"/>
      <c r="H38" s="167"/>
      <c r="I38" s="169"/>
      <c r="J38" s="60"/>
    </row>
    <row r="39" spans="1:10" ht="13.8" x14ac:dyDescent="0.25">
      <c r="A39" s="31"/>
      <c r="B39" s="74"/>
      <c r="C39" s="89"/>
      <c r="D39" s="88"/>
      <c r="E39" s="171"/>
      <c r="F39" s="171"/>
      <c r="G39" s="171"/>
      <c r="H39" s="171"/>
      <c r="I39" s="77"/>
      <c r="J39" s="33"/>
    </row>
    <row r="40" spans="1:10" x14ac:dyDescent="0.25">
      <c r="A40" s="166"/>
      <c r="B40" s="167"/>
      <c r="C40" s="167"/>
      <c r="D40" s="169"/>
      <c r="E40" s="166"/>
      <c r="F40" s="167"/>
      <c r="G40" s="167"/>
      <c r="H40" s="167"/>
      <c r="I40" s="169"/>
      <c r="J40" s="60"/>
    </row>
    <row r="41" spans="1:10" ht="13.8" x14ac:dyDescent="0.25">
      <c r="A41" s="31"/>
      <c r="B41" s="74"/>
      <c r="C41" s="89"/>
      <c r="D41" s="88"/>
      <c r="E41" s="171"/>
      <c r="F41" s="171"/>
      <c r="G41" s="171"/>
      <c r="H41" s="171"/>
      <c r="I41" s="77"/>
      <c r="J41" s="33"/>
    </row>
    <row r="42" spans="1:10" x14ac:dyDescent="0.25">
      <c r="A42" s="166"/>
      <c r="B42" s="167"/>
      <c r="C42" s="167"/>
      <c r="D42" s="169"/>
      <c r="E42" s="166"/>
      <c r="F42" s="167"/>
      <c r="G42" s="167"/>
      <c r="H42" s="167"/>
      <c r="I42" s="169"/>
      <c r="J42" s="60"/>
    </row>
    <row r="43" spans="1:10" ht="13.8" x14ac:dyDescent="0.25">
      <c r="A43" s="37"/>
      <c r="B43" s="89"/>
      <c r="C43" s="170"/>
      <c r="D43" s="170"/>
      <c r="E43" s="112"/>
      <c r="F43" s="112"/>
      <c r="G43" s="170"/>
      <c r="H43" s="170"/>
      <c r="I43" s="170"/>
      <c r="J43" s="33"/>
    </row>
    <row r="44" spans="1:10" x14ac:dyDescent="0.25">
      <c r="A44" s="166"/>
      <c r="B44" s="167"/>
      <c r="C44" s="167"/>
      <c r="D44" s="169"/>
      <c r="E44" s="166"/>
      <c r="F44" s="167"/>
      <c r="G44" s="167"/>
      <c r="H44" s="167"/>
      <c r="I44" s="169"/>
      <c r="J44" s="60"/>
    </row>
    <row r="45" spans="1:10" ht="13.8" x14ac:dyDescent="0.25">
      <c r="A45" s="37"/>
      <c r="B45" s="89"/>
      <c r="C45" s="89"/>
      <c r="D45" s="74"/>
      <c r="E45" s="168"/>
      <c r="F45" s="168"/>
      <c r="G45" s="170"/>
      <c r="H45" s="170"/>
      <c r="I45" s="74"/>
      <c r="J45" s="33"/>
    </row>
    <row r="46" spans="1:10" x14ac:dyDescent="0.25">
      <c r="A46" s="166"/>
      <c r="B46" s="167"/>
      <c r="C46" s="167"/>
      <c r="D46" s="169"/>
      <c r="E46" s="166"/>
      <c r="F46" s="167"/>
      <c r="G46" s="167"/>
      <c r="H46" s="167"/>
      <c r="I46" s="169"/>
      <c r="J46" s="60"/>
    </row>
    <row r="47" spans="1:10" ht="13.8" x14ac:dyDescent="0.25">
      <c r="A47" s="37"/>
      <c r="B47" s="89"/>
      <c r="C47" s="89"/>
      <c r="D47" s="74"/>
      <c r="E47" s="112"/>
      <c r="F47" s="112"/>
      <c r="G47" s="170"/>
      <c r="H47" s="170"/>
      <c r="I47" s="74"/>
      <c r="J47" s="102" t="s">
        <v>28</v>
      </c>
    </row>
    <row r="48" spans="1:10" ht="13.8" x14ac:dyDescent="0.25">
      <c r="A48" s="37"/>
      <c r="B48" s="89"/>
      <c r="C48" s="89"/>
      <c r="D48" s="74"/>
      <c r="E48" s="112"/>
      <c r="F48" s="112"/>
      <c r="G48" s="170"/>
      <c r="H48" s="170"/>
      <c r="I48" s="74"/>
      <c r="J48" s="102" t="s">
        <v>29</v>
      </c>
    </row>
    <row r="49" spans="1:10" ht="14.4" customHeight="1" x14ac:dyDescent="0.25">
      <c r="A49" s="113" t="s">
        <v>30</v>
      </c>
      <c r="B49" s="114"/>
      <c r="C49" s="147"/>
      <c r="D49" s="148"/>
      <c r="E49" s="172" t="s">
        <v>31</v>
      </c>
      <c r="F49" s="173"/>
      <c r="G49" s="155"/>
      <c r="H49" s="156"/>
      <c r="I49" s="156"/>
      <c r="J49" s="157"/>
    </row>
    <row r="50" spans="1:10" ht="13.8" x14ac:dyDescent="0.25">
      <c r="A50" s="37"/>
      <c r="B50" s="89"/>
      <c r="C50" s="170"/>
      <c r="D50" s="170"/>
      <c r="E50" s="112"/>
      <c r="F50" s="112"/>
      <c r="G50" s="118" t="s">
        <v>32</v>
      </c>
      <c r="H50" s="118"/>
      <c r="I50" s="118"/>
      <c r="J50" s="38"/>
    </row>
    <row r="51" spans="1:10" ht="13.95" customHeight="1" x14ac:dyDescent="0.25">
      <c r="A51" s="113" t="s">
        <v>33</v>
      </c>
      <c r="B51" s="114"/>
      <c r="C51" s="155" t="s">
        <v>511</v>
      </c>
      <c r="D51" s="156"/>
      <c r="E51" s="156"/>
      <c r="F51" s="156"/>
      <c r="G51" s="156"/>
      <c r="H51" s="156"/>
      <c r="I51" s="156"/>
      <c r="J51" s="157"/>
    </row>
    <row r="52" spans="1:10" ht="13.8" x14ac:dyDescent="0.25">
      <c r="A52" s="31"/>
      <c r="B52" s="74"/>
      <c r="C52" s="120" t="s">
        <v>34</v>
      </c>
      <c r="D52" s="120"/>
      <c r="E52" s="120"/>
      <c r="F52" s="120"/>
      <c r="G52" s="120"/>
      <c r="H52" s="120"/>
      <c r="I52" s="120"/>
      <c r="J52" s="33"/>
    </row>
    <row r="53" spans="1:10" ht="13.8" x14ac:dyDescent="0.25">
      <c r="A53" s="113" t="s">
        <v>35</v>
      </c>
      <c r="B53" s="114"/>
      <c r="C53" s="121" t="s">
        <v>512</v>
      </c>
      <c r="D53" s="122"/>
      <c r="E53" s="123"/>
      <c r="F53" s="112"/>
      <c r="G53" s="112"/>
      <c r="H53" s="124"/>
      <c r="I53" s="124"/>
      <c r="J53" s="125"/>
    </row>
    <row r="54" spans="1:10" ht="13.8" x14ac:dyDescent="0.25">
      <c r="A54" s="31"/>
      <c r="B54" s="74"/>
      <c r="C54" s="89"/>
      <c r="D54" s="74"/>
      <c r="E54" s="112"/>
      <c r="F54" s="112"/>
      <c r="G54" s="112"/>
      <c r="H54" s="112"/>
      <c r="I54" s="74"/>
      <c r="J54" s="33"/>
    </row>
    <row r="55" spans="1:10" ht="14.4" customHeight="1" x14ac:dyDescent="0.25">
      <c r="A55" s="113" t="s">
        <v>36</v>
      </c>
      <c r="B55" s="114"/>
      <c r="C55" s="115" t="s">
        <v>513</v>
      </c>
      <c r="D55" s="116"/>
      <c r="E55" s="116"/>
      <c r="F55" s="116"/>
      <c r="G55" s="116"/>
      <c r="H55" s="116"/>
      <c r="I55" s="116"/>
      <c r="J55" s="117"/>
    </row>
    <row r="56" spans="1:10" ht="13.8" x14ac:dyDescent="0.25">
      <c r="A56" s="31"/>
      <c r="B56" s="74"/>
      <c r="C56" s="74"/>
      <c r="D56" s="74"/>
      <c r="E56" s="112"/>
      <c r="F56" s="112"/>
      <c r="G56" s="112"/>
      <c r="H56" s="112"/>
      <c r="I56" s="74"/>
      <c r="J56" s="33"/>
    </row>
    <row r="57" spans="1:10" ht="13.8" x14ac:dyDescent="0.25">
      <c r="A57" s="113" t="s">
        <v>37</v>
      </c>
      <c r="B57" s="114"/>
      <c r="C57" s="115" t="s">
        <v>514</v>
      </c>
      <c r="D57" s="116"/>
      <c r="E57" s="116"/>
      <c r="F57" s="116"/>
      <c r="G57" s="116"/>
      <c r="H57" s="116"/>
      <c r="I57" s="116"/>
      <c r="J57" s="117"/>
    </row>
    <row r="58" spans="1:10" ht="14.4" customHeight="1" x14ac:dyDescent="0.25">
      <c r="A58" s="31"/>
      <c r="B58" s="74"/>
      <c r="C58" s="118" t="s">
        <v>38</v>
      </c>
      <c r="D58" s="118"/>
      <c r="E58" s="118"/>
      <c r="F58" s="118"/>
      <c r="G58" s="74"/>
      <c r="H58" s="74"/>
      <c r="I58" s="74"/>
      <c r="J58" s="33"/>
    </row>
    <row r="59" spans="1:10" ht="13.8" x14ac:dyDescent="0.25">
      <c r="A59" s="113" t="s">
        <v>39</v>
      </c>
      <c r="B59" s="114"/>
      <c r="C59" s="115"/>
      <c r="D59" s="116"/>
      <c r="E59" s="116"/>
      <c r="F59" s="116"/>
      <c r="G59" s="116"/>
      <c r="H59" s="116"/>
      <c r="I59" s="116"/>
      <c r="J59" s="117"/>
    </row>
    <row r="60" spans="1:10" ht="14.4" customHeight="1" x14ac:dyDescent="0.25">
      <c r="A60" s="39"/>
      <c r="B60" s="40"/>
      <c r="C60" s="119" t="s">
        <v>40</v>
      </c>
      <c r="D60" s="119"/>
      <c r="E60" s="119"/>
      <c r="F60" s="119"/>
      <c r="G60" s="119"/>
      <c r="H60" s="40"/>
      <c r="I60" s="40"/>
      <c r="J60" s="41"/>
    </row>
    <row r="67" ht="27" customHeight="1" x14ac:dyDescent="0.25"/>
    <row r="71" ht="38.4" customHeight="1" x14ac:dyDescent="0.25"/>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109" zoomScale="110" zoomScaleNormal="100" workbookViewId="0">
      <selection activeCell="H102" sqref="H102"/>
    </sheetView>
  </sheetViews>
  <sheetFormatPr defaultColWidth="8.88671875" defaultRowHeight="13.2" x14ac:dyDescent="0.25"/>
  <cols>
    <col min="8" max="9" width="16.6640625" style="59" customWidth="1"/>
    <col min="10" max="10" width="10.33203125" bestFit="1" customWidth="1"/>
  </cols>
  <sheetData>
    <row r="1" spans="1:9" x14ac:dyDescent="0.25">
      <c r="A1" s="199" t="s">
        <v>41</v>
      </c>
      <c r="B1" s="200"/>
      <c r="C1" s="200"/>
      <c r="D1" s="200"/>
      <c r="E1" s="200"/>
      <c r="F1" s="200"/>
      <c r="G1" s="200"/>
      <c r="H1" s="200"/>
      <c r="I1" s="200"/>
    </row>
    <row r="2" spans="1:9" x14ac:dyDescent="0.25">
      <c r="A2" s="201" t="s">
        <v>42</v>
      </c>
      <c r="B2" s="202"/>
      <c r="C2" s="202"/>
      <c r="D2" s="202"/>
      <c r="E2" s="202"/>
      <c r="F2" s="202"/>
      <c r="G2" s="202"/>
      <c r="H2" s="202"/>
      <c r="I2" s="202"/>
    </row>
    <row r="3" spans="1:9" x14ac:dyDescent="0.25">
      <c r="A3" s="203" t="s">
        <v>497</v>
      </c>
      <c r="B3" s="203"/>
      <c r="C3" s="203"/>
      <c r="D3" s="203"/>
      <c r="E3" s="203"/>
      <c r="F3" s="203"/>
      <c r="G3" s="203"/>
      <c r="H3" s="203"/>
      <c r="I3" s="203"/>
    </row>
    <row r="4" spans="1:9" x14ac:dyDescent="0.25">
      <c r="A4" s="207" t="s">
        <v>43</v>
      </c>
      <c r="B4" s="208"/>
      <c r="C4" s="208"/>
      <c r="D4" s="208"/>
      <c r="E4" s="208"/>
      <c r="F4" s="208"/>
      <c r="G4" s="208"/>
      <c r="H4" s="208"/>
      <c r="I4" s="209"/>
    </row>
    <row r="5" spans="1:9" ht="31.2" thickBot="1" x14ac:dyDescent="0.3">
      <c r="A5" s="213" t="s">
        <v>44</v>
      </c>
      <c r="B5" s="214"/>
      <c r="C5" s="214"/>
      <c r="D5" s="214"/>
      <c r="E5" s="214"/>
      <c r="F5" s="215"/>
      <c r="G5" s="24" t="s">
        <v>45</v>
      </c>
      <c r="H5" s="54" t="s">
        <v>46</v>
      </c>
      <c r="I5" s="55" t="s">
        <v>47</v>
      </c>
    </row>
    <row r="6" spans="1:9" x14ac:dyDescent="0.25">
      <c r="A6" s="210">
        <v>1</v>
      </c>
      <c r="B6" s="211"/>
      <c r="C6" s="211"/>
      <c r="D6" s="211"/>
      <c r="E6" s="211"/>
      <c r="F6" s="212"/>
      <c r="G6" s="25">
        <v>2</v>
      </c>
      <c r="H6" s="26">
        <v>3</v>
      </c>
      <c r="I6" s="26">
        <v>4</v>
      </c>
    </row>
    <row r="7" spans="1:9" x14ac:dyDescent="0.25">
      <c r="A7" s="216"/>
      <c r="B7" s="216"/>
      <c r="C7" s="216"/>
      <c r="D7" s="216"/>
      <c r="E7" s="216"/>
      <c r="F7" s="216"/>
      <c r="G7" s="216"/>
      <c r="H7" s="216"/>
      <c r="I7" s="217"/>
    </row>
    <row r="8" spans="1:9" ht="12.75" customHeight="1" x14ac:dyDescent="0.25">
      <c r="A8" s="218" t="s">
        <v>48</v>
      </c>
      <c r="B8" s="219"/>
      <c r="C8" s="219"/>
      <c r="D8" s="219"/>
      <c r="E8" s="219"/>
      <c r="F8" s="220"/>
      <c r="G8" s="15">
        <v>1</v>
      </c>
      <c r="H8" s="56">
        <v>0</v>
      </c>
      <c r="I8" s="56">
        <v>0</v>
      </c>
    </row>
    <row r="9" spans="1:9" ht="12.75" customHeight="1" x14ac:dyDescent="0.25">
      <c r="A9" s="188" t="s">
        <v>49</v>
      </c>
      <c r="B9" s="189"/>
      <c r="C9" s="189"/>
      <c r="D9" s="189"/>
      <c r="E9" s="189"/>
      <c r="F9" s="190"/>
      <c r="G9" s="16">
        <v>2</v>
      </c>
      <c r="H9" s="57">
        <f>H10+H17+H27+H38+H43</f>
        <v>58488275</v>
      </c>
      <c r="I9" s="57">
        <f>I10+I17+I27+I38+I43</f>
        <v>56802315</v>
      </c>
    </row>
    <row r="10" spans="1:9" ht="12.75" customHeight="1" x14ac:dyDescent="0.25">
      <c r="A10" s="204" t="s">
        <v>50</v>
      </c>
      <c r="B10" s="205"/>
      <c r="C10" s="205"/>
      <c r="D10" s="205"/>
      <c r="E10" s="205"/>
      <c r="F10" s="206"/>
      <c r="G10" s="16">
        <v>3</v>
      </c>
      <c r="H10" s="57">
        <f>H11+H12+H13+H14+H15+H16</f>
        <v>31919</v>
      </c>
      <c r="I10" s="57">
        <f>I11+I12+I13+I14+I15+I16</f>
        <v>59416</v>
      </c>
    </row>
    <row r="11" spans="1:9" ht="12.75" customHeight="1" x14ac:dyDescent="0.25">
      <c r="A11" s="196" t="s">
        <v>51</v>
      </c>
      <c r="B11" s="197"/>
      <c r="C11" s="197"/>
      <c r="D11" s="197"/>
      <c r="E11" s="197"/>
      <c r="F11" s="198"/>
      <c r="G11" s="15">
        <v>4</v>
      </c>
      <c r="H11" s="56">
        <v>0</v>
      </c>
      <c r="I11" s="56">
        <v>0</v>
      </c>
    </row>
    <row r="12" spans="1:9" ht="23.4" customHeight="1" x14ac:dyDescent="0.25">
      <c r="A12" s="196" t="s">
        <v>52</v>
      </c>
      <c r="B12" s="197"/>
      <c r="C12" s="197"/>
      <c r="D12" s="197"/>
      <c r="E12" s="197"/>
      <c r="F12" s="198"/>
      <c r="G12" s="15">
        <v>5</v>
      </c>
      <c r="H12" s="56">
        <v>0</v>
      </c>
      <c r="I12" s="56">
        <v>0</v>
      </c>
    </row>
    <row r="13" spans="1:9" ht="12.75" customHeight="1" x14ac:dyDescent="0.25">
      <c r="A13" s="196" t="s">
        <v>53</v>
      </c>
      <c r="B13" s="197"/>
      <c r="C13" s="197"/>
      <c r="D13" s="197"/>
      <c r="E13" s="197"/>
      <c r="F13" s="198"/>
      <c r="G13" s="15">
        <v>6</v>
      </c>
      <c r="H13" s="56">
        <v>0</v>
      </c>
      <c r="I13" s="56">
        <v>0</v>
      </c>
    </row>
    <row r="14" spans="1:9" ht="12.75" customHeight="1" x14ac:dyDescent="0.25">
      <c r="A14" s="196" t="s">
        <v>54</v>
      </c>
      <c r="B14" s="197"/>
      <c r="C14" s="197"/>
      <c r="D14" s="197"/>
      <c r="E14" s="197"/>
      <c r="F14" s="198"/>
      <c r="G14" s="15">
        <v>7</v>
      </c>
      <c r="H14" s="56">
        <v>0</v>
      </c>
      <c r="I14" s="56">
        <v>0</v>
      </c>
    </row>
    <row r="15" spans="1:9" ht="12.75" customHeight="1" x14ac:dyDescent="0.25">
      <c r="A15" s="196" t="s">
        <v>55</v>
      </c>
      <c r="B15" s="197"/>
      <c r="C15" s="197"/>
      <c r="D15" s="197"/>
      <c r="E15" s="197"/>
      <c r="F15" s="198"/>
      <c r="G15" s="15">
        <v>8</v>
      </c>
      <c r="H15" s="56">
        <v>0</v>
      </c>
      <c r="I15" s="56">
        <v>0</v>
      </c>
    </row>
    <row r="16" spans="1:9" ht="12.75" customHeight="1" x14ac:dyDescent="0.25">
      <c r="A16" s="196" t="s">
        <v>56</v>
      </c>
      <c r="B16" s="197"/>
      <c r="C16" s="197"/>
      <c r="D16" s="197"/>
      <c r="E16" s="197"/>
      <c r="F16" s="198"/>
      <c r="G16" s="15">
        <v>9</v>
      </c>
      <c r="H16" s="56">
        <v>31919</v>
      </c>
      <c r="I16" s="56">
        <v>59416</v>
      </c>
    </row>
    <row r="17" spans="1:9" ht="12.75" customHeight="1" x14ac:dyDescent="0.25">
      <c r="A17" s="204" t="s">
        <v>57</v>
      </c>
      <c r="B17" s="205"/>
      <c r="C17" s="205"/>
      <c r="D17" s="205"/>
      <c r="E17" s="205"/>
      <c r="F17" s="206"/>
      <c r="G17" s="16">
        <v>10</v>
      </c>
      <c r="H17" s="57">
        <f>H18+H19+H20+H21+H22+H23+H24+H25+H26</f>
        <v>58451439</v>
      </c>
      <c r="I17" s="57">
        <f>I18+I19+I20+I21+I22+I23+I24+I25+I26</f>
        <v>56737982</v>
      </c>
    </row>
    <row r="18" spans="1:9" ht="12.75" customHeight="1" x14ac:dyDescent="0.25">
      <c r="A18" s="196" t="s">
        <v>58</v>
      </c>
      <c r="B18" s="197"/>
      <c r="C18" s="197"/>
      <c r="D18" s="197"/>
      <c r="E18" s="197"/>
      <c r="F18" s="198"/>
      <c r="G18" s="15">
        <v>11</v>
      </c>
      <c r="H18" s="56">
        <v>5894095</v>
      </c>
      <c r="I18" s="56">
        <v>5894095</v>
      </c>
    </row>
    <row r="19" spans="1:9" ht="12.75" customHeight="1" x14ac:dyDescent="0.25">
      <c r="A19" s="196" t="s">
        <v>59</v>
      </c>
      <c r="B19" s="197"/>
      <c r="C19" s="197"/>
      <c r="D19" s="197"/>
      <c r="E19" s="197"/>
      <c r="F19" s="198"/>
      <c r="G19" s="15">
        <v>12</v>
      </c>
      <c r="H19" s="56">
        <v>33339733</v>
      </c>
      <c r="I19" s="56">
        <v>32280001</v>
      </c>
    </row>
    <row r="20" spans="1:9" ht="12.75" customHeight="1" x14ac:dyDescent="0.25">
      <c r="A20" s="196" t="s">
        <v>60</v>
      </c>
      <c r="B20" s="197"/>
      <c r="C20" s="197"/>
      <c r="D20" s="197"/>
      <c r="E20" s="197"/>
      <c r="F20" s="198"/>
      <c r="G20" s="15">
        <v>13</v>
      </c>
      <c r="H20" s="56">
        <v>8981620</v>
      </c>
      <c r="I20" s="56">
        <v>8358261</v>
      </c>
    </row>
    <row r="21" spans="1:9" ht="12.75" customHeight="1" x14ac:dyDescent="0.25">
      <c r="A21" s="196" t="s">
        <v>61</v>
      </c>
      <c r="B21" s="197"/>
      <c r="C21" s="197"/>
      <c r="D21" s="197"/>
      <c r="E21" s="197"/>
      <c r="F21" s="198"/>
      <c r="G21" s="15">
        <v>14</v>
      </c>
      <c r="H21" s="56">
        <v>0</v>
      </c>
      <c r="I21" s="56">
        <v>0</v>
      </c>
    </row>
    <row r="22" spans="1:9" ht="12.75" customHeight="1" x14ac:dyDescent="0.25">
      <c r="A22" s="196" t="s">
        <v>62</v>
      </c>
      <c r="B22" s="197"/>
      <c r="C22" s="197"/>
      <c r="D22" s="197"/>
      <c r="E22" s="197"/>
      <c r="F22" s="198"/>
      <c r="G22" s="15">
        <v>15</v>
      </c>
      <c r="H22" s="56">
        <v>0</v>
      </c>
      <c r="I22" s="56">
        <v>0</v>
      </c>
    </row>
    <row r="23" spans="1:9" ht="12.75" customHeight="1" x14ac:dyDescent="0.25">
      <c r="A23" s="196" t="s">
        <v>63</v>
      </c>
      <c r="B23" s="197"/>
      <c r="C23" s="197"/>
      <c r="D23" s="197"/>
      <c r="E23" s="197"/>
      <c r="F23" s="198"/>
      <c r="G23" s="15">
        <v>16</v>
      </c>
      <c r="H23" s="56">
        <v>42547</v>
      </c>
      <c r="I23" s="56">
        <v>0</v>
      </c>
    </row>
    <row r="24" spans="1:9" ht="12.75" customHeight="1" x14ac:dyDescent="0.25">
      <c r="A24" s="196" t="s">
        <v>64</v>
      </c>
      <c r="B24" s="197"/>
      <c r="C24" s="197"/>
      <c r="D24" s="197"/>
      <c r="E24" s="197"/>
      <c r="F24" s="198"/>
      <c r="G24" s="15">
        <v>17</v>
      </c>
      <c r="H24" s="56">
        <v>205783</v>
      </c>
      <c r="I24" s="56">
        <v>389534</v>
      </c>
    </row>
    <row r="25" spans="1:9" ht="12.75" customHeight="1" x14ac:dyDescent="0.25">
      <c r="A25" s="196" t="s">
        <v>65</v>
      </c>
      <c r="B25" s="197"/>
      <c r="C25" s="197"/>
      <c r="D25" s="197"/>
      <c r="E25" s="197"/>
      <c r="F25" s="198"/>
      <c r="G25" s="15">
        <v>18</v>
      </c>
      <c r="H25" s="56">
        <v>0</v>
      </c>
      <c r="I25" s="56">
        <v>0</v>
      </c>
    </row>
    <row r="26" spans="1:9" ht="12.75" customHeight="1" x14ac:dyDescent="0.25">
      <c r="A26" s="196" t="s">
        <v>66</v>
      </c>
      <c r="B26" s="197"/>
      <c r="C26" s="197"/>
      <c r="D26" s="197"/>
      <c r="E26" s="197"/>
      <c r="F26" s="198"/>
      <c r="G26" s="15">
        <v>19</v>
      </c>
      <c r="H26" s="56">
        <v>9987661</v>
      </c>
      <c r="I26" s="56">
        <v>9816091</v>
      </c>
    </row>
    <row r="27" spans="1:9" ht="12.75" customHeight="1" x14ac:dyDescent="0.25">
      <c r="A27" s="204" t="s">
        <v>67</v>
      </c>
      <c r="B27" s="205"/>
      <c r="C27" s="205"/>
      <c r="D27" s="205"/>
      <c r="E27" s="205"/>
      <c r="F27" s="206"/>
      <c r="G27" s="16">
        <v>20</v>
      </c>
      <c r="H27" s="57">
        <f>SUM(H28:H37)</f>
        <v>4917</v>
      </c>
      <c r="I27" s="57">
        <f>SUM(I28:I37)</f>
        <v>4917</v>
      </c>
    </row>
    <row r="28" spans="1:9" ht="12.75" customHeight="1" x14ac:dyDescent="0.25">
      <c r="A28" s="196" t="s">
        <v>68</v>
      </c>
      <c r="B28" s="197"/>
      <c r="C28" s="197"/>
      <c r="D28" s="197"/>
      <c r="E28" s="197"/>
      <c r="F28" s="198"/>
      <c r="G28" s="15">
        <v>21</v>
      </c>
      <c r="H28" s="56">
        <v>4917</v>
      </c>
      <c r="I28" s="56">
        <v>4917</v>
      </c>
    </row>
    <row r="29" spans="1:9" ht="12.75" customHeight="1" x14ac:dyDescent="0.25">
      <c r="A29" s="196" t="s">
        <v>69</v>
      </c>
      <c r="B29" s="197"/>
      <c r="C29" s="197"/>
      <c r="D29" s="197"/>
      <c r="E29" s="197"/>
      <c r="F29" s="198"/>
      <c r="G29" s="15">
        <v>22</v>
      </c>
      <c r="H29" s="56">
        <v>0</v>
      </c>
      <c r="I29" s="56">
        <v>0</v>
      </c>
    </row>
    <row r="30" spans="1:9" ht="12.75" customHeight="1" x14ac:dyDescent="0.25">
      <c r="A30" s="196" t="s">
        <v>70</v>
      </c>
      <c r="B30" s="197"/>
      <c r="C30" s="197"/>
      <c r="D30" s="197"/>
      <c r="E30" s="197"/>
      <c r="F30" s="198"/>
      <c r="G30" s="15">
        <v>23</v>
      </c>
      <c r="H30" s="56">
        <v>0</v>
      </c>
      <c r="I30" s="56">
        <v>0</v>
      </c>
    </row>
    <row r="31" spans="1:9" ht="24.6" customHeight="1" x14ac:dyDescent="0.25">
      <c r="A31" s="196" t="s">
        <v>71</v>
      </c>
      <c r="B31" s="197"/>
      <c r="C31" s="197"/>
      <c r="D31" s="197"/>
      <c r="E31" s="197"/>
      <c r="F31" s="198"/>
      <c r="G31" s="15">
        <v>24</v>
      </c>
      <c r="H31" s="56">
        <v>0</v>
      </c>
      <c r="I31" s="56">
        <v>0</v>
      </c>
    </row>
    <row r="32" spans="1:9" ht="24" customHeight="1" x14ac:dyDescent="0.25">
      <c r="A32" s="196" t="s">
        <v>72</v>
      </c>
      <c r="B32" s="197"/>
      <c r="C32" s="197"/>
      <c r="D32" s="197"/>
      <c r="E32" s="197"/>
      <c r="F32" s="198"/>
      <c r="G32" s="15">
        <v>25</v>
      </c>
      <c r="H32" s="56">
        <v>0</v>
      </c>
      <c r="I32" s="56">
        <v>0</v>
      </c>
    </row>
    <row r="33" spans="1:9" ht="26.4" customHeight="1" x14ac:dyDescent="0.25">
      <c r="A33" s="196" t="s">
        <v>73</v>
      </c>
      <c r="B33" s="197"/>
      <c r="C33" s="197"/>
      <c r="D33" s="197"/>
      <c r="E33" s="197"/>
      <c r="F33" s="198"/>
      <c r="G33" s="15">
        <v>26</v>
      </c>
      <c r="H33" s="56">
        <v>0</v>
      </c>
      <c r="I33" s="56">
        <v>0</v>
      </c>
    </row>
    <row r="34" spans="1:9" ht="12.75" customHeight="1" x14ac:dyDescent="0.25">
      <c r="A34" s="196" t="s">
        <v>74</v>
      </c>
      <c r="B34" s="197"/>
      <c r="C34" s="197"/>
      <c r="D34" s="197"/>
      <c r="E34" s="197"/>
      <c r="F34" s="198"/>
      <c r="G34" s="15">
        <v>27</v>
      </c>
      <c r="H34" s="56">
        <v>0</v>
      </c>
      <c r="I34" s="56">
        <v>0</v>
      </c>
    </row>
    <row r="35" spans="1:9" ht="12.75" customHeight="1" x14ac:dyDescent="0.25">
      <c r="A35" s="196" t="s">
        <v>75</v>
      </c>
      <c r="B35" s="197"/>
      <c r="C35" s="197"/>
      <c r="D35" s="197"/>
      <c r="E35" s="197"/>
      <c r="F35" s="198"/>
      <c r="G35" s="15">
        <v>28</v>
      </c>
      <c r="H35" s="56">
        <v>0</v>
      </c>
      <c r="I35" s="56">
        <v>0</v>
      </c>
    </row>
    <row r="36" spans="1:9" ht="12.75" customHeight="1" x14ac:dyDescent="0.25">
      <c r="A36" s="196" t="s">
        <v>76</v>
      </c>
      <c r="B36" s="197"/>
      <c r="C36" s="197"/>
      <c r="D36" s="197"/>
      <c r="E36" s="197"/>
      <c r="F36" s="198"/>
      <c r="G36" s="15">
        <v>29</v>
      </c>
      <c r="H36" s="56">
        <v>0</v>
      </c>
      <c r="I36" s="56">
        <v>0</v>
      </c>
    </row>
    <row r="37" spans="1:9" ht="12.75" customHeight="1" x14ac:dyDescent="0.25">
      <c r="A37" s="196" t="s">
        <v>77</v>
      </c>
      <c r="B37" s="197"/>
      <c r="C37" s="197"/>
      <c r="D37" s="197"/>
      <c r="E37" s="197"/>
      <c r="F37" s="198"/>
      <c r="G37" s="15">
        <v>30</v>
      </c>
      <c r="H37" s="56">
        <v>0</v>
      </c>
      <c r="I37" s="56">
        <v>0</v>
      </c>
    </row>
    <row r="38" spans="1:9" ht="12.75" customHeight="1" x14ac:dyDescent="0.25">
      <c r="A38" s="204" t="s">
        <v>78</v>
      </c>
      <c r="B38" s="205"/>
      <c r="C38" s="205"/>
      <c r="D38" s="205"/>
      <c r="E38" s="205"/>
      <c r="F38" s="206"/>
      <c r="G38" s="16">
        <v>31</v>
      </c>
      <c r="H38" s="57">
        <f>H39+H40+H41+H42</f>
        <v>0</v>
      </c>
      <c r="I38" s="57">
        <f>I39+I40+I41+I42</f>
        <v>0</v>
      </c>
    </row>
    <row r="39" spans="1:9" ht="12.75" customHeight="1" x14ac:dyDescent="0.25">
      <c r="A39" s="196" t="s">
        <v>79</v>
      </c>
      <c r="B39" s="197"/>
      <c r="C39" s="197"/>
      <c r="D39" s="197"/>
      <c r="E39" s="197"/>
      <c r="F39" s="198"/>
      <c r="G39" s="15">
        <v>32</v>
      </c>
      <c r="H39" s="56">
        <v>0</v>
      </c>
      <c r="I39" s="56">
        <v>0</v>
      </c>
    </row>
    <row r="40" spans="1:9" ht="21.6" customHeight="1" x14ac:dyDescent="0.25">
      <c r="A40" s="196" t="s">
        <v>80</v>
      </c>
      <c r="B40" s="197"/>
      <c r="C40" s="197"/>
      <c r="D40" s="197"/>
      <c r="E40" s="197"/>
      <c r="F40" s="198"/>
      <c r="G40" s="15">
        <v>33</v>
      </c>
      <c r="H40" s="56">
        <v>0</v>
      </c>
      <c r="I40" s="56">
        <v>0</v>
      </c>
    </row>
    <row r="41" spans="1:9" ht="12.75" customHeight="1" x14ac:dyDescent="0.25">
      <c r="A41" s="196" t="s">
        <v>81</v>
      </c>
      <c r="B41" s="197"/>
      <c r="C41" s="197"/>
      <c r="D41" s="197"/>
      <c r="E41" s="197"/>
      <c r="F41" s="198"/>
      <c r="G41" s="15">
        <v>34</v>
      </c>
      <c r="H41" s="56">
        <v>0</v>
      </c>
      <c r="I41" s="56">
        <v>0</v>
      </c>
    </row>
    <row r="42" spans="1:9" ht="12.75" customHeight="1" x14ac:dyDescent="0.25">
      <c r="A42" s="196" t="s">
        <v>82</v>
      </c>
      <c r="B42" s="197"/>
      <c r="C42" s="197"/>
      <c r="D42" s="197"/>
      <c r="E42" s="197"/>
      <c r="F42" s="198"/>
      <c r="G42" s="15">
        <v>35</v>
      </c>
      <c r="H42" s="56">
        <v>0</v>
      </c>
      <c r="I42" s="56">
        <v>0</v>
      </c>
    </row>
    <row r="43" spans="1:9" ht="12.75" customHeight="1" x14ac:dyDescent="0.25">
      <c r="A43" s="179" t="s">
        <v>83</v>
      </c>
      <c r="B43" s="180"/>
      <c r="C43" s="180"/>
      <c r="D43" s="180"/>
      <c r="E43" s="180"/>
      <c r="F43" s="181"/>
      <c r="G43" s="15">
        <v>36</v>
      </c>
      <c r="H43" s="56">
        <v>0</v>
      </c>
      <c r="I43" s="56">
        <v>0</v>
      </c>
    </row>
    <row r="44" spans="1:9" ht="12.75" customHeight="1" x14ac:dyDescent="0.25">
      <c r="A44" s="188" t="s">
        <v>84</v>
      </c>
      <c r="B44" s="189"/>
      <c r="C44" s="189"/>
      <c r="D44" s="189"/>
      <c r="E44" s="189"/>
      <c r="F44" s="190"/>
      <c r="G44" s="16">
        <v>37</v>
      </c>
      <c r="H44" s="57">
        <f>H45+H53+H60+H70</f>
        <v>13071915</v>
      </c>
      <c r="I44" s="57">
        <f>I45+I53+I60+I70</f>
        <v>14215009</v>
      </c>
    </row>
    <row r="45" spans="1:9" ht="12.75" customHeight="1" x14ac:dyDescent="0.25">
      <c r="A45" s="204" t="s">
        <v>85</v>
      </c>
      <c r="B45" s="205"/>
      <c r="C45" s="205"/>
      <c r="D45" s="205"/>
      <c r="E45" s="205"/>
      <c r="F45" s="206"/>
      <c r="G45" s="16">
        <v>38</v>
      </c>
      <c r="H45" s="57">
        <f>SUM(H46:H52)</f>
        <v>203498</v>
      </c>
      <c r="I45" s="57">
        <f>SUM(I46:I52)</f>
        <v>276162</v>
      </c>
    </row>
    <row r="46" spans="1:9" ht="12.75" customHeight="1" x14ac:dyDescent="0.25">
      <c r="A46" s="196" t="s">
        <v>86</v>
      </c>
      <c r="B46" s="197"/>
      <c r="C46" s="197"/>
      <c r="D46" s="197"/>
      <c r="E46" s="197"/>
      <c r="F46" s="198"/>
      <c r="G46" s="15">
        <v>39</v>
      </c>
      <c r="H46" s="56">
        <v>203498</v>
      </c>
      <c r="I46" s="56">
        <v>276162</v>
      </c>
    </row>
    <row r="47" spans="1:9" ht="12.75" customHeight="1" x14ac:dyDescent="0.25">
      <c r="A47" s="196" t="s">
        <v>87</v>
      </c>
      <c r="B47" s="197"/>
      <c r="C47" s="197"/>
      <c r="D47" s="197"/>
      <c r="E47" s="197"/>
      <c r="F47" s="198"/>
      <c r="G47" s="15">
        <v>40</v>
      </c>
      <c r="H47" s="56">
        <v>0</v>
      </c>
      <c r="I47" s="56">
        <v>0</v>
      </c>
    </row>
    <row r="48" spans="1:9" ht="12.75" customHeight="1" x14ac:dyDescent="0.25">
      <c r="A48" s="196" t="s">
        <v>88</v>
      </c>
      <c r="B48" s="197"/>
      <c r="C48" s="197"/>
      <c r="D48" s="197"/>
      <c r="E48" s="197"/>
      <c r="F48" s="198"/>
      <c r="G48" s="15">
        <v>41</v>
      </c>
      <c r="H48" s="56">
        <v>0</v>
      </c>
      <c r="I48" s="56">
        <v>0</v>
      </c>
    </row>
    <row r="49" spans="1:9" ht="12.75" customHeight="1" x14ac:dyDescent="0.25">
      <c r="A49" s="196" t="s">
        <v>89</v>
      </c>
      <c r="B49" s="197"/>
      <c r="C49" s="197"/>
      <c r="D49" s="197"/>
      <c r="E49" s="197"/>
      <c r="F49" s="198"/>
      <c r="G49" s="15">
        <v>42</v>
      </c>
      <c r="H49" s="56">
        <v>0</v>
      </c>
      <c r="I49" s="56">
        <v>0</v>
      </c>
    </row>
    <row r="50" spans="1:9" ht="12.75" customHeight="1" x14ac:dyDescent="0.25">
      <c r="A50" s="196" t="s">
        <v>90</v>
      </c>
      <c r="B50" s="197"/>
      <c r="C50" s="197"/>
      <c r="D50" s="197"/>
      <c r="E50" s="197"/>
      <c r="F50" s="198"/>
      <c r="G50" s="15">
        <v>43</v>
      </c>
      <c r="H50" s="56">
        <v>0</v>
      </c>
      <c r="I50" s="56">
        <v>0</v>
      </c>
    </row>
    <row r="51" spans="1:9" ht="12.75" customHeight="1" x14ac:dyDescent="0.25">
      <c r="A51" s="196" t="s">
        <v>91</v>
      </c>
      <c r="B51" s="197"/>
      <c r="C51" s="197"/>
      <c r="D51" s="197"/>
      <c r="E51" s="197"/>
      <c r="F51" s="198"/>
      <c r="G51" s="15">
        <v>44</v>
      </c>
      <c r="H51" s="56">
        <v>0</v>
      </c>
      <c r="I51" s="56">
        <v>0</v>
      </c>
    </row>
    <row r="52" spans="1:9" ht="12.75" customHeight="1" x14ac:dyDescent="0.25">
      <c r="A52" s="196" t="s">
        <v>92</v>
      </c>
      <c r="B52" s="197"/>
      <c r="C52" s="197"/>
      <c r="D52" s="197"/>
      <c r="E52" s="197"/>
      <c r="F52" s="198"/>
      <c r="G52" s="15">
        <v>45</v>
      </c>
      <c r="H52" s="56">
        <v>0</v>
      </c>
      <c r="I52" s="56">
        <v>0</v>
      </c>
    </row>
    <row r="53" spans="1:9" ht="12.75" customHeight="1" x14ac:dyDescent="0.25">
      <c r="A53" s="204" t="s">
        <v>93</v>
      </c>
      <c r="B53" s="205"/>
      <c r="C53" s="205"/>
      <c r="D53" s="205"/>
      <c r="E53" s="205"/>
      <c r="F53" s="206"/>
      <c r="G53" s="16">
        <v>46</v>
      </c>
      <c r="H53" s="57">
        <f>SUM(H54:H59)</f>
        <v>843000</v>
      </c>
      <c r="I53" s="57">
        <f>SUM(I54:I59)</f>
        <v>910596</v>
      </c>
    </row>
    <row r="54" spans="1:9" ht="12.75" customHeight="1" x14ac:dyDescent="0.25">
      <c r="A54" s="196" t="s">
        <v>94</v>
      </c>
      <c r="B54" s="197"/>
      <c r="C54" s="197"/>
      <c r="D54" s="197"/>
      <c r="E54" s="197"/>
      <c r="F54" s="198"/>
      <c r="G54" s="15">
        <v>47</v>
      </c>
      <c r="H54" s="56">
        <v>0</v>
      </c>
      <c r="I54" s="56">
        <v>0</v>
      </c>
    </row>
    <row r="55" spans="1:9" ht="24.6" customHeight="1" x14ac:dyDescent="0.25">
      <c r="A55" s="196" t="s">
        <v>95</v>
      </c>
      <c r="B55" s="197"/>
      <c r="C55" s="197"/>
      <c r="D55" s="197"/>
      <c r="E55" s="197"/>
      <c r="F55" s="198"/>
      <c r="G55" s="15">
        <v>48</v>
      </c>
      <c r="H55" s="56">
        <v>0</v>
      </c>
      <c r="I55" s="56">
        <v>0</v>
      </c>
    </row>
    <row r="56" spans="1:9" ht="12.75" customHeight="1" x14ac:dyDescent="0.25">
      <c r="A56" s="196" t="s">
        <v>96</v>
      </c>
      <c r="B56" s="197"/>
      <c r="C56" s="197"/>
      <c r="D56" s="197"/>
      <c r="E56" s="197"/>
      <c r="F56" s="198"/>
      <c r="G56" s="15">
        <v>49</v>
      </c>
      <c r="H56" s="56">
        <v>530351</v>
      </c>
      <c r="I56" s="56">
        <v>649011</v>
      </c>
    </row>
    <row r="57" spans="1:9" ht="12.75" customHeight="1" x14ac:dyDescent="0.25">
      <c r="A57" s="196" t="s">
        <v>97</v>
      </c>
      <c r="B57" s="197"/>
      <c r="C57" s="197"/>
      <c r="D57" s="197"/>
      <c r="E57" s="197"/>
      <c r="F57" s="198"/>
      <c r="G57" s="15">
        <v>50</v>
      </c>
      <c r="H57" s="56">
        <v>20399</v>
      </c>
      <c r="I57" s="56">
        <v>16458</v>
      </c>
    </row>
    <row r="58" spans="1:9" ht="12.75" customHeight="1" x14ac:dyDescent="0.25">
      <c r="A58" s="196" t="s">
        <v>98</v>
      </c>
      <c r="B58" s="197"/>
      <c r="C58" s="197"/>
      <c r="D58" s="197"/>
      <c r="E58" s="197"/>
      <c r="F58" s="198"/>
      <c r="G58" s="15">
        <v>51</v>
      </c>
      <c r="H58" s="56">
        <v>39082</v>
      </c>
      <c r="I58" s="56">
        <v>24824</v>
      </c>
    </row>
    <row r="59" spans="1:9" ht="12.75" customHeight="1" x14ac:dyDescent="0.25">
      <c r="A59" s="196" t="s">
        <v>99</v>
      </c>
      <c r="B59" s="197"/>
      <c r="C59" s="197"/>
      <c r="D59" s="197"/>
      <c r="E59" s="197"/>
      <c r="F59" s="198"/>
      <c r="G59" s="15">
        <v>52</v>
      </c>
      <c r="H59" s="56">
        <v>253168</v>
      </c>
      <c r="I59" s="56">
        <v>220303</v>
      </c>
    </row>
    <row r="60" spans="1:9" ht="12.75" customHeight="1" x14ac:dyDescent="0.25">
      <c r="A60" s="204" t="s">
        <v>100</v>
      </c>
      <c r="B60" s="205"/>
      <c r="C60" s="205"/>
      <c r="D60" s="205"/>
      <c r="E60" s="205"/>
      <c r="F60" s="206"/>
      <c r="G60" s="16">
        <v>53</v>
      </c>
      <c r="H60" s="57">
        <f>SUM(H61:H69)</f>
        <v>12000000</v>
      </c>
      <c r="I60" s="57">
        <f>SUM(I61:I69)</f>
        <v>13000000</v>
      </c>
    </row>
    <row r="61" spans="1:9" ht="12.75" customHeight="1" x14ac:dyDescent="0.25">
      <c r="A61" s="196" t="s">
        <v>101</v>
      </c>
      <c r="B61" s="197"/>
      <c r="C61" s="197"/>
      <c r="D61" s="197"/>
      <c r="E61" s="197"/>
      <c r="F61" s="198"/>
      <c r="G61" s="15">
        <v>54</v>
      </c>
      <c r="H61" s="56">
        <v>0</v>
      </c>
      <c r="I61" s="56">
        <v>0</v>
      </c>
    </row>
    <row r="62" spans="1:9" ht="12.75" customHeight="1" x14ac:dyDescent="0.25">
      <c r="A62" s="196" t="s">
        <v>102</v>
      </c>
      <c r="B62" s="197"/>
      <c r="C62" s="197"/>
      <c r="D62" s="197"/>
      <c r="E62" s="197"/>
      <c r="F62" s="198"/>
      <c r="G62" s="15">
        <v>55</v>
      </c>
      <c r="H62" s="56">
        <v>0</v>
      </c>
      <c r="I62" s="56">
        <v>0</v>
      </c>
    </row>
    <row r="63" spans="1:9" ht="12.75" customHeight="1" x14ac:dyDescent="0.25">
      <c r="A63" s="196" t="s">
        <v>103</v>
      </c>
      <c r="B63" s="197"/>
      <c r="C63" s="197"/>
      <c r="D63" s="197"/>
      <c r="E63" s="197"/>
      <c r="F63" s="198"/>
      <c r="G63" s="15">
        <v>56</v>
      </c>
      <c r="H63" s="56">
        <v>0</v>
      </c>
      <c r="I63" s="56">
        <v>0</v>
      </c>
    </row>
    <row r="64" spans="1:9" ht="23.4" customHeight="1" x14ac:dyDescent="0.25">
      <c r="A64" s="196" t="s">
        <v>104</v>
      </c>
      <c r="B64" s="197"/>
      <c r="C64" s="197"/>
      <c r="D64" s="197"/>
      <c r="E64" s="197"/>
      <c r="F64" s="198"/>
      <c r="G64" s="15">
        <v>57</v>
      </c>
      <c r="H64" s="56">
        <v>0</v>
      </c>
      <c r="I64" s="56">
        <v>0</v>
      </c>
    </row>
    <row r="65" spans="1:9" ht="21" customHeight="1" x14ac:dyDescent="0.25">
      <c r="A65" s="196" t="s">
        <v>105</v>
      </c>
      <c r="B65" s="197"/>
      <c r="C65" s="197"/>
      <c r="D65" s="197"/>
      <c r="E65" s="197"/>
      <c r="F65" s="198"/>
      <c r="G65" s="15">
        <v>58</v>
      </c>
      <c r="H65" s="56">
        <v>0</v>
      </c>
      <c r="I65" s="56">
        <v>0</v>
      </c>
    </row>
    <row r="66" spans="1:9" ht="22.95" customHeight="1" x14ac:dyDescent="0.25">
      <c r="A66" s="196" t="s">
        <v>106</v>
      </c>
      <c r="B66" s="197"/>
      <c r="C66" s="197"/>
      <c r="D66" s="197"/>
      <c r="E66" s="197"/>
      <c r="F66" s="198"/>
      <c r="G66" s="15">
        <v>59</v>
      </c>
      <c r="H66" s="56">
        <v>0</v>
      </c>
      <c r="I66" s="56">
        <v>0</v>
      </c>
    </row>
    <row r="67" spans="1:9" ht="12.75" customHeight="1" x14ac:dyDescent="0.25">
      <c r="A67" s="196" t="s">
        <v>107</v>
      </c>
      <c r="B67" s="197"/>
      <c r="C67" s="197"/>
      <c r="D67" s="197"/>
      <c r="E67" s="197"/>
      <c r="F67" s="198"/>
      <c r="G67" s="15">
        <v>60</v>
      </c>
      <c r="H67" s="56">
        <v>0</v>
      </c>
      <c r="I67" s="56">
        <v>0</v>
      </c>
    </row>
    <row r="68" spans="1:9" ht="12.75" customHeight="1" x14ac:dyDescent="0.25">
      <c r="A68" s="196" t="s">
        <v>108</v>
      </c>
      <c r="B68" s="197"/>
      <c r="C68" s="197"/>
      <c r="D68" s="197"/>
      <c r="E68" s="197"/>
      <c r="F68" s="198"/>
      <c r="G68" s="15">
        <v>61</v>
      </c>
      <c r="H68" s="56">
        <v>12000000</v>
      </c>
      <c r="I68" s="56">
        <v>13000000</v>
      </c>
    </row>
    <row r="69" spans="1:9" ht="12.75" customHeight="1" x14ac:dyDescent="0.25">
      <c r="A69" s="196" t="s">
        <v>109</v>
      </c>
      <c r="B69" s="197"/>
      <c r="C69" s="197"/>
      <c r="D69" s="197"/>
      <c r="E69" s="197"/>
      <c r="F69" s="198"/>
      <c r="G69" s="15">
        <v>62</v>
      </c>
      <c r="H69" s="56">
        <v>0</v>
      </c>
      <c r="I69" s="56">
        <v>0</v>
      </c>
    </row>
    <row r="70" spans="1:9" ht="12.75" customHeight="1" x14ac:dyDescent="0.25">
      <c r="A70" s="179" t="s">
        <v>110</v>
      </c>
      <c r="B70" s="180"/>
      <c r="C70" s="180"/>
      <c r="D70" s="180"/>
      <c r="E70" s="180"/>
      <c r="F70" s="181"/>
      <c r="G70" s="15">
        <v>63</v>
      </c>
      <c r="H70" s="56">
        <v>25417</v>
      </c>
      <c r="I70" s="56">
        <v>28251</v>
      </c>
    </row>
    <row r="71" spans="1:9" ht="12.75" customHeight="1" x14ac:dyDescent="0.25">
      <c r="A71" s="182" t="s">
        <v>111</v>
      </c>
      <c r="B71" s="183"/>
      <c r="C71" s="183"/>
      <c r="D71" s="183"/>
      <c r="E71" s="183"/>
      <c r="F71" s="184"/>
      <c r="G71" s="15">
        <v>64</v>
      </c>
      <c r="H71" s="56">
        <v>0</v>
      </c>
      <c r="I71" s="56">
        <v>538912</v>
      </c>
    </row>
    <row r="72" spans="1:9" ht="12.75" customHeight="1" x14ac:dyDescent="0.25">
      <c r="A72" s="188" t="s">
        <v>112</v>
      </c>
      <c r="B72" s="189"/>
      <c r="C72" s="189"/>
      <c r="D72" s="189"/>
      <c r="E72" s="189"/>
      <c r="F72" s="190"/>
      <c r="G72" s="16">
        <v>65</v>
      </c>
      <c r="H72" s="57">
        <f>H8+H9+H44+H71</f>
        <v>71560190</v>
      </c>
      <c r="I72" s="57">
        <f>I8+I9+I44+I71</f>
        <v>71556236</v>
      </c>
    </row>
    <row r="73" spans="1:9" ht="12.75" customHeight="1" x14ac:dyDescent="0.25">
      <c r="A73" s="191" t="s">
        <v>113</v>
      </c>
      <c r="B73" s="192"/>
      <c r="C73" s="192"/>
      <c r="D73" s="192"/>
      <c r="E73" s="192"/>
      <c r="F73" s="193"/>
      <c r="G73" s="18">
        <v>66</v>
      </c>
      <c r="H73" s="58">
        <v>0</v>
      </c>
      <c r="I73" s="58">
        <v>0</v>
      </c>
    </row>
    <row r="74" spans="1:9" x14ac:dyDescent="0.25">
      <c r="A74" s="194" t="s">
        <v>114</v>
      </c>
      <c r="B74" s="195"/>
      <c r="C74" s="195"/>
      <c r="D74" s="195"/>
      <c r="E74" s="195"/>
      <c r="F74" s="195"/>
      <c r="G74" s="195"/>
      <c r="H74" s="195"/>
      <c r="I74" s="195"/>
    </row>
    <row r="75" spans="1:9" ht="24.75" customHeight="1" x14ac:dyDescent="0.25">
      <c r="A75" s="176" t="s">
        <v>395</v>
      </c>
      <c r="B75" s="177"/>
      <c r="C75" s="177"/>
      <c r="D75" s="177"/>
      <c r="E75" s="177"/>
      <c r="F75" s="177"/>
      <c r="G75" s="16">
        <v>67</v>
      </c>
      <c r="H75" s="57">
        <f>H76+H77+H78+H84+H85+H91+H94+H97</f>
        <v>53114266</v>
      </c>
      <c r="I75" s="57">
        <f>I76+I77+I78+I84+I85+I91+I94+I97</f>
        <v>54693348</v>
      </c>
    </row>
    <row r="76" spans="1:9" ht="12.75" customHeight="1" x14ac:dyDescent="0.25">
      <c r="A76" s="185" t="s">
        <v>115</v>
      </c>
      <c r="B76" s="185"/>
      <c r="C76" s="185"/>
      <c r="D76" s="185"/>
      <c r="E76" s="185"/>
      <c r="F76" s="185"/>
      <c r="G76" s="15">
        <v>68</v>
      </c>
      <c r="H76" s="42">
        <v>30420000</v>
      </c>
      <c r="I76" s="42">
        <v>30420000</v>
      </c>
    </row>
    <row r="77" spans="1:9" ht="12.75" customHeight="1" x14ac:dyDescent="0.25">
      <c r="A77" s="185" t="s">
        <v>116</v>
      </c>
      <c r="B77" s="185"/>
      <c r="C77" s="185"/>
      <c r="D77" s="185"/>
      <c r="E77" s="185"/>
      <c r="F77" s="185"/>
      <c r="G77" s="15">
        <v>69</v>
      </c>
      <c r="H77" s="42">
        <v>389195</v>
      </c>
      <c r="I77" s="42">
        <v>389195</v>
      </c>
    </row>
    <row r="78" spans="1:9" ht="12.75" customHeight="1" x14ac:dyDescent="0.25">
      <c r="A78" s="187" t="s">
        <v>117</v>
      </c>
      <c r="B78" s="187"/>
      <c r="C78" s="187"/>
      <c r="D78" s="187"/>
      <c r="E78" s="187"/>
      <c r="F78" s="187"/>
      <c r="G78" s="16">
        <v>70</v>
      </c>
      <c r="H78" s="57">
        <f>SUM(H79:H83)</f>
        <v>4975723</v>
      </c>
      <c r="I78" s="57">
        <f>SUM(I79:I83)</f>
        <v>4664642</v>
      </c>
    </row>
    <row r="79" spans="1:9" ht="12.75" customHeight="1" x14ac:dyDescent="0.25">
      <c r="A79" s="174" t="s">
        <v>118</v>
      </c>
      <c r="B79" s="174"/>
      <c r="C79" s="174"/>
      <c r="D79" s="174"/>
      <c r="E79" s="174"/>
      <c r="F79" s="174"/>
      <c r="G79" s="15">
        <v>71</v>
      </c>
      <c r="H79" s="42">
        <v>3195698</v>
      </c>
      <c r="I79" s="42">
        <v>3195698</v>
      </c>
    </row>
    <row r="80" spans="1:9" ht="12.75" customHeight="1" x14ac:dyDescent="0.25">
      <c r="A80" s="174" t="s">
        <v>119</v>
      </c>
      <c r="B80" s="174"/>
      <c r="C80" s="174"/>
      <c r="D80" s="174"/>
      <c r="E80" s="174"/>
      <c r="F80" s="174"/>
      <c r="G80" s="15">
        <v>72</v>
      </c>
      <c r="H80" s="42">
        <v>925837</v>
      </c>
      <c r="I80" s="42">
        <v>925837</v>
      </c>
    </row>
    <row r="81" spans="1:9" ht="12.75" customHeight="1" x14ac:dyDescent="0.25">
      <c r="A81" s="174" t="s">
        <v>120</v>
      </c>
      <c r="B81" s="174"/>
      <c r="C81" s="174"/>
      <c r="D81" s="174"/>
      <c r="E81" s="174"/>
      <c r="F81" s="174"/>
      <c r="G81" s="15">
        <v>73</v>
      </c>
      <c r="H81" s="42">
        <v>-137207</v>
      </c>
      <c r="I81" s="42">
        <v>-448288</v>
      </c>
    </row>
    <row r="82" spans="1:9" ht="12.75" customHeight="1" x14ac:dyDescent="0.25">
      <c r="A82" s="174" t="s">
        <v>121</v>
      </c>
      <c r="B82" s="174"/>
      <c r="C82" s="174"/>
      <c r="D82" s="174"/>
      <c r="E82" s="174"/>
      <c r="F82" s="174"/>
      <c r="G82" s="15">
        <v>74</v>
      </c>
      <c r="H82" s="42">
        <v>0</v>
      </c>
      <c r="I82" s="42">
        <v>0</v>
      </c>
    </row>
    <row r="83" spans="1:9" ht="12.75" customHeight="1" x14ac:dyDescent="0.25">
      <c r="A83" s="174" t="s">
        <v>122</v>
      </c>
      <c r="B83" s="174"/>
      <c r="C83" s="174"/>
      <c r="D83" s="174"/>
      <c r="E83" s="174"/>
      <c r="F83" s="174"/>
      <c r="G83" s="15">
        <v>75</v>
      </c>
      <c r="H83" s="42">
        <v>991395</v>
      </c>
      <c r="I83" s="42">
        <v>991395</v>
      </c>
    </row>
    <row r="84" spans="1:9" ht="12.75" customHeight="1" x14ac:dyDescent="0.25">
      <c r="A84" s="185" t="s">
        <v>123</v>
      </c>
      <c r="B84" s="185"/>
      <c r="C84" s="185"/>
      <c r="D84" s="185"/>
      <c r="E84" s="185"/>
      <c r="F84" s="185"/>
      <c r="G84" s="15">
        <v>76</v>
      </c>
      <c r="H84" s="42">
        <v>0</v>
      </c>
      <c r="I84" s="42">
        <v>0</v>
      </c>
    </row>
    <row r="85" spans="1:9" ht="12.75" customHeight="1" x14ac:dyDescent="0.25">
      <c r="A85" s="186" t="s">
        <v>385</v>
      </c>
      <c r="B85" s="187"/>
      <c r="C85" s="187"/>
      <c r="D85" s="187"/>
      <c r="E85" s="187"/>
      <c r="F85" s="187"/>
      <c r="G85" s="16">
        <v>77</v>
      </c>
      <c r="H85" s="57">
        <f>H86+H87+H88+H89+H90</f>
        <v>0</v>
      </c>
      <c r="I85" s="57">
        <f>I86+I87+I88+I89+I90</f>
        <v>0</v>
      </c>
    </row>
    <row r="86" spans="1:9" ht="24.75" customHeight="1" x14ac:dyDescent="0.25">
      <c r="A86" s="174" t="s">
        <v>386</v>
      </c>
      <c r="B86" s="174"/>
      <c r="C86" s="174"/>
      <c r="D86" s="174"/>
      <c r="E86" s="174"/>
      <c r="F86" s="174"/>
      <c r="G86" s="15">
        <v>78</v>
      </c>
      <c r="H86" s="56">
        <v>0</v>
      </c>
      <c r="I86" s="56">
        <v>0</v>
      </c>
    </row>
    <row r="87" spans="1:9" ht="12.75" customHeight="1" x14ac:dyDescent="0.25">
      <c r="A87" s="174" t="s">
        <v>124</v>
      </c>
      <c r="B87" s="174"/>
      <c r="C87" s="174"/>
      <c r="D87" s="174"/>
      <c r="E87" s="174"/>
      <c r="F87" s="174"/>
      <c r="G87" s="15">
        <v>79</v>
      </c>
      <c r="H87" s="56">
        <v>0</v>
      </c>
      <c r="I87" s="56">
        <v>0</v>
      </c>
    </row>
    <row r="88" spans="1:9" ht="12.75" customHeight="1" x14ac:dyDescent="0.25">
      <c r="A88" s="174" t="s">
        <v>125</v>
      </c>
      <c r="B88" s="174"/>
      <c r="C88" s="174"/>
      <c r="D88" s="174"/>
      <c r="E88" s="174"/>
      <c r="F88" s="174"/>
      <c r="G88" s="15">
        <v>80</v>
      </c>
      <c r="H88" s="56">
        <v>0</v>
      </c>
      <c r="I88" s="56">
        <v>0</v>
      </c>
    </row>
    <row r="89" spans="1:9" ht="12.75" customHeight="1" x14ac:dyDescent="0.25">
      <c r="A89" s="174" t="s">
        <v>387</v>
      </c>
      <c r="B89" s="174"/>
      <c r="C89" s="174"/>
      <c r="D89" s="174"/>
      <c r="E89" s="174"/>
      <c r="F89" s="174"/>
      <c r="G89" s="15">
        <v>81</v>
      </c>
      <c r="H89" s="56">
        <v>0</v>
      </c>
      <c r="I89" s="56">
        <v>0</v>
      </c>
    </row>
    <row r="90" spans="1:9" ht="25.5" customHeight="1" x14ac:dyDescent="0.25">
      <c r="A90" s="174" t="s">
        <v>388</v>
      </c>
      <c r="B90" s="174"/>
      <c r="C90" s="174"/>
      <c r="D90" s="174"/>
      <c r="E90" s="174"/>
      <c r="F90" s="174"/>
      <c r="G90" s="15">
        <v>82</v>
      </c>
      <c r="H90" s="56">
        <v>0</v>
      </c>
      <c r="I90" s="56">
        <v>0</v>
      </c>
    </row>
    <row r="91" spans="1:9" ht="22.95" customHeight="1" x14ac:dyDescent="0.25">
      <c r="A91" s="186" t="s">
        <v>389</v>
      </c>
      <c r="B91" s="187"/>
      <c r="C91" s="187"/>
      <c r="D91" s="187"/>
      <c r="E91" s="187"/>
      <c r="F91" s="187"/>
      <c r="G91" s="16">
        <v>83</v>
      </c>
      <c r="H91" s="57">
        <f>H92-H93</f>
        <v>14049818</v>
      </c>
      <c r="I91" s="57">
        <f>I92-I93</f>
        <v>15643437</v>
      </c>
    </row>
    <row r="92" spans="1:9" ht="12.75" customHeight="1" x14ac:dyDescent="0.25">
      <c r="A92" s="174" t="s">
        <v>126</v>
      </c>
      <c r="B92" s="174"/>
      <c r="C92" s="174"/>
      <c r="D92" s="174"/>
      <c r="E92" s="174"/>
      <c r="F92" s="174"/>
      <c r="G92" s="15">
        <v>84</v>
      </c>
      <c r="H92" s="42">
        <v>14049818</v>
      </c>
      <c r="I92" s="42">
        <v>15643437</v>
      </c>
    </row>
    <row r="93" spans="1:9" ht="12.75" customHeight="1" x14ac:dyDescent="0.25">
      <c r="A93" s="174" t="s">
        <v>127</v>
      </c>
      <c r="B93" s="174"/>
      <c r="C93" s="174"/>
      <c r="D93" s="174"/>
      <c r="E93" s="174"/>
      <c r="F93" s="174"/>
      <c r="G93" s="15">
        <v>85</v>
      </c>
      <c r="H93" s="42">
        <v>0</v>
      </c>
      <c r="I93" s="42">
        <v>0</v>
      </c>
    </row>
    <row r="94" spans="1:9" ht="12.75" customHeight="1" x14ac:dyDescent="0.25">
      <c r="A94" s="186" t="s">
        <v>390</v>
      </c>
      <c r="B94" s="187"/>
      <c r="C94" s="187"/>
      <c r="D94" s="187"/>
      <c r="E94" s="187"/>
      <c r="F94" s="187"/>
      <c r="G94" s="16">
        <v>86</v>
      </c>
      <c r="H94" s="57">
        <f>H95-H96</f>
        <v>3279530</v>
      </c>
      <c r="I94" s="57">
        <f>I95-I96</f>
        <v>3576074</v>
      </c>
    </row>
    <row r="95" spans="1:9" ht="12.75" customHeight="1" x14ac:dyDescent="0.25">
      <c r="A95" s="174" t="s">
        <v>128</v>
      </c>
      <c r="B95" s="174"/>
      <c r="C95" s="174"/>
      <c r="D95" s="174"/>
      <c r="E95" s="174"/>
      <c r="F95" s="174"/>
      <c r="G95" s="15">
        <v>87</v>
      </c>
      <c r="H95" s="42">
        <v>3279530</v>
      </c>
      <c r="I95" s="42">
        <v>3576074</v>
      </c>
    </row>
    <row r="96" spans="1:9" ht="12.75" customHeight="1" x14ac:dyDescent="0.25">
      <c r="A96" s="174" t="s">
        <v>129</v>
      </c>
      <c r="B96" s="174"/>
      <c r="C96" s="174"/>
      <c r="D96" s="174"/>
      <c r="E96" s="174"/>
      <c r="F96" s="174"/>
      <c r="G96" s="15">
        <v>88</v>
      </c>
      <c r="H96" s="42">
        <v>0</v>
      </c>
      <c r="I96" s="42">
        <v>0</v>
      </c>
    </row>
    <row r="97" spans="1:9" ht="12.75" customHeight="1" x14ac:dyDescent="0.25">
      <c r="A97" s="185" t="s">
        <v>130</v>
      </c>
      <c r="B97" s="185"/>
      <c r="C97" s="185"/>
      <c r="D97" s="185"/>
      <c r="E97" s="185"/>
      <c r="F97" s="185"/>
      <c r="G97" s="15">
        <v>89</v>
      </c>
      <c r="H97" s="42">
        <v>0</v>
      </c>
      <c r="I97" s="42">
        <v>0</v>
      </c>
    </row>
    <row r="98" spans="1:9" ht="12.75" customHeight="1" x14ac:dyDescent="0.25">
      <c r="A98" s="176" t="s">
        <v>391</v>
      </c>
      <c r="B98" s="177"/>
      <c r="C98" s="177"/>
      <c r="D98" s="177"/>
      <c r="E98" s="177"/>
      <c r="F98" s="177"/>
      <c r="G98" s="16">
        <v>90</v>
      </c>
      <c r="H98" s="57">
        <f>SUM(H99:H104)</f>
        <v>154108</v>
      </c>
      <c r="I98" s="57">
        <f>SUM(I99:I104)</f>
        <v>154108</v>
      </c>
    </row>
    <row r="99" spans="1:9" ht="25.95" customHeight="1" x14ac:dyDescent="0.25">
      <c r="A99" s="174" t="s">
        <v>131</v>
      </c>
      <c r="B99" s="174"/>
      <c r="C99" s="174"/>
      <c r="D99" s="174"/>
      <c r="E99" s="174"/>
      <c r="F99" s="174"/>
      <c r="G99" s="15">
        <v>91</v>
      </c>
      <c r="H99" s="42">
        <v>0</v>
      </c>
      <c r="I99" s="42">
        <v>0</v>
      </c>
    </row>
    <row r="100" spans="1:9" ht="12.75" customHeight="1" x14ac:dyDescent="0.25">
      <c r="A100" s="174" t="s">
        <v>132</v>
      </c>
      <c r="B100" s="174"/>
      <c r="C100" s="174"/>
      <c r="D100" s="174"/>
      <c r="E100" s="174"/>
      <c r="F100" s="174"/>
      <c r="G100" s="15">
        <v>92</v>
      </c>
      <c r="H100" s="42">
        <v>0</v>
      </c>
      <c r="I100" s="42">
        <v>0</v>
      </c>
    </row>
    <row r="101" spans="1:9" ht="12.75" customHeight="1" x14ac:dyDescent="0.25">
      <c r="A101" s="174" t="s">
        <v>133</v>
      </c>
      <c r="B101" s="174"/>
      <c r="C101" s="174"/>
      <c r="D101" s="174"/>
      <c r="E101" s="174"/>
      <c r="F101" s="174"/>
      <c r="G101" s="15">
        <v>93</v>
      </c>
      <c r="H101" s="42">
        <v>154108</v>
      </c>
      <c r="I101" s="42">
        <v>154108</v>
      </c>
    </row>
    <row r="102" spans="1:9" ht="12.75" customHeight="1" x14ac:dyDescent="0.25">
      <c r="A102" s="174" t="s">
        <v>134</v>
      </c>
      <c r="B102" s="174"/>
      <c r="C102" s="174"/>
      <c r="D102" s="174"/>
      <c r="E102" s="174"/>
      <c r="F102" s="174"/>
      <c r="G102" s="15">
        <v>94</v>
      </c>
      <c r="H102" s="56">
        <v>0</v>
      </c>
      <c r="I102" s="56">
        <v>0</v>
      </c>
    </row>
    <row r="103" spans="1:9" ht="12.75" customHeight="1" x14ac:dyDescent="0.25">
      <c r="A103" s="174" t="s">
        <v>135</v>
      </c>
      <c r="B103" s="174"/>
      <c r="C103" s="174"/>
      <c r="D103" s="174"/>
      <c r="E103" s="174"/>
      <c r="F103" s="174"/>
      <c r="G103" s="15">
        <v>95</v>
      </c>
      <c r="H103" s="56">
        <v>0</v>
      </c>
      <c r="I103" s="56">
        <v>0</v>
      </c>
    </row>
    <row r="104" spans="1:9" ht="12.75" customHeight="1" x14ac:dyDescent="0.25">
      <c r="A104" s="174" t="s">
        <v>136</v>
      </c>
      <c r="B104" s="174"/>
      <c r="C104" s="174"/>
      <c r="D104" s="174"/>
      <c r="E104" s="174"/>
      <c r="F104" s="174"/>
      <c r="G104" s="15">
        <v>96</v>
      </c>
      <c r="H104" s="56">
        <v>0</v>
      </c>
      <c r="I104" s="56">
        <v>0</v>
      </c>
    </row>
    <row r="105" spans="1:9" ht="12.75" customHeight="1" x14ac:dyDescent="0.25">
      <c r="A105" s="176" t="s">
        <v>392</v>
      </c>
      <c r="B105" s="177"/>
      <c r="C105" s="177"/>
      <c r="D105" s="177"/>
      <c r="E105" s="177"/>
      <c r="F105" s="177"/>
      <c r="G105" s="16">
        <v>97</v>
      </c>
      <c r="H105" s="57">
        <f>SUM(H106:H116)</f>
        <v>12011845</v>
      </c>
      <c r="I105" s="57">
        <f>SUM(I106:I116)</f>
        <v>10156776</v>
      </c>
    </row>
    <row r="106" spans="1:9" ht="12.75" customHeight="1" x14ac:dyDescent="0.25">
      <c r="A106" s="174" t="s">
        <v>137</v>
      </c>
      <c r="B106" s="174"/>
      <c r="C106" s="174"/>
      <c r="D106" s="174"/>
      <c r="E106" s="174"/>
      <c r="F106" s="174"/>
      <c r="G106" s="15">
        <v>98</v>
      </c>
      <c r="H106" s="43">
        <v>0</v>
      </c>
      <c r="I106" s="43">
        <v>0</v>
      </c>
    </row>
    <row r="107" spans="1:9" ht="12.75" customHeight="1" x14ac:dyDescent="0.25">
      <c r="A107" s="174" t="s">
        <v>138</v>
      </c>
      <c r="B107" s="174"/>
      <c r="C107" s="174"/>
      <c r="D107" s="174"/>
      <c r="E107" s="174"/>
      <c r="F107" s="174"/>
      <c r="G107" s="15">
        <v>99</v>
      </c>
      <c r="H107" s="42">
        <v>0</v>
      </c>
      <c r="I107" s="42">
        <v>0</v>
      </c>
    </row>
    <row r="108" spans="1:9" ht="24.6" customHeight="1" x14ac:dyDescent="0.25">
      <c r="A108" s="174" t="s">
        <v>139</v>
      </c>
      <c r="B108" s="174"/>
      <c r="C108" s="174"/>
      <c r="D108" s="174"/>
      <c r="E108" s="174"/>
      <c r="F108" s="174"/>
      <c r="G108" s="15">
        <v>100</v>
      </c>
      <c r="H108" s="42">
        <v>0</v>
      </c>
      <c r="I108" s="42">
        <v>0</v>
      </c>
    </row>
    <row r="109" spans="1:9" ht="22.2" customHeight="1" x14ac:dyDescent="0.25">
      <c r="A109" s="174" t="s">
        <v>140</v>
      </c>
      <c r="B109" s="174"/>
      <c r="C109" s="174"/>
      <c r="D109" s="174"/>
      <c r="E109" s="174"/>
      <c r="F109" s="174"/>
      <c r="G109" s="15">
        <v>101</v>
      </c>
      <c r="H109" s="42">
        <v>0</v>
      </c>
      <c r="I109" s="42">
        <v>0</v>
      </c>
    </row>
    <row r="110" spans="1:9" ht="12.75" customHeight="1" x14ac:dyDescent="0.25">
      <c r="A110" s="174" t="s">
        <v>141</v>
      </c>
      <c r="B110" s="174"/>
      <c r="C110" s="174"/>
      <c r="D110" s="174"/>
      <c r="E110" s="174"/>
      <c r="F110" s="174"/>
      <c r="G110" s="15">
        <v>102</v>
      </c>
      <c r="H110" s="42">
        <v>0</v>
      </c>
      <c r="I110" s="42">
        <v>0</v>
      </c>
    </row>
    <row r="111" spans="1:9" ht="12.75" customHeight="1" x14ac:dyDescent="0.25">
      <c r="A111" s="174" t="s">
        <v>142</v>
      </c>
      <c r="B111" s="174"/>
      <c r="C111" s="174"/>
      <c r="D111" s="174"/>
      <c r="E111" s="174"/>
      <c r="F111" s="174"/>
      <c r="G111" s="15">
        <v>103</v>
      </c>
      <c r="H111" s="42">
        <v>12011845</v>
      </c>
      <c r="I111" s="42">
        <v>10156776</v>
      </c>
    </row>
    <row r="112" spans="1:9" ht="12.75" customHeight="1" x14ac:dyDescent="0.25">
      <c r="A112" s="174" t="s">
        <v>143</v>
      </c>
      <c r="B112" s="174"/>
      <c r="C112" s="174"/>
      <c r="D112" s="174"/>
      <c r="E112" s="174"/>
      <c r="F112" s="174"/>
      <c r="G112" s="15">
        <v>104</v>
      </c>
      <c r="H112" s="42">
        <v>0</v>
      </c>
      <c r="I112" s="42">
        <v>0</v>
      </c>
    </row>
    <row r="113" spans="1:9" ht="12.75" customHeight="1" x14ac:dyDescent="0.25">
      <c r="A113" s="174" t="s">
        <v>144</v>
      </c>
      <c r="B113" s="174"/>
      <c r="C113" s="174"/>
      <c r="D113" s="174"/>
      <c r="E113" s="174"/>
      <c r="F113" s="174"/>
      <c r="G113" s="15">
        <v>105</v>
      </c>
      <c r="H113" s="43">
        <v>0</v>
      </c>
      <c r="I113" s="43">
        <v>0</v>
      </c>
    </row>
    <row r="114" spans="1:9" ht="12.75" customHeight="1" x14ac:dyDescent="0.25">
      <c r="A114" s="174" t="s">
        <v>145</v>
      </c>
      <c r="B114" s="174"/>
      <c r="C114" s="174"/>
      <c r="D114" s="174"/>
      <c r="E114" s="174"/>
      <c r="F114" s="174"/>
      <c r="G114" s="15">
        <v>106</v>
      </c>
      <c r="H114" s="42">
        <v>0</v>
      </c>
      <c r="I114" s="42">
        <v>0</v>
      </c>
    </row>
    <row r="115" spans="1:9" ht="12.75" customHeight="1" x14ac:dyDescent="0.25">
      <c r="A115" s="174" t="s">
        <v>146</v>
      </c>
      <c r="B115" s="174"/>
      <c r="C115" s="174"/>
      <c r="D115" s="174"/>
      <c r="E115" s="174"/>
      <c r="F115" s="174"/>
      <c r="G115" s="15">
        <v>107</v>
      </c>
      <c r="H115" s="56">
        <v>0</v>
      </c>
      <c r="I115" s="56">
        <v>0</v>
      </c>
    </row>
    <row r="116" spans="1:9" ht="12.75" customHeight="1" x14ac:dyDescent="0.25">
      <c r="A116" s="174" t="s">
        <v>147</v>
      </c>
      <c r="B116" s="174"/>
      <c r="C116" s="174"/>
      <c r="D116" s="174"/>
      <c r="E116" s="174"/>
      <c r="F116" s="174"/>
      <c r="G116" s="15">
        <v>108</v>
      </c>
      <c r="H116" s="56">
        <v>0</v>
      </c>
      <c r="I116" s="56">
        <v>0</v>
      </c>
    </row>
    <row r="117" spans="1:9" ht="12.75" customHeight="1" x14ac:dyDescent="0.25">
      <c r="A117" s="176" t="s">
        <v>393</v>
      </c>
      <c r="B117" s="177"/>
      <c r="C117" s="177"/>
      <c r="D117" s="177"/>
      <c r="E117" s="177"/>
      <c r="F117" s="177"/>
      <c r="G117" s="16">
        <v>109</v>
      </c>
      <c r="H117" s="57">
        <f>SUM(H118:H131)</f>
        <v>5874339</v>
      </c>
      <c r="I117" s="57">
        <f>SUM(I118:I131)</f>
        <v>6161373</v>
      </c>
    </row>
    <row r="118" spans="1:9" ht="12.75" customHeight="1" x14ac:dyDescent="0.25">
      <c r="A118" s="174" t="s">
        <v>148</v>
      </c>
      <c r="B118" s="174"/>
      <c r="C118" s="174"/>
      <c r="D118" s="174"/>
      <c r="E118" s="174"/>
      <c r="F118" s="174"/>
      <c r="G118" s="15">
        <v>110</v>
      </c>
      <c r="H118" s="42">
        <v>0</v>
      </c>
      <c r="I118" s="42">
        <v>38217</v>
      </c>
    </row>
    <row r="119" spans="1:9" ht="12.75" customHeight="1" x14ac:dyDescent="0.25">
      <c r="A119" s="174" t="s">
        <v>149</v>
      </c>
      <c r="B119" s="174"/>
      <c r="C119" s="174"/>
      <c r="D119" s="174"/>
      <c r="E119" s="174"/>
      <c r="F119" s="174"/>
      <c r="G119" s="15">
        <v>111</v>
      </c>
      <c r="H119" s="42">
        <v>0</v>
      </c>
      <c r="I119" s="42">
        <v>0</v>
      </c>
    </row>
    <row r="120" spans="1:9" ht="21.6" customHeight="1" x14ac:dyDescent="0.25">
      <c r="A120" s="174" t="s">
        <v>150</v>
      </c>
      <c r="B120" s="174"/>
      <c r="C120" s="174"/>
      <c r="D120" s="174"/>
      <c r="E120" s="174"/>
      <c r="F120" s="174"/>
      <c r="G120" s="15">
        <v>112</v>
      </c>
      <c r="H120" s="42">
        <v>0</v>
      </c>
      <c r="I120" s="42">
        <v>0</v>
      </c>
    </row>
    <row r="121" spans="1:9" ht="25.95" customHeight="1" x14ac:dyDescent="0.25">
      <c r="A121" s="174" t="s">
        <v>151</v>
      </c>
      <c r="B121" s="174"/>
      <c r="C121" s="174"/>
      <c r="D121" s="174"/>
      <c r="E121" s="174"/>
      <c r="F121" s="174"/>
      <c r="G121" s="15">
        <v>113</v>
      </c>
      <c r="H121" s="42">
        <v>0</v>
      </c>
      <c r="I121" s="42">
        <v>0</v>
      </c>
    </row>
    <row r="122" spans="1:9" ht="12.75" customHeight="1" x14ac:dyDescent="0.25">
      <c r="A122" s="174" t="s">
        <v>152</v>
      </c>
      <c r="B122" s="174"/>
      <c r="C122" s="174"/>
      <c r="D122" s="174"/>
      <c r="E122" s="174"/>
      <c r="F122" s="174"/>
      <c r="G122" s="15">
        <v>114</v>
      </c>
      <c r="H122" s="42">
        <v>0</v>
      </c>
      <c r="I122" s="42">
        <v>0</v>
      </c>
    </row>
    <row r="123" spans="1:9" ht="12.75" customHeight="1" x14ac:dyDescent="0.25">
      <c r="A123" s="174" t="s">
        <v>153</v>
      </c>
      <c r="B123" s="174"/>
      <c r="C123" s="174"/>
      <c r="D123" s="174"/>
      <c r="E123" s="174"/>
      <c r="F123" s="174"/>
      <c r="G123" s="15">
        <v>115</v>
      </c>
      <c r="H123" s="42">
        <v>3183524</v>
      </c>
      <c r="I123" s="42">
        <v>3421118</v>
      </c>
    </row>
    <row r="124" spans="1:9" ht="12.75" customHeight="1" x14ac:dyDescent="0.25">
      <c r="A124" s="174" t="s">
        <v>154</v>
      </c>
      <c r="B124" s="174"/>
      <c r="C124" s="174"/>
      <c r="D124" s="174"/>
      <c r="E124" s="174"/>
      <c r="F124" s="174"/>
      <c r="G124" s="15">
        <v>116</v>
      </c>
      <c r="H124" s="42">
        <v>11293</v>
      </c>
      <c r="I124" s="42">
        <v>57251</v>
      </c>
    </row>
    <row r="125" spans="1:9" ht="12.75" customHeight="1" x14ac:dyDescent="0.25">
      <c r="A125" s="174" t="s">
        <v>155</v>
      </c>
      <c r="B125" s="174"/>
      <c r="C125" s="174"/>
      <c r="D125" s="174"/>
      <c r="E125" s="174"/>
      <c r="F125" s="174"/>
      <c r="G125" s="15">
        <v>117</v>
      </c>
      <c r="H125" s="42">
        <v>1798103</v>
      </c>
      <c r="I125" s="42">
        <v>1600491</v>
      </c>
    </row>
    <row r="126" spans="1:9" x14ac:dyDescent="0.25">
      <c r="A126" s="174" t="s">
        <v>156</v>
      </c>
      <c r="B126" s="174"/>
      <c r="C126" s="174"/>
      <c r="D126" s="174"/>
      <c r="E126" s="174"/>
      <c r="F126" s="174"/>
      <c r="G126" s="15">
        <v>118</v>
      </c>
      <c r="H126" s="42">
        <v>0</v>
      </c>
      <c r="I126" s="42">
        <v>0</v>
      </c>
    </row>
    <row r="127" spans="1:9" x14ac:dyDescent="0.25">
      <c r="A127" s="174" t="s">
        <v>157</v>
      </c>
      <c r="B127" s="174"/>
      <c r="C127" s="174"/>
      <c r="D127" s="174"/>
      <c r="E127" s="174"/>
      <c r="F127" s="174"/>
      <c r="G127" s="15">
        <v>119</v>
      </c>
      <c r="H127" s="42">
        <v>365138</v>
      </c>
      <c r="I127" s="42">
        <v>379461</v>
      </c>
    </row>
    <row r="128" spans="1:9" x14ac:dyDescent="0.25">
      <c r="A128" s="174" t="s">
        <v>158</v>
      </c>
      <c r="B128" s="174"/>
      <c r="C128" s="174"/>
      <c r="D128" s="174"/>
      <c r="E128" s="174"/>
      <c r="F128" s="174"/>
      <c r="G128" s="15">
        <v>120</v>
      </c>
      <c r="H128" s="42">
        <v>516281</v>
      </c>
      <c r="I128" s="42">
        <v>653103</v>
      </c>
    </row>
    <row r="129" spans="1:9" x14ac:dyDescent="0.25">
      <c r="A129" s="174" t="s">
        <v>159</v>
      </c>
      <c r="B129" s="174"/>
      <c r="C129" s="174"/>
      <c r="D129" s="174"/>
      <c r="E129" s="174"/>
      <c r="F129" s="174"/>
      <c r="G129" s="15">
        <v>121</v>
      </c>
      <c r="H129" s="42">
        <v>0</v>
      </c>
      <c r="I129" s="42">
        <v>11732</v>
      </c>
    </row>
    <row r="130" spans="1:9" x14ac:dyDescent="0.25">
      <c r="A130" s="174" t="s">
        <v>160</v>
      </c>
      <c r="B130" s="174"/>
      <c r="C130" s="174"/>
      <c r="D130" s="174"/>
      <c r="E130" s="174"/>
      <c r="F130" s="174"/>
      <c r="G130" s="15">
        <v>122</v>
      </c>
      <c r="H130" s="56">
        <v>0</v>
      </c>
      <c r="I130" s="56">
        <v>0</v>
      </c>
    </row>
    <row r="131" spans="1:9" x14ac:dyDescent="0.25">
      <c r="A131" s="174" t="s">
        <v>161</v>
      </c>
      <c r="B131" s="174"/>
      <c r="C131" s="174"/>
      <c r="D131" s="174"/>
      <c r="E131" s="174"/>
      <c r="F131" s="174"/>
      <c r="G131" s="15">
        <v>123</v>
      </c>
      <c r="H131" s="56">
        <v>0</v>
      </c>
      <c r="I131" s="56">
        <v>0</v>
      </c>
    </row>
    <row r="132" spans="1:9" ht="22.2" customHeight="1" x14ac:dyDescent="0.25">
      <c r="A132" s="175" t="s">
        <v>162</v>
      </c>
      <c r="B132" s="175"/>
      <c r="C132" s="175"/>
      <c r="D132" s="175"/>
      <c r="E132" s="175"/>
      <c r="F132" s="175"/>
      <c r="G132" s="15">
        <v>124</v>
      </c>
      <c r="H132" s="56">
        <v>405632</v>
      </c>
      <c r="I132" s="56">
        <v>390631</v>
      </c>
    </row>
    <row r="133" spans="1:9" x14ac:dyDescent="0.25">
      <c r="A133" s="176" t="s">
        <v>394</v>
      </c>
      <c r="B133" s="177"/>
      <c r="C133" s="177"/>
      <c r="D133" s="177"/>
      <c r="E133" s="177"/>
      <c r="F133" s="177"/>
      <c r="G133" s="16">
        <v>125</v>
      </c>
      <c r="H133" s="57">
        <f>H75+H98+H105+H117+H132</f>
        <v>71560190</v>
      </c>
      <c r="I133" s="57">
        <f>I75+I98+I105+I117+I132</f>
        <v>71556236</v>
      </c>
    </row>
    <row r="134" spans="1:9" x14ac:dyDescent="0.25">
      <c r="A134" s="178" t="s">
        <v>163</v>
      </c>
      <c r="B134" s="178"/>
      <c r="C134" s="178"/>
      <c r="D134" s="178"/>
      <c r="E134" s="178"/>
      <c r="F134" s="178"/>
      <c r="G134" s="18">
        <v>126</v>
      </c>
      <c r="H134" s="58">
        <v>0</v>
      </c>
      <c r="I134" s="58">
        <v>0</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97:I97 H75:I75 H94:I94 H77:I91">
      <formula1>999999999999</formula1>
    </dataValidation>
    <dataValidation type="whole" operator="greaterThanOrEqual" allowBlank="1" showInputMessage="1" showErrorMessage="1" errorTitle="Incorrect entry" error="You can enter only positive whole numbers or a zero" sqref="H76:I76 H8:I73 H95:I96 H92:I93 H98:I134">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view="pageBreakPreview" topLeftCell="A94" zoomScale="110" zoomScaleNormal="100" zoomScaleSheetLayoutView="110" workbookViewId="0">
      <selection activeCell="I82" sqref="I82"/>
    </sheetView>
  </sheetViews>
  <sheetFormatPr defaultRowHeight="13.2" x14ac:dyDescent="0.25"/>
  <cols>
    <col min="1" max="7" width="9.109375" style="2"/>
    <col min="8" max="9" width="19.44140625" style="53"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247" t="s">
        <v>164</v>
      </c>
      <c r="B1" s="200"/>
      <c r="C1" s="200"/>
      <c r="D1" s="200"/>
      <c r="E1" s="200"/>
      <c r="F1" s="200"/>
      <c r="G1" s="200"/>
      <c r="H1" s="200"/>
      <c r="I1" s="200"/>
    </row>
    <row r="2" spans="1:9" x14ac:dyDescent="0.25">
      <c r="A2" s="246" t="s">
        <v>515</v>
      </c>
      <c r="B2" s="202"/>
      <c r="C2" s="202"/>
      <c r="D2" s="202"/>
      <c r="E2" s="202"/>
      <c r="F2" s="202"/>
      <c r="G2" s="202"/>
      <c r="H2" s="202"/>
      <c r="I2" s="202"/>
    </row>
    <row r="3" spans="1:9" x14ac:dyDescent="0.25">
      <c r="A3" s="235" t="s">
        <v>497</v>
      </c>
      <c r="B3" s="236"/>
      <c r="C3" s="236"/>
      <c r="D3" s="236"/>
      <c r="E3" s="236"/>
      <c r="F3" s="236"/>
      <c r="G3" s="236"/>
      <c r="H3" s="236"/>
      <c r="I3" s="236"/>
    </row>
    <row r="4" spans="1:9" x14ac:dyDescent="0.25">
      <c r="A4" s="245" t="s">
        <v>384</v>
      </c>
      <c r="B4" s="208"/>
      <c r="C4" s="208"/>
      <c r="D4" s="208"/>
      <c r="E4" s="208"/>
      <c r="F4" s="208"/>
      <c r="G4" s="208"/>
      <c r="H4" s="208"/>
      <c r="I4" s="209"/>
    </row>
    <row r="5" spans="1:9" ht="22.8" thickBot="1" x14ac:dyDescent="0.3">
      <c r="A5" s="243" t="s">
        <v>165</v>
      </c>
      <c r="B5" s="214"/>
      <c r="C5" s="214"/>
      <c r="D5" s="214"/>
      <c r="E5" s="214"/>
      <c r="F5" s="215"/>
      <c r="G5" s="11" t="s">
        <v>166</v>
      </c>
      <c r="H5" s="44" t="s">
        <v>167</v>
      </c>
      <c r="I5" s="44" t="s">
        <v>168</v>
      </c>
    </row>
    <row r="6" spans="1:9" x14ac:dyDescent="0.25">
      <c r="A6" s="244">
        <v>1</v>
      </c>
      <c r="B6" s="211"/>
      <c r="C6" s="211"/>
      <c r="D6" s="211"/>
      <c r="E6" s="211"/>
      <c r="F6" s="212"/>
      <c r="G6" s="13">
        <v>2</v>
      </c>
      <c r="H6" s="19">
        <v>3</v>
      </c>
      <c r="I6" s="19">
        <v>4</v>
      </c>
    </row>
    <row r="7" spans="1:9" x14ac:dyDescent="0.25">
      <c r="A7" s="241" t="s">
        <v>464</v>
      </c>
      <c r="B7" s="242"/>
      <c r="C7" s="242"/>
      <c r="D7" s="242"/>
      <c r="E7" s="242"/>
      <c r="F7" s="242"/>
      <c r="G7" s="23">
        <v>1</v>
      </c>
      <c r="H7" s="61">
        <f>SUM(H8:H12)</f>
        <v>28047809</v>
      </c>
      <c r="I7" s="61">
        <f>SUM(I8:I12)</f>
        <v>30351532</v>
      </c>
    </row>
    <row r="8" spans="1:9" x14ac:dyDescent="0.25">
      <c r="A8" s="174" t="s">
        <v>169</v>
      </c>
      <c r="B8" s="174"/>
      <c r="C8" s="174"/>
      <c r="D8" s="174"/>
      <c r="E8" s="174"/>
      <c r="F8" s="174"/>
      <c r="G8" s="15">
        <v>2</v>
      </c>
      <c r="H8" s="56">
        <v>2040</v>
      </c>
      <c r="I8" s="56">
        <v>2040</v>
      </c>
    </row>
    <row r="9" spans="1:9" x14ac:dyDescent="0.25">
      <c r="A9" s="174" t="s">
        <v>170</v>
      </c>
      <c r="B9" s="174"/>
      <c r="C9" s="174"/>
      <c r="D9" s="174"/>
      <c r="E9" s="174"/>
      <c r="F9" s="174"/>
      <c r="G9" s="15">
        <v>3</v>
      </c>
      <c r="H9" s="56">
        <v>27846223</v>
      </c>
      <c r="I9" s="56">
        <v>30020381</v>
      </c>
    </row>
    <row r="10" spans="1:9" x14ac:dyDescent="0.25">
      <c r="A10" s="174" t="s">
        <v>171</v>
      </c>
      <c r="B10" s="174"/>
      <c r="C10" s="174"/>
      <c r="D10" s="174"/>
      <c r="E10" s="174"/>
      <c r="F10" s="174"/>
      <c r="G10" s="15">
        <v>4</v>
      </c>
      <c r="H10" s="56">
        <v>4455</v>
      </c>
      <c r="I10" s="56">
        <v>10643</v>
      </c>
    </row>
    <row r="11" spans="1:9" x14ac:dyDescent="0.25">
      <c r="A11" s="174" t="s">
        <v>172</v>
      </c>
      <c r="B11" s="174"/>
      <c r="C11" s="174"/>
      <c r="D11" s="174"/>
      <c r="E11" s="174"/>
      <c r="F11" s="174"/>
      <c r="G11" s="15">
        <v>5</v>
      </c>
      <c r="H11" s="56">
        <v>0</v>
      </c>
      <c r="I11" s="56">
        <v>0</v>
      </c>
    </row>
    <row r="12" spans="1:9" x14ac:dyDescent="0.25">
      <c r="A12" s="174" t="s">
        <v>173</v>
      </c>
      <c r="B12" s="174"/>
      <c r="C12" s="174"/>
      <c r="D12" s="174"/>
      <c r="E12" s="174"/>
      <c r="F12" s="174"/>
      <c r="G12" s="15">
        <v>6</v>
      </c>
      <c r="H12" s="56">
        <v>195091</v>
      </c>
      <c r="I12" s="56">
        <v>318468</v>
      </c>
    </row>
    <row r="13" spans="1:9" ht="22.2" customHeight="1" x14ac:dyDescent="0.25">
      <c r="A13" s="176" t="s">
        <v>465</v>
      </c>
      <c r="B13" s="177"/>
      <c r="C13" s="177"/>
      <c r="D13" s="177"/>
      <c r="E13" s="177"/>
      <c r="F13" s="177"/>
      <c r="G13" s="16">
        <v>7</v>
      </c>
      <c r="H13" s="57">
        <f>H14+H15+H19+H23+H24+H25+H28+H35</f>
        <v>23730209</v>
      </c>
      <c r="I13" s="57">
        <f>I14+I15+I19+I23+I24+I25+I28+I35</f>
        <v>25789728</v>
      </c>
    </row>
    <row r="14" spans="1:9" x14ac:dyDescent="0.25">
      <c r="A14" s="174" t="s">
        <v>174</v>
      </c>
      <c r="B14" s="174"/>
      <c r="C14" s="174"/>
      <c r="D14" s="174"/>
      <c r="E14" s="174"/>
      <c r="F14" s="174"/>
      <c r="G14" s="15">
        <v>8</v>
      </c>
      <c r="H14" s="56">
        <v>0</v>
      </c>
      <c r="I14" s="56">
        <v>0</v>
      </c>
    </row>
    <row r="15" spans="1:9" x14ac:dyDescent="0.25">
      <c r="A15" s="234" t="s">
        <v>466</v>
      </c>
      <c r="B15" s="234"/>
      <c r="C15" s="234"/>
      <c r="D15" s="234"/>
      <c r="E15" s="234"/>
      <c r="F15" s="234"/>
      <c r="G15" s="16">
        <v>9</v>
      </c>
      <c r="H15" s="57">
        <f>SUM(H16:H18)</f>
        <v>8067820</v>
      </c>
      <c r="I15" s="57">
        <f>SUM(I16:I18)</f>
        <v>8838144</v>
      </c>
    </row>
    <row r="16" spans="1:9" x14ac:dyDescent="0.25">
      <c r="A16" s="233" t="s">
        <v>175</v>
      </c>
      <c r="B16" s="233"/>
      <c r="C16" s="233"/>
      <c r="D16" s="233"/>
      <c r="E16" s="233"/>
      <c r="F16" s="233"/>
      <c r="G16" s="15">
        <v>10</v>
      </c>
      <c r="H16" s="56">
        <v>4046349</v>
      </c>
      <c r="I16" s="56">
        <v>4146301</v>
      </c>
    </row>
    <row r="17" spans="1:9" x14ac:dyDescent="0.25">
      <c r="A17" s="233" t="s">
        <v>176</v>
      </c>
      <c r="B17" s="233"/>
      <c r="C17" s="233"/>
      <c r="D17" s="233"/>
      <c r="E17" s="233"/>
      <c r="F17" s="233"/>
      <c r="G17" s="15">
        <v>11</v>
      </c>
      <c r="H17" s="56">
        <v>0</v>
      </c>
      <c r="I17" s="56">
        <v>0</v>
      </c>
    </row>
    <row r="18" spans="1:9" x14ac:dyDescent="0.25">
      <c r="A18" s="233" t="s">
        <v>177</v>
      </c>
      <c r="B18" s="233"/>
      <c r="C18" s="233"/>
      <c r="D18" s="233"/>
      <c r="E18" s="233"/>
      <c r="F18" s="233"/>
      <c r="G18" s="15">
        <v>12</v>
      </c>
      <c r="H18" s="56">
        <v>4021471</v>
      </c>
      <c r="I18" s="56">
        <v>4691843</v>
      </c>
    </row>
    <row r="19" spans="1:9" x14ac:dyDescent="0.25">
      <c r="A19" s="234" t="s">
        <v>467</v>
      </c>
      <c r="B19" s="234"/>
      <c r="C19" s="234"/>
      <c r="D19" s="234"/>
      <c r="E19" s="234"/>
      <c r="F19" s="234"/>
      <c r="G19" s="16">
        <v>13</v>
      </c>
      <c r="H19" s="57">
        <f>SUM(H20:H22)</f>
        <v>7893200</v>
      </c>
      <c r="I19" s="57">
        <f>SUM(I20:I22)</f>
        <v>8763885</v>
      </c>
    </row>
    <row r="20" spans="1:9" x14ac:dyDescent="0.25">
      <c r="A20" s="233" t="s">
        <v>178</v>
      </c>
      <c r="B20" s="233"/>
      <c r="C20" s="233"/>
      <c r="D20" s="233"/>
      <c r="E20" s="233"/>
      <c r="F20" s="233"/>
      <c r="G20" s="15">
        <v>14</v>
      </c>
      <c r="H20" s="56">
        <v>4717933</v>
      </c>
      <c r="I20" s="56">
        <v>5286723</v>
      </c>
    </row>
    <row r="21" spans="1:9" x14ac:dyDescent="0.25">
      <c r="A21" s="233" t="s">
        <v>179</v>
      </c>
      <c r="B21" s="233"/>
      <c r="C21" s="233"/>
      <c r="D21" s="233"/>
      <c r="E21" s="233"/>
      <c r="F21" s="233"/>
      <c r="G21" s="15">
        <v>15</v>
      </c>
      <c r="H21" s="56">
        <v>2054077</v>
      </c>
      <c r="I21" s="56">
        <v>2232439</v>
      </c>
    </row>
    <row r="22" spans="1:9" x14ac:dyDescent="0.25">
      <c r="A22" s="233" t="s">
        <v>180</v>
      </c>
      <c r="B22" s="233"/>
      <c r="C22" s="233"/>
      <c r="D22" s="233"/>
      <c r="E22" s="233"/>
      <c r="F22" s="233"/>
      <c r="G22" s="15">
        <v>16</v>
      </c>
      <c r="H22" s="56">
        <v>1121190</v>
      </c>
      <c r="I22" s="56">
        <v>1244723</v>
      </c>
    </row>
    <row r="23" spans="1:9" x14ac:dyDescent="0.25">
      <c r="A23" s="174" t="s">
        <v>181</v>
      </c>
      <c r="B23" s="174"/>
      <c r="C23" s="174"/>
      <c r="D23" s="174"/>
      <c r="E23" s="174"/>
      <c r="F23" s="174"/>
      <c r="G23" s="15">
        <v>17</v>
      </c>
      <c r="H23" s="56">
        <v>3239285</v>
      </c>
      <c r="I23" s="56">
        <v>3224408</v>
      </c>
    </row>
    <row r="24" spans="1:9" x14ac:dyDescent="0.25">
      <c r="A24" s="174" t="s">
        <v>182</v>
      </c>
      <c r="B24" s="174"/>
      <c r="C24" s="174"/>
      <c r="D24" s="174"/>
      <c r="E24" s="174"/>
      <c r="F24" s="174"/>
      <c r="G24" s="15">
        <v>18</v>
      </c>
      <c r="H24" s="56">
        <v>3979260</v>
      </c>
      <c r="I24" s="56">
        <v>4657089</v>
      </c>
    </row>
    <row r="25" spans="1:9" x14ac:dyDescent="0.25">
      <c r="A25" s="234" t="s">
        <v>468</v>
      </c>
      <c r="B25" s="234"/>
      <c r="C25" s="234"/>
      <c r="D25" s="234"/>
      <c r="E25" s="234"/>
      <c r="F25" s="234"/>
      <c r="G25" s="16">
        <v>19</v>
      </c>
      <c r="H25" s="57">
        <f>H26+H27</f>
        <v>0</v>
      </c>
      <c r="I25" s="57">
        <f>I26+I27</f>
        <v>0</v>
      </c>
    </row>
    <row r="26" spans="1:9" x14ac:dyDescent="0.25">
      <c r="A26" s="233" t="s">
        <v>183</v>
      </c>
      <c r="B26" s="233"/>
      <c r="C26" s="233"/>
      <c r="D26" s="233"/>
      <c r="E26" s="233"/>
      <c r="F26" s="233"/>
      <c r="G26" s="15">
        <v>20</v>
      </c>
      <c r="H26" s="56">
        <v>0</v>
      </c>
      <c r="I26" s="56">
        <v>0</v>
      </c>
    </row>
    <row r="27" spans="1:9" x14ac:dyDescent="0.25">
      <c r="A27" s="233" t="s">
        <v>184</v>
      </c>
      <c r="B27" s="233"/>
      <c r="C27" s="233"/>
      <c r="D27" s="233"/>
      <c r="E27" s="233"/>
      <c r="F27" s="233"/>
      <c r="G27" s="15">
        <v>21</v>
      </c>
      <c r="H27" s="56">
        <v>0</v>
      </c>
      <c r="I27" s="56">
        <v>0</v>
      </c>
    </row>
    <row r="28" spans="1:9" x14ac:dyDescent="0.25">
      <c r="A28" s="234" t="s">
        <v>469</v>
      </c>
      <c r="B28" s="234"/>
      <c r="C28" s="234"/>
      <c r="D28" s="234"/>
      <c r="E28" s="234"/>
      <c r="F28" s="234"/>
      <c r="G28" s="16">
        <v>22</v>
      </c>
      <c r="H28" s="57">
        <f>SUM(H29:H34)</f>
        <v>0</v>
      </c>
      <c r="I28" s="57">
        <f>SUM(I29:I34)</f>
        <v>0</v>
      </c>
    </row>
    <row r="29" spans="1:9" x14ac:dyDescent="0.25">
      <c r="A29" s="233" t="s">
        <v>185</v>
      </c>
      <c r="B29" s="233"/>
      <c r="C29" s="233"/>
      <c r="D29" s="233"/>
      <c r="E29" s="233"/>
      <c r="F29" s="233"/>
      <c r="G29" s="15">
        <v>23</v>
      </c>
      <c r="H29" s="56">
        <v>0</v>
      </c>
      <c r="I29" s="56">
        <v>0</v>
      </c>
    </row>
    <row r="30" spans="1:9" x14ac:dyDescent="0.25">
      <c r="A30" s="233" t="s">
        <v>186</v>
      </c>
      <c r="B30" s="233"/>
      <c r="C30" s="233"/>
      <c r="D30" s="233"/>
      <c r="E30" s="233"/>
      <c r="F30" s="233"/>
      <c r="G30" s="15">
        <v>24</v>
      </c>
      <c r="H30" s="56">
        <v>0</v>
      </c>
      <c r="I30" s="56">
        <v>0</v>
      </c>
    </row>
    <row r="31" spans="1:9" x14ac:dyDescent="0.25">
      <c r="A31" s="233" t="s">
        <v>187</v>
      </c>
      <c r="B31" s="233"/>
      <c r="C31" s="233"/>
      <c r="D31" s="233"/>
      <c r="E31" s="233"/>
      <c r="F31" s="233"/>
      <c r="G31" s="15">
        <v>25</v>
      </c>
      <c r="H31" s="56">
        <v>0</v>
      </c>
      <c r="I31" s="56">
        <v>0</v>
      </c>
    </row>
    <row r="32" spans="1:9" x14ac:dyDescent="0.25">
      <c r="A32" s="233" t="s">
        <v>188</v>
      </c>
      <c r="B32" s="233"/>
      <c r="C32" s="233"/>
      <c r="D32" s="233"/>
      <c r="E32" s="233"/>
      <c r="F32" s="233"/>
      <c r="G32" s="15">
        <v>26</v>
      </c>
      <c r="H32" s="56">
        <v>0</v>
      </c>
      <c r="I32" s="56">
        <v>0</v>
      </c>
    </row>
    <row r="33" spans="1:9" x14ac:dyDescent="0.25">
      <c r="A33" s="233" t="s">
        <v>189</v>
      </c>
      <c r="B33" s="233"/>
      <c r="C33" s="233"/>
      <c r="D33" s="233"/>
      <c r="E33" s="233"/>
      <c r="F33" s="233"/>
      <c r="G33" s="15">
        <v>27</v>
      </c>
      <c r="H33" s="56">
        <v>0</v>
      </c>
      <c r="I33" s="56">
        <v>0</v>
      </c>
    </row>
    <row r="34" spans="1:9" x14ac:dyDescent="0.25">
      <c r="A34" s="233" t="s">
        <v>190</v>
      </c>
      <c r="B34" s="233"/>
      <c r="C34" s="233"/>
      <c r="D34" s="233"/>
      <c r="E34" s="233"/>
      <c r="F34" s="233"/>
      <c r="G34" s="15">
        <v>28</v>
      </c>
      <c r="H34" s="56">
        <v>0</v>
      </c>
      <c r="I34" s="56">
        <v>0</v>
      </c>
    </row>
    <row r="35" spans="1:9" x14ac:dyDescent="0.25">
      <c r="A35" s="174" t="s">
        <v>191</v>
      </c>
      <c r="B35" s="174"/>
      <c r="C35" s="174"/>
      <c r="D35" s="174"/>
      <c r="E35" s="174"/>
      <c r="F35" s="174"/>
      <c r="G35" s="15">
        <v>29</v>
      </c>
      <c r="H35" s="56">
        <v>550644</v>
      </c>
      <c r="I35" s="56">
        <v>306202</v>
      </c>
    </row>
    <row r="36" spans="1:9" x14ac:dyDescent="0.25">
      <c r="A36" s="176" t="s">
        <v>470</v>
      </c>
      <c r="B36" s="177"/>
      <c r="C36" s="177"/>
      <c r="D36" s="177"/>
      <c r="E36" s="177"/>
      <c r="F36" s="177"/>
      <c r="G36" s="16">
        <v>30</v>
      </c>
      <c r="H36" s="57">
        <f>SUM(H37:H46)</f>
        <v>238931</v>
      </c>
      <c r="I36" s="57">
        <f>SUM(I37:I46)</f>
        <v>334461</v>
      </c>
    </row>
    <row r="37" spans="1:9" ht="27.6" customHeight="1" x14ac:dyDescent="0.25">
      <c r="A37" s="174" t="s">
        <v>192</v>
      </c>
      <c r="B37" s="174"/>
      <c r="C37" s="174"/>
      <c r="D37" s="174"/>
      <c r="E37" s="174"/>
      <c r="F37" s="174"/>
      <c r="G37" s="15">
        <v>31</v>
      </c>
      <c r="H37" s="56">
        <v>0</v>
      </c>
      <c r="I37" s="56">
        <v>0</v>
      </c>
    </row>
    <row r="38" spans="1:9" ht="25.2" customHeight="1" x14ac:dyDescent="0.25">
      <c r="A38" s="174" t="s">
        <v>193</v>
      </c>
      <c r="B38" s="174"/>
      <c r="C38" s="174"/>
      <c r="D38" s="174"/>
      <c r="E38" s="174"/>
      <c r="F38" s="174"/>
      <c r="G38" s="15">
        <v>32</v>
      </c>
      <c r="H38" s="56">
        <v>0</v>
      </c>
      <c r="I38" s="56">
        <v>0</v>
      </c>
    </row>
    <row r="39" spans="1:9" ht="28.2" customHeight="1" x14ac:dyDescent="0.25">
      <c r="A39" s="174" t="s">
        <v>194</v>
      </c>
      <c r="B39" s="174"/>
      <c r="C39" s="174"/>
      <c r="D39" s="174"/>
      <c r="E39" s="174"/>
      <c r="F39" s="174"/>
      <c r="G39" s="15">
        <v>33</v>
      </c>
      <c r="H39" s="56">
        <v>0</v>
      </c>
      <c r="I39" s="56">
        <v>0</v>
      </c>
    </row>
    <row r="40" spans="1:9" ht="28.2" customHeight="1" x14ac:dyDescent="0.25">
      <c r="A40" s="174" t="s">
        <v>195</v>
      </c>
      <c r="B40" s="174"/>
      <c r="C40" s="174"/>
      <c r="D40" s="174"/>
      <c r="E40" s="174"/>
      <c r="F40" s="174"/>
      <c r="G40" s="15">
        <v>34</v>
      </c>
      <c r="H40" s="56">
        <v>0</v>
      </c>
      <c r="I40" s="56">
        <v>0</v>
      </c>
    </row>
    <row r="41" spans="1:9" ht="22.95" customHeight="1" x14ac:dyDescent="0.25">
      <c r="A41" s="174" t="s">
        <v>196</v>
      </c>
      <c r="B41" s="174"/>
      <c r="C41" s="174"/>
      <c r="D41" s="174"/>
      <c r="E41" s="174"/>
      <c r="F41" s="174"/>
      <c r="G41" s="15">
        <v>35</v>
      </c>
      <c r="H41" s="56">
        <v>0</v>
      </c>
      <c r="I41" s="56">
        <v>0</v>
      </c>
    </row>
    <row r="42" spans="1:9" x14ac:dyDescent="0.25">
      <c r="A42" s="174" t="s">
        <v>197</v>
      </c>
      <c r="B42" s="174"/>
      <c r="C42" s="174"/>
      <c r="D42" s="174"/>
      <c r="E42" s="174"/>
      <c r="F42" s="174"/>
      <c r="G42" s="15">
        <v>36</v>
      </c>
      <c r="H42" s="56">
        <v>0</v>
      </c>
      <c r="I42" s="56">
        <v>0</v>
      </c>
    </row>
    <row r="43" spans="1:9" x14ac:dyDescent="0.25">
      <c r="A43" s="174" t="s">
        <v>198</v>
      </c>
      <c r="B43" s="174"/>
      <c r="C43" s="174"/>
      <c r="D43" s="174"/>
      <c r="E43" s="174"/>
      <c r="F43" s="174"/>
      <c r="G43" s="15">
        <v>37</v>
      </c>
      <c r="H43" s="56">
        <v>238812</v>
      </c>
      <c r="I43" s="56">
        <v>334461</v>
      </c>
    </row>
    <row r="44" spans="1:9" x14ac:dyDescent="0.25">
      <c r="A44" s="174" t="s">
        <v>199</v>
      </c>
      <c r="B44" s="174"/>
      <c r="C44" s="174"/>
      <c r="D44" s="174"/>
      <c r="E44" s="174"/>
      <c r="F44" s="174"/>
      <c r="G44" s="15">
        <v>38</v>
      </c>
      <c r="H44" s="56">
        <v>119</v>
      </c>
      <c r="I44" s="56">
        <v>0</v>
      </c>
    </row>
    <row r="45" spans="1:9" x14ac:dyDescent="0.25">
      <c r="A45" s="174" t="s">
        <v>200</v>
      </c>
      <c r="B45" s="174"/>
      <c r="C45" s="174"/>
      <c r="D45" s="174"/>
      <c r="E45" s="174"/>
      <c r="F45" s="174"/>
      <c r="G45" s="15">
        <v>39</v>
      </c>
      <c r="H45" s="56">
        <v>0</v>
      </c>
      <c r="I45" s="56">
        <v>0</v>
      </c>
    </row>
    <row r="46" spans="1:9" x14ac:dyDescent="0.25">
      <c r="A46" s="174" t="s">
        <v>201</v>
      </c>
      <c r="B46" s="174"/>
      <c r="C46" s="174"/>
      <c r="D46" s="174"/>
      <c r="E46" s="174"/>
      <c r="F46" s="174"/>
      <c r="G46" s="15">
        <v>40</v>
      </c>
      <c r="H46" s="56">
        <v>0</v>
      </c>
      <c r="I46" s="56">
        <v>0</v>
      </c>
    </row>
    <row r="47" spans="1:9" x14ac:dyDescent="0.25">
      <c r="A47" s="176" t="s">
        <v>471</v>
      </c>
      <c r="B47" s="177"/>
      <c r="C47" s="177"/>
      <c r="D47" s="177"/>
      <c r="E47" s="177"/>
      <c r="F47" s="177"/>
      <c r="G47" s="16">
        <v>41</v>
      </c>
      <c r="H47" s="57">
        <f>SUM(H48:H54)</f>
        <v>486114</v>
      </c>
      <c r="I47" s="57">
        <f>SUM(I48:I54)</f>
        <v>462221</v>
      </c>
    </row>
    <row r="48" spans="1:9" ht="23.4" customHeight="1" x14ac:dyDescent="0.25">
      <c r="A48" s="174" t="s">
        <v>202</v>
      </c>
      <c r="B48" s="174"/>
      <c r="C48" s="174"/>
      <c r="D48" s="174"/>
      <c r="E48" s="174"/>
      <c r="F48" s="174"/>
      <c r="G48" s="15">
        <v>42</v>
      </c>
      <c r="H48" s="56">
        <v>0</v>
      </c>
      <c r="I48" s="56">
        <v>0</v>
      </c>
    </row>
    <row r="49" spans="1:9" ht="22.2" customHeight="1" x14ac:dyDescent="0.25">
      <c r="A49" s="231" t="s">
        <v>203</v>
      </c>
      <c r="B49" s="231"/>
      <c r="C49" s="231"/>
      <c r="D49" s="231"/>
      <c r="E49" s="231"/>
      <c r="F49" s="231"/>
      <c r="G49" s="15">
        <v>43</v>
      </c>
      <c r="H49" s="56">
        <v>0</v>
      </c>
      <c r="I49" s="56">
        <v>0</v>
      </c>
    </row>
    <row r="50" spans="1:9" x14ac:dyDescent="0.25">
      <c r="A50" s="231" t="s">
        <v>204</v>
      </c>
      <c r="B50" s="231"/>
      <c r="C50" s="231"/>
      <c r="D50" s="231"/>
      <c r="E50" s="231"/>
      <c r="F50" s="231"/>
      <c r="G50" s="15">
        <v>44</v>
      </c>
      <c r="H50" s="56">
        <v>478251</v>
      </c>
      <c r="I50" s="56">
        <v>448924</v>
      </c>
    </row>
    <row r="51" spans="1:9" x14ac:dyDescent="0.25">
      <c r="A51" s="231" t="s">
        <v>205</v>
      </c>
      <c r="B51" s="231"/>
      <c r="C51" s="231"/>
      <c r="D51" s="231"/>
      <c r="E51" s="231"/>
      <c r="F51" s="231"/>
      <c r="G51" s="15">
        <v>45</v>
      </c>
      <c r="H51" s="56">
        <v>1286</v>
      </c>
      <c r="I51" s="56">
        <v>6437</v>
      </c>
    </row>
    <row r="52" spans="1:9" x14ac:dyDescent="0.25">
      <c r="A52" s="231" t="s">
        <v>206</v>
      </c>
      <c r="B52" s="231"/>
      <c r="C52" s="231"/>
      <c r="D52" s="231"/>
      <c r="E52" s="231"/>
      <c r="F52" s="231"/>
      <c r="G52" s="15">
        <v>46</v>
      </c>
      <c r="H52" s="56">
        <v>0</v>
      </c>
      <c r="I52" s="56">
        <v>0</v>
      </c>
    </row>
    <row r="53" spans="1:9" x14ac:dyDescent="0.25">
      <c r="A53" s="231" t="s">
        <v>207</v>
      </c>
      <c r="B53" s="231"/>
      <c r="C53" s="231"/>
      <c r="D53" s="231"/>
      <c r="E53" s="231"/>
      <c r="F53" s="231"/>
      <c r="G53" s="15">
        <v>47</v>
      </c>
      <c r="H53" s="56">
        <v>0</v>
      </c>
      <c r="I53" s="56">
        <v>0</v>
      </c>
    </row>
    <row r="54" spans="1:9" x14ac:dyDescent="0.25">
      <c r="A54" s="231" t="s">
        <v>208</v>
      </c>
      <c r="B54" s="231"/>
      <c r="C54" s="231"/>
      <c r="D54" s="231"/>
      <c r="E54" s="231"/>
      <c r="F54" s="231"/>
      <c r="G54" s="15">
        <v>48</v>
      </c>
      <c r="H54" s="56">
        <v>6577</v>
      </c>
      <c r="I54" s="56">
        <v>6860</v>
      </c>
    </row>
    <row r="55" spans="1:9" ht="30.6" customHeight="1" x14ac:dyDescent="0.25">
      <c r="A55" s="175" t="s">
        <v>209</v>
      </c>
      <c r="B55" s="175"/>
      <c r="C55" s="175"/>
      <c r="D55" s="175"/>
      <c r="E55" s="175"/>
      <c r="F55" s="175"/>
      <c r="G55" s="15">
        <v>49</v>
      </c>
      <c r="H55" s="56">
        <v>0</v>
      </c>
      <c r="I55" s="56">
        <v>0</v>
      </c>
    </row>
    <row r="56" spans="1:9" x14ac:dyDescent="0.25">
      <c r="A56" s="175" t="s">
        <v>210</v>
      </c>
      <c r="B56" s="175"/>
      <c r="C56" s="175"/>
      <c r="D56" s="175"/>
      <c r="E56" s="175"/>
      <c r="F56" s="175"/>
      <c r="G56" s="15">
        <v>50</v>
      </c>
      <c r="H56" s="56">
        <v>0</v>
      </c>
      <c r="I56" s="56">
        <v>0</v>
      </c>
    </row>
    <row r="57" spans="1:9" ht="28.95" customHeight="1" x14ac:dyDescent="0.25">
      <c r="A57" s="175" t="s">
        <v>211</v>
      </c>
      <c r="B57" s="175"/>
      <c r="C57" s="175"/>
      <c r="D57" s="175"/>
      <c r="E57" s="175"/>
      <c r="F57" s="175"/>
      <c r="G57" s="15">
        <v>51</v>
      </c>
      <c r="H57" s="56">
        <v>0</v>
      </c>
      <c r="I57" s="56">
        <v>0</v>
      </c>
    </row>
    <row r="58" spans="1:9" x14ac:dyDescent="0.25">
      <c r="A58" s="175" t="s">
        <v>212</v>
      </c>
      <c r="B58" s="175"/>
      <c r="C58" s="175"/>
      <c r="D58" s="175"/>
      <c r="E58" s="175"/>
      <c r="F58" s="175"/>
      <c r="G58" s="15">
        <v>52</v>
      </c>
      <c r="H58" s="56">
        <v>0</v>
      </c>
      <c r="I58" s="56">
        <v>0</v>
      </c>
    </row>
    <row r="59" spans="1:9" x14ac:dyDescent="0.25">
      <c r="A59" s="176" t="s">
        <v>472</v>
      </c>
      <c r="B59" s="177"/>
      <c r="C59" s="177"/>
      <c r="D59" s="177"/>
      <c r="E59" s="177"/>
      <c r="F59" s="177"/>
      <c r="G59" s="16">
        <v>53</v>
      </c>
      <c r="H59" s="57">
        <f>H7+H36+H55+H56</f>
        <v>28286740</v>
      </c>
      <c r="I59" s="57">
        <f>I7+I36+I55+I56</f>
        <v>30685993</v>
      </c>
    </row>
    <row r="60" spans="1:9" x14ac:dyDescent="0.25">
      <c r="A60" s="176" t="s">
        <v>473</v>
      </c>
      <c r="B60" s="177"/>
      <c r="C60" s="177"/>
      <c r="D60" s="177"/>
      <c r="E60" s="177"/>
      <c r="F60" s="177"/>
      <c r="G60" s="16">
        <v>54</v>
      </c>
      <c r="H60" s="57">
        <f>H13+H47+H57+H58</f>
        <v>24216323</v>
      </c>
      <c r="I60" s="57">
        <f>I13+I47+I57+I58</f>
        <v>26251949</v>
      </c>
    </row>
    <row r="61" spans="1:9" x14ac:dyDescent="0.25">
      <c r="A61" s="176" t="s">
        <v>474</v>
      </c>
      <c r="B61" s="177"/>
      <c r="C61" s="177"/>
      <c r="D61" s="177"/>
      <c r="E61" s="177"/>
      <c r="F61" s="177"/>
      <c r="G61" s="16">
        <v>55</v>
      </c>
      <c r="H61" s="57">
        <f>H59-H60</f>
        <v>4070417</v>
      </c>
      <c r="I61" s="57">
        <f>I59-I60</f>
        <v>4434044</v>
      </c>
    </row>
    <row r="62" spans="1:9" x14ac:dyDescent="0.25">
      <c r="A62" s="239" t="s">
        <v>475</v>
      </c>
      <c r="B62" s="239"/>
      <c r="C62" s="239"/>
      <c r="D62" s="239"/>
      <c r="E62" s="239"/>
      <c r="F62" s="239"/>
      <c r="G62" s="16">
        <v>56</v>
      </c>
      <c r="H62" s="57">
        <f>+IF((H59-H60)&gt;0,(H59-H60),0)</f>
        <v>4070417</v>
      </c>
      <c r="I62" s="57">
        <f>+IF((I59-I60)&gt;0,(I59-I60),0)</f>
        <v>4434044</v>
      </c>
    </row>
    <row r="63" spans="1:9" x14ac:dyDescent="0.25">
      <c r="A63" s="239" t="s">
        <v>476</v>
      </c>
      <c r="B63" s="239"/>
      <c r="C63" s="239"/>
      <c r="D63" s="239"/>
      <c r="E63" s="239"/>
      <c r="F63" s="239"/>
      <c r="G63" s="16">
        <v>57</v>
      </c>
      <c r="H63" s="57">
        <f>+IF((H59-H60)&lt;0,(H59-H60),0)</f>
        <v>0</v>
      </c>
      <c r="I63" s="57">
        <f>+IF((I59-I60)&lt;0,(I59-I60),0)</f>
        <v>0</v>
      </c>
    </row>
    <row r="64" spans="1:9" x14ac:dyDescent="0.25">
      <c r="A64" s="175" t="s">
        <v>213</v>
      </c>
      <c r="B64" s="175"/>
      <c r="C64" s="175"/>
      <c r="D64" s="175"/>
      <c r="E64" s="175"/>
      <c r="F64" s="175"/>
      <c r="G64" s="15">
        <v>58</v>
      </c>
      <c r="H64" s="56">
        <v>790887</v>
      </c>
      <c r="I64" s="56">
        <v>857970</v>
      </c>
    </row>
    <row r="65" spans="1:9" x14ac:dyDescent="0.25">
      <c r="A65" s="176" t="s">
        <v>477</v>
      </c>
      <c r="B65" s="177"/>
      <c r="C65" s="177"/>
      <c r="D65" s="177"/>
      <c r="E65" s="177"/>
      <c r="F65" s="177"/>
      <c r="G65" s="16">
        <v>59</v>
      </c>
      <c r="H65" s="57">
        <f>H61-H64</f>
        <v>3279530</v>
      </c>
      <c r="I65" s="57">
        <f>I61-I64</f>
        <v>3576074</v>
      </c>
    </row>
    <row r="66" spans="1:9" x14ac:dyDescent="0.25">
      <c r="A66" s="239" t="s">
        <v>478</v>
      </c>
      <c r="B66" s="239"/>
      <c r="C66" s="239"/>
      <c r="D66" s="239"/>
      <c r="E66" s="239"/>
      <c r="F66" s="239"/>
      <c r="G66" s="16">
        <v>60</v>
      </c>
      <c r="H66" s="57">
        <f>+IF((H61-H64)&gt;0,(H61-H64),0)</f>
        <v>3279530</v>
      </c>
      <c r="I66" s="57">
        <f>+IF((I61-I64)&gt;0,(I61-I64),0)</f>
        <v>3576074</v>
      </c>
    </row>
    <row r="67" spans="1:9" x14ac:dyDescent="0.25">
      <c r="A67" s="240" t="s">
        <v>479</v>
      </c>
      <c r="B67" s="240"/>
      <c r="C67" s="240"/>
      <c r="D67" s="240"/>
      <c r="E67" s="240"/>
      <c r="F67" s="240"/>
      <c r="G67" s="17">
        <v>61</v>
      </c>
      <c r="H67" s="62">
        <f>+IF((H61-H64)&lt;0,(H61-H64),0)</f>
        <v>0</v>
      </c>
      <c r="I67" s="62">
        <f>+IF((I61-I64)&lt;0,(I61-I64),0)</f>
        <v>0</v>
      </c>
    </row>
    <row r="68" spans="1:9" x14ac:dyDescent="0.25">
      <c r="A68" s="194" t="s">
        <v>214</v>
      </c>
      <c r="B68" s="194"/>
      <c r="C68" s="194"/>
      <c r="D68" s="194"/>
      <c r="E68" s="194"/>
      <c r="F68" s="194"/>
      <c r="G68" s="237"/>
      <c r="H68" s="237"/>
      <c r="I68" s="237"/>
    </row>
    <row r="69" spans="1:9" ht="25.95" customHeight="1" x14ac:dyDescent="0.25">
      <c r="A69" s="176" t="s">
        <v>480</v>
      </c>
      <c r="B69" s="177"/>
      <c r="C69" s="177"/>
      <c r="D69" s="177"/>
      <c r="E69" s="177"/>
      <c r="F69" s="177"/>
      <c r="G69" s="16">
        <v>62</v>
      </c>
      <c r="H69" s="57">
        <f>H70-H71</f>
        <v>0</v>
      </c>
      <c r="I69" s="57">
        <f>I70-I71</f>
        <v>0</v>
      </c>
    </row>
    <row r="70" spans="1:9" x14ac:dyDescent="0.25">
      <c r="A70" s="231" t="s">
        <v>215</v>
      </c>
      <c r="B70" s="231"/>
      <c r="C70" s="231"/>
      <c r="D70" s="231"/>
      <c r="E70" s="231"/>
      <c r="F70" s="231"/>
      <c r="G70" s="15">
        <v>63</v>
      </c>
      <c r="H70" s="56">
        <v>0</v>
      </c>
      <c r="I70" s="56">
        <v>0</v>
      </c>
    </row>
    <row r="71" spans="1:9" x14ac:dyDescent="0.25">
      <c r="A71" s="231" t="s">
        <v>216</v>
      </c>
      <c r="B71" s="231"/>
      <c r="C71" s="231"/>
      <c r="D71" s="231"/>
      <c r="E71" s="231"/>
      <c r="F71" s="231"/>
      <c r="G71" s="15">
        <v>64</v>
      </c>
      <c r="H71" s="56">
        <v>0</v>
      </c>
      <c r="I71" s="56">
        <v>0</v>
      </c>
    </row>
    <row r="72" spans="1:9" x14ac:dyDescent="0.25">
      <c r="A72" s="175" t="s">
        <v>217</v>
      </c>
      <c r="B72" s="175"/>
      <c r="C72" s="175"/>
      <c r="D72" s="175"/>
      <c r="E72" s="175"/>
      <c r="F72" s="175"/>
      <c r="G72" s="15">
        <v>65</v>
      </c>
      <c r="H72" s="56">
        <v>0</v>
      </c>
      <c r="I72" s="56">
        <v>0</v>
      </c>
    </row>
    <row r="73" spans="1:9" x14ac:dyDescent="0.25">
      <c r="A73" s="239" t="s">
        <v>481</v>
      </c>
      <c r="B73" s="239"/>
      <c r="C73" s="239"/>
      <c r="D73" s="239"/>
      <c r="E73" s="239"/>
      <c r="F73" s="239"/>
      <c r="G73" s="16">
        <v>66</v>
      </c>
      <c r="H73" s="105">
        <v>0</v>
      </c>
      <c r="I73" s="105">
        <v>0</v>
      </c>
    </row>
    <row r="74" spans="1:9" x14ac:dyDescent="0.25">
      <c r="A74" s="240" t="s">
        <v>482</v>
      </c>
      <c r="B74" s="240"/>
      <c r="C74" s="240"/>
      <c r="D74" s="240"/>
      <c r="E74" s="240"/>
      <c r="F74" s="240"/>
      <c r="G74" s="17">
        <v>67</v>
      </c>
      <c r="H74" s="106">
        <v>0</v>
      </c>
      <c r="I74" s="106">
        <v>0</v>
      </c>
    </row>
    <row r="75" spans="1:9" x14ac:dyDescent="0.25">
      <c r="A75" s="194" t="s">
        <v>218</v>
      </c>
      <c r="B75" s="194"/>
      <c r="C75" s="194"/>
      <c r="D75" s="194"/>
      <c r="E75" s="194"/>
      <c r="F75" s="194"/>
      <c r="G75" s="237"/>
      <c r="H75" s="237"/>
      <c r="I75" s="237"/>
    </row>
    <row r="76" spans="1:9" x14ac:dyDescent="0.25">
      <c r="A76" s="176" t="s">
        <v>483</v>
      </c>
      <c r="B76" s="177"/>
      <c r="C76" s="177"/>
      <c r="D76" s="177"/>
      <c r="E76" s="177"/>
      <c r="F76" s="177"/>
      <c r="G76" s="16">
        <v>68</v>
      </c>
      <c r="H76" s="105">
        <v>0</v>
      </c>
      <c r="I76" s="105">
        <v>0</v>
      </c>
    </row>
    <row r="77" spans="1:9" x14ac:dyDescent="0.25">
      <c r="A77" s="238" t="s">
        <v>484</v>
      </c>
      <c r="B77" s="238"/>
      <c r="C77" s="238"/>
      <c r="D77" s="238"/>
      <c r="E77" s="238"/>
      <c r="F77" s="238"/>
      <c r="G77" s="21">
        <v>69</v>
      </c>
      <c r="H77" s="63">
        <v>0</v>
      </c>
      <c r="I77" s="63">
        <v>0</v>
      </c>
    </row>
    <row r="78" spans="1:9" x14ac:dyDescent="0.25">
      <c r="A78" s="238" t="s">
        <v>485</v>
      </c>
      <c r="B78" s="238"/>
      <c r="C78" s="238"/>
      <c r="D78" s="238"/>
      <c r="E78" s="238"/>
      <c r="F78" s="238"/>
      <c r="G78" s="21">
        <v>70</v>
      </c>
      <c r="H78" s="63">
        <v>0</v>
      </c>
      <c r="I78" s="63">
        <v>0</v>
      </c>
    </row>
    <row r="79" spans="1:9" x14ac:dyDescent="0.25">
      <c r="A79" s="176" t="s">
        <v>486</v>
      </c>
      <c r="B79" s="177"/>
      <c r="C79" s="177"/>
      <c r="D79" s="177"/>
      <c r="E79" s="177"/>
      <c r="F79" s="177"/>
      <c r="G79" s="16">
        <v>71</v>
      </c>
      <c r="H79" s="105">
        <v>0</v>
      </c>
      <c r="I79" s="105">
        <v>0</v>
      </c>
    </row>
    <row r="80" spans="1:9" x14ac:dyDescent="0.25">
      <c r="A80" s="176" t="s">
        <v>487</v>
      </c>
      <c r="B80" s="177"/>
      <c r="C80" s="177"/>
      <c r="D80" s="177"/>
      <c r="E80" s="177"/>
      <c r="F80" s="177"/>
      <c r="G80" s="16">
        <v>72</v>
      </c>
      <c r="H80" s="105">
        <v>0</v>
      </c>
      <c r="I80" s="105">
        <v>0</v>
      </c>
    </row>
    <row r="81" spans="1:9" x14ac:dyDescent="0.25">
      <c r="A81" s="239" t="s">
        <v>488</v>
      </c>
      <c r="B81" s="239"/>
      <c r="C81" s="239"/>
      <c r="D81" s="239"/>
      <c r="E81" s="239"/>
      <c r="F81" s="239"/>
      <c r="G81" s="16">
        <v>73</v>
      </c>
      <c r="H81" s="105">
        <v>0</v>
      </c>
      <c r="I81" s="105">
        <v>0</v>
      </c>
    </row>
    <row r="82" spans="1:9" x14ac:dyDescent="0.25">
      <c r="A82" s="240" t="s">
        <v>489</v>
      </c>
      <c r="B82" s="240"/>
      <c r="C82" s="240"/>
      <c r="D82" s="240"/>
      <c r="E82" s="240"/>
      <c r="F82" s="240"/>
      <c r="G82" s="16">
        <v>74</v>
      </c>
      <c r="H82" s="106">
        <v>0</v>
      </c>
      <c r="I82" s="106">
        <v>0</v>
      </c>
    </row>
    <row r="83" spans="1:9" x14ac:dyDescent="0.25">
      <c r="A83" s="194" t="s">
        <v>219</v>
      </c>
      <c r="B83" s="194"/>
      <c r="C83" s="194"/>
      <c r="D83" s="194"/>
      <c r="E83" s="194"/>
      <c r="F83" s="194"/>
      <c r="G83" s="237"/>
      <c r="H83" s="237"/>
      <c r="I83" s="237"/>
    </row>
    <row r="84" spans="1:9" x14ac:dyDescent="0.25">
      <c r="A84" s="221" t="s">
        <v>490</v>
      </c>
      <c r="B84" s="222"/>
      <c r="C84" s="222"/>
      <c r="D84" s="222"/>
      <c r="E84" s="222"/>
      <c r="F84" s="222"/>
      <c r="G84" s="16">
        <v>75</v>
      </c>
      <c r="H84" s="51">
        <f>H85+H86</f>
        <v>0</v>
      </c>
      <c r="I84" s="51">
        <f>I85+I86</f>
        <v>0</v>
      </c>
    </row>
    <row r="85" spans="1:9" x14ac:dyDescent="0.25">
      <c r="A85" s="224" t="s">
        <v>220</v>
      </c>
      <c r="B85" s="224"/>
      <c r="C85" s="224"/>
      <c r="D85" s="224"/>
      <c r="E85" s="224"/>
      <c r="F85" s="224"/>
      <c r="G85" s="15">
        <v>76</v>
      </c>
      <c r="H85" s="50">
        <v>0</v>
      </c>
      <c r="I85" s="50">
        <v>0</v>
      </c>
    </row>
    <row r="86" spans="1:9" x14ac:dyDescent="0.25">
      <c r="A86" s="226" t="s">
        <v>221</v>
      </c>
      <c r="B86" s="226"/>
      <c r="C86" s="226"/>
      <c r="D86" s="226"/>
      <c r="E86" s="226"/>
      <c r="F86" s="226"/>
      <c r="G86" s="18">
        <v>77</v>
      </c>
      <c r="H86" s="64">
        <v>0</v>
      </c>
      <c r="I86" s="64">
        <v>0</v>
      </c>
    </row>
    <row r="87" spans="1:9" x14ac:dyDescent="0.25">
      <c r="A87" s="227" t="s">
        <v>222</v>
      </c>
      <c r="B87" s="227"/>
      <c r="C87" s="227"/>
      <c r="D87" s="227"/>
      <c r="E87" s="227"/>
      <c r="F87" s="227"/>
      <c r="G87" s="228"/>
      <c r="H87" s="228"/>
      <c r="I87" s="228"/>
    </row>
    <row r="88" spans="1:9" x14ac:dyDescent="0.25">
      <c r="A88" s="229" t="s">
        <v>223</v>
      </c>
      <c r="B88" s="229"/>
      <c r="C88" s="229"/>
      <c r="D88" s="229"/>
      <c r="E88" s="229"/>
      <c r="F88" s="229"/>
      <c r="G88" s="15">
        <v>78</v>
      </c>
      <c r="H88" s="50">
        <v>3279530</v>
      </c>
      <c r="I88" s="50">
        <v>3576074</v>
      </c>
    </row>
    <row r="89" spans="1:9" ht="24.6" customHeight="1" x14ac:dyDescent="0.25">
      <c r="A89" s="230" t="s">
        <v>491</v>
      </c>
      <c r="B89" s="230"/>
      <c r="C89" s="230"/>
      <c r="D89" s="230"/>
      <c r="E89" s="230"/>
      <c r="F89" s="230"/>
      <c r="G89" s="16">
        <v>79</v>
      </c>
      <c r="H89" s="51">
        <f>H90+H97</f>
        <v>0</v>
      </c>
      <c r="I89" s="51">
        <f>I90+I97</f>
        <v>0</v>
      </c>
    </row>
    <row r="90" spans="1:9" ht="27" customHeight="1" x14ac:dyDescent="0.25">
      <c r="A90" s="230" t="s">
        <v>492</v>
      </c>
      <c r="B90" s="230"/>
      <c r="C90" s="230"/>
      <c r="D90" s="230"/>
      <c r="E90" s="230"/>
      <c r="F90" s="230"/>
      <c r="G90" s="16">
        <v>80</v>
      </c>
      <c r="H90" s="51">
        <f>H91+H92+H93+H94+H95</f>
        <v>0</v>
      </c>
      <c r="I90" s="51">
        <f>I91+I92+I93+I94+I95</f>
        <v>0</v>
      </c>
    </row>
    <row r="91" spans="1:9" ht="21.6" customHeight="1" x14ac:dyDescent="0.25">
      <c r="A91" s="231" t="s">
        <v>397</v>
      </c>
      <c r="B91" s="231"/>
      <c r="C91" s="231"/>
      <c r="D91" s="231"/>
      <c r="E91" s="231"/>
      <c r="F91" s="231"/>
      <c r="G91" s="15">
        <v>81</v>
      </c>
      <c r="H91" s="50">
        <v>0</v>
      </c>
      <c r="I91" s="50">
        <v>0</v>
      </c>
    </row>
    <row r="92" spans="1:9" ht="21.6" customHeight="1" x14ac:dyDescent="0.25">
      <c r="A92" s="231" t="s">
        <v>398</v>
      </c>
      <c r="B92" s="231"/>
      <c r="C92" s="231"/>
      <c r="D92" s="231"/>
      <c r="E92" s="231"/>
      <c r="F92" s="231"/>
      <c r="G92" s="15">
        <v>82</v>
      </c>
      <c r="H92" s="50">
        <v>0</v>
      </c>
      <c r="I92" s="50">
        <v>0</v>
      </c>
    </row>
    <row r="93" spans="1:9" ht="26.25" customHeight="1" x14ac:dyDescent="0.25">
      <c r="A93" s="231" t="s">
        <v>399</v>
      </c>
      <c r="B93" s="231"/>
      <c r="C93" s="231"/>
      <c r="D93" s="231"/>
      <c r="E93" s="231"/>
      <c r="F93" s="231"/>
      <c r="G93" s="15">
        <v>83</v>
      </c>
      <c r="H93" s="50">
        <v>0</v>
      </c>
      <c r="I93" s="50">
        <v>0</v>
      </c>
    </row>
    <row r="94" spans="1:9" ht="24.6" customHeight="1" x14ac:dyDescent="0.25">
      <c r="A94" s="231" t="s">
        <v>400</v>
      </c>
      <c r="B94" s="231"/>
      <c r="C94" s="231"/>
      <c r="D94" s="231"/>
      <c r="E94" s="231"/>
      <c r="F94" s="231"/>
      <c r="G94" s="15">
        <v>84</v>
      </c>
      <c r="H94" s="50">
        <v>0</v>
      </c>
      <c r="I94" s="50">
        <v>0</v>
      </c>
    </row>
    <row r="95" spans="1:9" ht="14.25" customHeight="1" x14ac:dyDescent="0.25">
      <c r="A95" s="231" t="s">
        <v>401</v>
      </c>
      <c r="B95" s="231"/>
      <c r="C95" s="231"/>
      <c r="D95" s="231"/>
      <c r="E95" s="231"/>
      <c r="F95" s="231"/>
      <c r="G95" s="15">
        <v>85</v>
      </c>
      <c r="H95" s="50">
        <v>0</v>
      </c>
      <c r="I95" s="50">
        <v>0</v>
      </c>
    </row>
    <row r="96" spans="1:9" x14ac:dyDescent="0.25">
      <c r="A96" s="231" t="s">
        <v>402</v>
      </c>
      <c r="B96" s="231"/>
      <c r="C96" s="231"/>
      <c r="D96" s="231"/>
      <c r="E96" s="231"/>
      <c r="F96" s="231"/>
      <c r="G96" s="15">
        <v>86</v>
      </c>
      <c r="H96" s="50">
        <v>0</v>
      </c>
      <c r="I96" s="50">
        <v>0</v>
      </c>
    </row>
    <row r="97" spans="1:9" ht="27.6" customHeight="1" x14ac:dyDescent="0.25">
      <c r="A97" s="230" t="s">
        <v>493</v>
      </c>
      <c r="B97" s="230"/>
      <c r="C97" s="230"/>
      <c r="D97" s="230"/>
      <c r="E97" s="230"/>
      <c r="F97" s="230"/>
      <c r="G97" s="16">
        <v>87</v>
      </c>
      <c r="H97" s="51">
        <f>H98+H99+H100+H101+H102+H103+H104+H105</f>
        <v>0</v>
      </c>
      <c r="I97" s="51">
        <f>I98+I99+I100+I101+I102+I103+I104+I105</f>
        <v>0</v>
      </c>
    </row>
    <row r="98" spans="1:9" ht="17.25" customHeight="1" x14ac:dyDescent="0.25">
      <c r="A98" s="231" t="s">
        <v>396</v>
      </c>
      <c r="B98" s="231"/>
      <c r="C98" s="231"/>
      <c r="D98" s="231"/>
      <c r="E98" s="231"/>
      <c r="F98" s="231"/>
      <c r="G98" s="15">
        <v>88</v>
      </c>
      <c r="H98" s="50">
        <v>0</v>
      </c>
      <c r="I98" s="50">
        <v>0</v>
      </c>
    </row>
    <row r="99" spans="1:9" ht="27.6" customHeight="1" x14ac:dyDescent="0.25">
      <c r="A99" s="231" t="s">
        <v>403</v>
      </c>
      <c r="B99" s="231"/>
      <c r="C99" s="231"/>
      <c r="D99" s="231"/>
      <c r="E99" s="231"/>
      <c r="F99" s="231"/>
      <c r="G99" s="15">
        <v>89</v>
      </c>
      <c r="H99" s="50">
        <v>0</v>
      </c>
      <c r="I99" s="50">
        <v>0</v>
      </c>
    </row>
    <row r="100" spans="1:9" ht="14.25" customHeight="1" x14ac:dyDescent="0.25">
      <c r="A100" s="231" t="s">
        <v>404</v>
      </c>
      <c r="B100" s="231"/>
      <c r="C100" s="231"/>
      <c r="D100" s="231"/>
      <c r="E100" s="231"/>
      <c r="F100" s="231"/>
      <c r="G100" s="15">
        <v>90</v>
      </c>
      <c r="H100" s="50">
        <v>0</v>
      </c>
      <c r="I100" s="50">
        <v>0</v>
      </c>
    </row>
    <row r="101" spans="1:9" ht="27.6" customHeight="1" x14ac:dyDescent="0.25">
      <c r="A101" s="231" t="s">
        <v>405</v>
      </c>
      <c r="B101" s="231"/>
      <c r="C101" s="231"/>
      <c r="D101" s="231"/>
      <c r="E101" s="231"/>
      <c r="F101" s="231"/>
      <c r="G101" s="15">
        <v>91</v>
      </c>
      <c r="H101" s="50">
        <v>0</v>
      </c>
      <c r="I101" s="50">
        <v>0</v>
      </c>
    </row>
    <row r="102" spans="1:9" ht="27.6" customHeight="1" x14ac:dyDescent="0.25">
      <c r="A102" s="231" t="s">
        <v>406</v>
      </c>
      <c r="B102" s="231"/>
      <c r="C102" s="231"/>
      <c r="D102" s="231"/>
      <c r="E102" s="231"/>
      <c r="F102" s="231"/>
      <c r="G102" s="15">
        <v>92</v>
      </c>
      <c r="H102" s="50">
        <v>0</v>
      </c>
      <c r="I102" s="50">
        <v>0</v>
      </c>
    </row>
    <row r="103" spans="1:9" ht="18" customHeight="1" x14ac:dyDescent="0.25">
      <c r="A103" s="231" t="s">
        <v>407</v>
      </c>
      <c r="B103" s="231"/>
      <c r="C103" s="231"/>
      <c r="D103" s="231"/>
      <c r="E103" s="231"/>
      <c r="F103" s="231"/>
      <c r="G103" s="15">
        <v>93</v>
      </c>
      <c r="H103" s="50">
        <v>0</v>
      </c>
      <c r="I103" s="50">
        <v>0</v>
      </c>
    </row>
    <row r="104" spans="1:9" ht="16.5" customHeight="1" x14ac:dyDescent="0.25">
      <c r="A104" s="231" t="s">
        <v>408</v>
      </c>
      <c r="B104" s="231"/>
      <c r="C104" s="231"/>
      <c r="D104" s="231"/>
      <c r="E104" s="231"/>
      <c r="F104" s="231"/>
      <c r="G104" s="15">
        <v>94</v>
      </c>
      <c r="H104" s="50">
        <v>0</v>
      </c>
      <c r="I104" s="50">
        <v>0</v>
      </c>
    </row>
    <row r="105" spans="1:9" ht="16.5" customHeight="1" x14ac:dyDescent="0.25">
      <c r="A105" s="231" t="s">
        <v>409</v>
      </c>
      <c r="B105" s="231"/>
      <c r="C105" s="231"/>
      <c r="D105" s="231"/>
      <c r="E105" s="231"/>
      <c r="F105" s="231"/>
      <c r="G105" s="15">
        <v>95</v>
      </c>
      <c r="H105" s="50">
        <v>0</v>
      </c>
      <c r="I105" s="50">
        <v>0</v>
      </c>
    </row>
    <row r="106" spans="1:9" ht="31.5" customHeight="1" x14ac:dyDescent="0.25">
      <c r="A106" s="231" t="s">
        <v>410</v>
      </c>
      <c r="B106" s="231"/>
      <c r="C106" s="231"/>
      <c r="D106" s="231"/>
      <c r="E106" s="231"/>
      <c r="F106" s="231"/>
      <c r="G106" s="15">
        <v>96</v>
      </c>
      <c r="H106" s="50">
        <v>0</v>
      </c>
      <c r="I106" s="50">
        <v>0</v>
      </c>
    </row>
    <row r="107" spans="1:9" ht="31.2" customHeight="1" x14ac:dyDescent="0.25">
      <c r="A107" s="232" t="s">
        <v>494</v>
      </c>
      <c r="B107" s="232"/>
      <c r="C107" s="232"/>
      <c r="D107" s="232"/>
      <c r="E107" s="232"/>
      <c r="F107" s="232"/>
      <c r="G107" s="17">
        <v>97</v>
      </c>
      <c r="H107" s="52">
        <f>H90+H97-H96-H106</f>
        <v>0</v>
      </c>
      <c r="I107" s="52">
        <f>I90+I97-I96-I106</f>
        <v>0</v>
      </c>
    </row>
    <row r="108" spans="1:9" ht="31.2" customHeight="1" x14ac:dyDescent="0.25">
      <c r="A108" s="232" t="s">
        <v>495</v>
      </c>
      <c r="B108" s="232"/>
      <c r="C108" s="232"/>
      <c r="D108" s="232"/>
      <c r="E108" s="232"/>
      <c r="F108" s="232"/>
      <c r="G108" s="17">
        <v>98</v>
      </c>
      <c r="H108" s="52">
        <f>H88+H107</f>
        <v>3279530</v>
      </c>
      <c r="I108" s="52">
        <f>I88+I107</f>
        <v>3576074</v>
      </c>
    </row>
    <row r="109" spans="1:9" ht="28.95" customHeight="1" x14ac:dyDescent="0.25">
      <c r="A109" s="194" t="s">
        <v>224</v>
      </c>
      <c r="B109" s="194"/>
      <c r="C109" s="194"/>
      <c r="D109" s="194"/>
      <c r="E109" s="194"/>
      <c r="F109" s="194"/>
      <c r="G109" s="237"/>
      <c r="H109" s="237"/>
      <c r="I109" s="237"/>
    </row>
    <row r="110" spans="1:9" ht="23.4" customHeight="1" x14ac:dyDescent="0.25">
      <c r="A110" s="221" t="s">
        <v>496</v>
      </c>
      <c r="B110" s="222"/>
      <c r="C110" s="222"/>
      <c r="D110" s="222"/>
      <c r="E110" s="222"/>
      <c r="F110" s="222"/>
      <c r="G110" s="16">
        <v>99</v>
      </c>
      <c r="H110" s="51">
        <f>H111+H112</f>
        <v>0</v>
      </c>
      <c r="I110" s="51">
        <f>I111+I112</f>
        <v>0</v>
      </c>
    </row>
    <row r="111" spans="1:9" x14ac:dyDescent="0.25">
      <c r="A111" s="223" t="s">
        <v>411</v>
      </c>
      <c r="B111" s="224"/>
      <c r="C111" s="224"/>
      <c r="D111" s="224"/>
      <c r="E111" s="224"/>
      <c r="F111" s="224"/>
      <c r="G111" s="15">
        <v>100</v>
      </c>
      <c r="H111" s="50">
        <v>0</v>
      </c>
      <c r="I111" s="50">
        <v>0</v>
      </c>
    </row>
    <row r="112" spans="1:9" x14ac:dyDescent="0.25">
      <c r="A112" s="225" t="s">
        <v>412</v>
      </c>
      <c r="B112" s="226"/>
      <c r="C112" s="226"/>
      <c r="D112" s="226"/>
      <c r="E112" s="226"/>
      <c r="F112" s="226"/>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43" zoomScale="110" zoomScaleNormal="100" workbookViewId="0">
      <selection activeCell="I58" sqref="I58"/>
    </sheetView>
  </sheetViews>
  <sheetFormatPr defaultColWidth="9.109375" defaultRowHeight="13.2" x14ac:dyDescent="0.25"/>
  <cols>
    <col min="1" max="6" width="9.109375" style="2"/>
    <col min="7" max="7" width="9.109375" style="22"/>
    <col min="8" max="9" width="18.109375" style="53" customWidth="1"/>
    <col min="10" max="16384" width="9.109375" style="2"/>
  </cols>
  <sheetData>
    <row r="1" spans="1:9" x14ac:dyDescent="0.25">
      <c r="A1" s="247" t="s">
        <v>225</v>
      </c>
      <c r="B1" s="275"/>
      <c r="C1" s="275"/>
      <c r="D1" s="275"/>
      <c r="E1" s="275"/>
      <c r="F1" s="275"/>
      <c r="G1" s="275"/>
      <c r="H1" s="275"/>
      <c r="I1" s="275"/>
    </row>
    <row r="2" spans="1:9" x14ac:dyDescent="0.25">
      <c r="A2" s="246" t="s">
        <v>516</v>
      </c>
      <c r="B2" s="202"/>
      <c r="C2" s="202"/>
      <c r="D2" s="202"/>
      <c r="E2" s="202"/>
      <c r="F2" s="202"/>
      <c r="G2" s="202"/>
      <c r="H2" s="202"/>
      <c r="I2" s="202"/>
    </row>
    <row r="3" spans="1:9" x14ac:dyDescent="0.25">
      <c r="A3" s="235" t="s">
        <v>497</v>
      </c>
      <c r="B3" s="277"/>
      <c r="C3" s="277"/>
      <c r="D3" s="277"/>
      <c r="E3" s="277"/>
      <c r="F3" s="277"/>
      <c r="G3" s="277"/>
      <c r="H3" s="277"/>
      <c r="I3" s="277"/>
    </row>
    <row r="4" spans="1:9" x14ac:dyDescent="0.25">
      <c r="A4" s="276" t="s">
        <v>226</v>
      </c>
      <c r="B4" s="208"/>
      <c r="C4" s="208"/>
      <c r="D4" s="208"/>
      <c r="E4" s="208"/>
      <c r="F4" s="208"/>
      <c r="G4" s="208"/>
      <c r="H4" s="208"/>
      <c r="I4" s="209"/>
    </row>
    <row r="5" spans="1:9" ht="21" thickBot="1" x14ac:dyDescent="0.3">
      <c r="A5" s="278" t="s">
        <v>227</v>
      </c>
      <c r="B5" s="279"/>
      <c r="C5" s="279"/>
      <c r="D5" s="279"/>
      <c r="E5" s="279"/>
      <c r="F5" s="280"/>
      <c r="G5" s="12" t="s">
        <v>228</v>
      </c>
      <c r="H5" s="44" t="s">
        <v>229</v>
      </c>
      <c r="I5" s="44" t="s">
        <v>230</v>
      </c>
    </row>
    <row r="6" spans="1:9" x14ac:dyDescent="0.25">
      <c r="A6" s="281">
        <v>1</v>
      </c>
      <c r="B6" s="282"/>
      <c r="C6" s="282"/>
      <c r="D6" s="282"/>
      <c r="E6" s="282"/>
      <c r="F6" s="283"/>
      <c r="G6" s="19">
        <v>2</v>
      </c>
      <c r="H6" s="19" t="s">
        <v>231</v>
      </c>
      <c r="I6" s="19" t="s">
        <v>232</v>
      </c>
    </row>
    <row r="7" spans="1:9" x14ac:dyDescent="0.25">
      <c r="A7" s="254" t="s">
        <v>233</v>
      </c>
      <c r="B7" s="255"/>
      <c r="C7" s="255"/>
      <c r="D7" s="255"/>
      <c r="E7" s="255"/>
      <c r="F7" s="255"/>
      <c r="G7" s="255"/>
      <c r="H7" s="255"/>
      <c r="I7" s="256"/>
    </row>
    <row r="8" spans="1:9" ht="12.75" customHeight="1" x14ac:dyDescent="0.25">
      <c r="A8" s="257" t="s">
        <v>234</v>
      </c>
      <c r="B8" s="258"/>
      <c r="C8" s="258"/>
      <c r="D8" s="258"/>
      <c r="E8" s="258"/>
      <c r="F8" s="259"/>
      <c r="G8" s="20">
        <v>1</v>
      </c>
      <c r="H8" s="45">
        <v>4070417</v>
      </c>
      <c r="I8" s="45">
        <v>4434044</v>
      </c>
    </row>
    <row r="9" spans="1:9" ht="12.75" customHeight="1" x14ac:dyDescent="0.25">
      <c r="A9" s="272" t="s">
        <v>235</v>
      </c>
      <c r="B9" s="273"/>
      <c r="C9" s="273"/>
      <c r="D9" s="273"/>
      <c r="E9" s="273"/>
      <c r="F9" s="274"/>
      <c r="G9" s="16">
        <v>2</v>
      </c>
      <c r="H9" s="46">
        <f>H10+H11+H12+H13+H14+H15+H16+H17</f>
        <v>3615828</v>
      </c>
      <c r="I9" s="46">
        <f>I10+I11+I12+I13+I14+I15+I16+I17</f>
        <v>3733242</v>
      </c>
    </row>
    <row r="10" spans="1:9" ht="12.75" customHeight="1" x14ac:dyDescent="0.25">
      <c r="A10" s="269" t="s">
        <v>236</v>
      </c>
      <c r="B10" s="270"/>
      <c r="C10" s="270"/>
      <c r="D10" s="270"/>
      <c r="E10" s="270"/>
      <c r="F10" s="271"/>
      <c r="G10" s="21">
        <v>3</v>
      </c>
      <c r="H10" s="47">
        <v>3239285</v>
      </c>
      <c r="I10" s="47">
        <v>3224408</v>
      </c>
    </row>
    <row r="11" spans="1:9" ht="31.2" customHeight="1" x14ac:dyDescent="0.25">
      <c r="A11" s="269" t="s">
        <v>237</v>
      </c>
      <c r="B11" s="270"/>
      <c r="C11" s="270"/>
      <c r="D11" s="270"/>
      <c r="E11" s="270"/>
      <c r="F11" s="271"/>
      <c r="G11" s="21">
        <v>4</v>
      </c>
      <c r="H11" s="47">
        <v>-11421</v>
      </c>
      <c r="I11" s="47">
        <v>-25187</v>
      </c>
    </row>
    <row r="12" spans="1:9" ht="28.2" customHeight="1" x14ac:dyDescent="0.25">
      <c r="A12" s="269" t="s">
        <v>238</v>
      </c>
      <c r="B12" s="270"/>
      <c r="C12" s="270"/>
      <c r="D12" s="270"/>
      <c r="E12" s="270"/>
      <c r="F12" s="271"/>
      <c r="G12" s="21">
        <v>5</v>
      </c>
      <c r="H12" s="47">
        <v>0</v>
      </c>
      <c r="I12" s="47">
        <v>0</v>
      </c>
    </row>
    <row r="13" spans="1:9" ht="12.75" customHeight="1" x14ac:dyDescent="0.25">
      <c r="A13" s="269" t="s">
        <v>239</v>
      </c>
      <c r="B13" s="270"/>
      <c r="C13" s="270"/>
      <c r="D13" s="270"/>
      <c r="E13" s="270"/>
      <c r="F13" s="271"/>
      <c r="G13" s="21">
        <v>6</v>
      </c>
      <c r="H13" s="47">
        <v>-238812</v>
      </c>
      <c r="I13" s="47">
        <v>-334461</v>
      </c>
    </row>
    <row r="14" spans="1:9" ht="12.75" customHeight="1" x14ac:dyDescent="0.25">
      <c r="A14" s="269" t="s">
        <v>240</v>
      </c>
      <c r="B14" s="270"/>
      <c r="C14" s="270"/>
      <c r="D14" s="270"/>
      <c r="E14" s="270"/>
      <c r="F14" s="271"/>
      <c r="G14" s="21">
        <v>7</v>
      </c>
      <c r="H14" s="47">
        <v>478251</v>
      </c>
      <c r="I14" s="47">
        <v>455360</v>
      </c>
    </row>
    <row r="15" spans="1:9" ht="12.75" customHeight="1" x14ac:dyDescent="0.25">
      <c r="A15" s="269" t="s">
        <v>241</v>
      </c>
      <c r="B15" s="270"/>
      <c r="C15" s="270"/>
      <c r="D15" s="270"/>
      <c r="E15" s="270"/>
      <c r="F15" s="271"/>
      <c r="G15" s="21">
        <v>8</v>
      </c>
      <c r="H15" s="47">
        <v>0</v>
      </c>
      <c r="I15" s="47">
        <v>0</v>
      </c>
    </row>
    <row r="16" spans="1:9" ht="12.75" customHeight="1" x14ac:dyDescent="0.25">
      <c r="A16" s="269" t="s">
        <v>242</v>
      </c>
      <c r="B16" s="270"/>
      <c r="C16" s="270"/>
      <c r="D16" s="270"/>
      <c r="E16" s="270"/>
      <c r="F16" s="271"/>
      <c r="G16" s="21">
        <v>9</v>
      </c>
      <c r="H16" s="47">
        <v>1168</v>
      </c>
      <c r="I16" s="47">
        <v>0</v>
      </c>
    </row>
    <row r="17" spans="1:9" ht="27.6" customHeight="1" x14ac:dyDescent="0.25">
      <c r="A17" s="269" t="s">
        <v>243</v>
      </c>
      <c r="B17" s="270"/>
      <c r="C17" s="270"/>
      <c r="D17" s="270"/>
      <c r="E17" s="270"/>
      <c r="F17" s="271"/>
      <c r="G17" s="21">
        <v>10</v>
      </c>
      <c r="H17" s="47">
        <v>147357</v>
      </c>
      <c r="I17" s="47">
        <v>413122</v>
      </c>
    </row>
    <row r="18" spans="1:9" ht="29.4" customHeight="1" x14ac:dyDescent="0.25">
      <c r="A18" s="248" t="s">
        <v>244</v>
      </c>
      <c r="B18" s="249"/>
      <c r="C18" s="249"/>
      <c r="D18" s="249"/>
      <c r="E18" s="249"/>
      <c r="F18" s="250"/>
      <c r="G18" s="16">
        <v>11</v>
      </c>
      <c r="H18" s="46">
        <f>H8+H9</f>
        <v>7686245</v>
      </c>
      <c r="I18" s="46">
        <f>I8+I9</f>
        <v>8167286</v>
      </c>
    </row>
    <row r="19" spans="1:9" ht="12.75" customHeight="1" x14ac:dyDescent="0.25">
      <c r="A19" s="272" t="s">
        <v>245</v>
      </c>
      <c r="B19" s="273"/>
      <c r="C19" s="273"/>
      <c r="D19" s="273"/>
      <c r="E19" s="273"/>
      <c r="F19" s="274"/>
      <c r="G19" s="16">
        <v>12</v>
      </c>
      <c r="H19" s="46">
        <f>H20+H21+H22+H23</f>
        <v>251967</v>
      </c>
      <c r="I19" s="46">
        <f>I20+I21+I22+I23</f>
        <v>-82061</v>
      </c>
    </row>
    <row r="20" spans="1:9" ht="12.75" customHeight="1" x14ac:dyDescent="0.25">
      <c r="A20" s="269" t="s">
        <v>246</v>
      </c>
      <c r="B20" s="270"/>
      <c r="C20" s="270"/>
      <c r="D20" s="270"/>
      <c r="E20" s="270"/>
      <c r="F20" s="271"/>
      <c r="G20" s="21">
        <v>13</v>
      </c>
      <c r="H20" s="47">
        <v>133993</v>
      </c>
      <c r="I20" s="47">
        <v>49440</v>
      </c>
    </row>
    <row r="21" spans="1:9" ht="12.75" customHeight="1" x14ac:dyDescent="0.25">
      <c r="A21" s="269" t="s">
        <v>247</v>
      </c>
      <c r="B21" s="270"/>
      <c r="C21" s="270"/>
      <c r="D21" s="270"/>
      <c r="E21" s="270"/>
      <c r="F21" s="271"/>
      <c r="G21" s="21">
        <v>14</v>
      </c>
      <c r="H21" s="47">
        <v>131699</v>
      </c>
      <c r="I21" s="47">
        <v>-58837</v>
      </c>
    </row>
    <row r="22" spans="1:9" ht="12.75" customHeight="1" x14ac:dyDescent="0.25">
      <c r="A22" s="269" t="s">
        <v>248</v>
      </c>
      <c r="B22" s="270"/>
      <c r="C22" s="270"/>
      <c r="D22" s="270"/>
      <c r="E22" s="270"/>
      <c r="F22" s="271"/>
      <c r="G22" s="21">
        <v>15</v>
      </c>
      <c r="H22" s="47">
        <v>-13725</v>
      </c>
      <c r="I22" s="47">
        <v>-72664</v>
      </c>
    </row>
    <row r="23" spans="1:9" ht="12.75" customHeight="1" x14ac:dyDescent="0.25">
      <c r="A23" s="269" t="s">
        <v>249</v>
      </c>
      <c r="B23" s="270"/>
      <c r="C23" s="270"/>
      <c r="D23" s="270"/>
      <c r="E23" s="270"/>
      <c r="F23" s="271"/>
      <c r="G23" s="21">
        <v>16</v>
      </c>
      <c r="H23" s="47">
        <v>0</v>
      </c>
      <c r="I23" s="47">
        <v>0</v>
      </c>
    </row>
    <row r="24" spans="1:9" ht="12.75" customHeight="1" x14ac:dyDescent="0.25">
      <c r="A24" s="248" t="s">
        <v>250</v>
      </c>
      <c r="B24" s="249"/>
      <c r="C24" s="249"/>
      <c r="D24" s="249"/>
      <c r="E24" s="249"/>
      <c r="F24" s="250"/>
      <c r="G24" s="16">
        <v>17</v>
      </c>
      <c r="H24" s="46">
        <f>H18+H19</f>
        <v>7938212</v>
      </c>
      <c r="I24" s="46">
        <f>I18+I19</f>
        <v>8085225</v>
      </c>
    </row>
    <row r="25" spans="1:9" ht="12.75" customHeight="1" x14ac:dyDescent="0.25">
      <c r="A25" s="260" t="s">
        <v>251</v>
      </c>
      <c r="B25" s="261"/>
      <c r="C25" s="261"/>
      <c r="D25" s="261"/>
      <c r="E25" s="261"/>
      <c r="F25" s="262"/>
      <c r="G25" s="21">
        <v>18</v>
      </c>
      <c r="H25" s="47">
        <v>-490376</v>
      </c>
      <c r="I25" s="47">
        <v>-455360</v>
      </c>
    </row>
    <row r="26" spans="1:9" ht="12.75" customHeight="1" x14ac:dyDescent="0.25">
      <c r="A26" s="260" t="s">
        <v>252</v>
      </c>
      <c r="B26" s="261"/>
      <c r="C26" s="261"/>
      <c r="D26" s="261"/>
      <c r="E26" s="261"/>
      <c r="F26" s="262"/>
      <c r="G26" s="21">
        <v>19</v>
      </c>
      <c r="H26" s="47">
        <v>-942641</v>
      </c>
      <c r="I26" s="47">
        <v>-866728</v>
      </c>
    </row>
    <row r="27" spans="1:9" ht="28.95" customHeight="1" x14ac:dyDescent="0.25">
      <c r="A27" s="251" t="s">
        <v>253</v>
      </c>
      <c r="B27" s="252"/>
      <c r="C27" s="252"/>
      <c r="D27" s="252"/>
      <c r="E27" s="252"/>
      <c r="F27" s="253"/>
      <c r="G27" s="17">
        <v>20</v>
      </c>
      <c r="H27" s="48">
        <f>H24+H25+H26</f>
        <v>6505195</v>
      </c>
      <c r="I27" s="48">
        <f>I24+I25+I26</f>
        <v>6763137</v>
      </c>
    </row>
    <row r="28" spans="1:9" x14ac:dyDescent="0.25">
      <c r="A28" s="254" t="s">
        <v>254</v>
      </c>
      <c r="B28" s="255"/>
      <c r="C28" s="255"/>
      <c r="D28" s="255"/>
      <c r="E28" s="255"/>
      <c r="F28" s="255"/>
      <c r="G28" s="255"/>
      <c r="H28" s="255"/>
      <c r="I28" s="256"/>
    </row>
    <row r="29" spans="1:9" ht="23.4" customHeight="1" x14ac:dyDescent="0.25">
      <c r="A29" s="257" t="s">
        <v>255</v>
      </c>
      <c r="B29" s="258"/>
      <c r="C29" s="258"/>
      <c r="D29" s="258"/>
      <c r="E29" s="258"/>
      <c r="F29" s="259"/>
      <c r="G29" s="20">
        <v>21</v>
      </c>
      <c r="H29" s="49">
        <v>0</v>
      </c>
      <c r="I29" s="49">
        <v>0</v>
      </c>
    </row>
    <row r="30" spans="1:9" ht="12.75" customHeight="1" x14ac:dyDescent="0.25">
      <c r="A30" s="260" t="s">
        <v>256</v>
      </c>
      <c r="B30" s="261"/>
      <c r="C30" s="261"/>
      <c r="D30" s="261"/>
      <c r="E30" s="261"/>
      <c r="F30" s="262"/>
      <c r="G30" s="21">
        <v>22</v>
      </c>
      <c r="H30" s="50">
        <v>0</v>
      </c>
      <c r="I30" s="50">
        <v>0</v>
      </c>
    </row>
    <row r="31" spans="1:9" ht="12.75" customHeight="1" x14ac:dyDescent="0.25">
      <c r="A31" s="260" t="s">
        <v>257</v>
      </c>
      <c r="B31" s="261"/>
      <c r="C31" s="261"/>
      <c r="D31" s="261"/>
      <c r="E31" s="261"/>
      <c r="F31" s="262"/>
      <c r="G31" s="21">
        <v>23</v>
      </c>
      <c r="H31" s="50">
        <v>127920</v>
      </c>
      <c r="I31" s="50">
        <v>334461</v>
      </c>
    </row>
    <row r="32" spans="1:9" ht="12.75" customHeight="1" x14ac:dyDescent="0.25">
      <c r="A32" s="260" t="s">
        <v>258</v>
      </c>
      <c r="B32" s="261"/>
      <c r="C32" s="261"/>
      <c r="D32" s="261"/>
      <c r="E32" s="261"/>
      <c r="F32" s="262"/>
      <c r="G32" s="21">
        <v>24</v>
      </c>
      <c r="H32" s="50">
        <v>0</v>
      </c>
      <c r="I32" s="50">
        <v>0</v>
      </c>
    </row>
    <row r="33" spans="1:9" ht="12.75" customHeight="1" x14ac:dyDescent="0.25">
      <c r="A33" s="260" t="s">
        <v>259</v>
      </c>
      <c r="B33" s="261"/>
      <c r="C33" s="261"/>
      <c r="D33" s="261"/>
      <c r="E33" s="261"/>
      <c r="F33" s="262"/>
      <c r="G33" s="21">
        <v>25</v>
      </c>
      <c r="H33" s="50">
        <v>0</v>
      </c>
      <c r="I33" s="50">
        <v>0</v>
      </c>
    </row>
    <row r="34" spans="1:9" ht="12.75" customHeight="1" x14ac:dyDescent="0.25">
      <c r="A34" s="260" t="s">
        <v>260</v>
      </c>
      <c r="B34" s="261"/>
      <c r="C34" s="261"/>
      <c r="D34" s="261"/>
      <c r="E34" s="261"/>
      <c r="F34" s="262"/>
      <c r="G34" s="21">
        <v>26</v>
      </c>
      <c r="H34" s="50">
        <v>0</v>
      </c>
      <c r="I34" s="50">
        <v>0</v>
      </c>
    </row>
    <row r="35" spans="1:9" ht="27.6" customHeight="1" x14ac:dyDescent="0.25">
      <c r="A35" s="248" t="s">
        <v>261</v>
      </c>
      <c r="B35" s="249"/>
      <c r="C35" s="249"/>
      <c r="D35" s="249"/>
      <c r="E35" s="249"/>
      <c r="F35" s="250"/>
      <c r="G35" s="16">
        <v>27</v>
      </c>
      <c r="H35" s="51">
        <f>H29+H30+H31+H32+H33+H34</f>
        <v>127920</v>
      </c>
      <c r="I35" s="51">
        <f>I29+I30+I31+I32+I33+I34</f>
        <v>334461</v>
      </c>
    </row>
    <row r="36" spans="1:9" ht="26.4" customHeight="1" x14ac:dyDescent="0.25">
      <c r="A36" s="260" t="s">
        <v>262</v>
      </c>
      <c r="B36" s="261"/>
      <c r="C36" s="261"/>
      <c r="D36" s="261"/>
      <c r="E36" s="261"/>
      <c r="F36" s="262"/>
      <c r="G36" s="21">
        <v>28</v>
      </c>
      <c r="H36" s="50">
        <v>-3475895</v>
      </c>
      <c r="I36" s="50">
        <v>-1593128</v>
      </c>
    </row>
    <row r="37" spans="1:9" ht="12.75" customHeight="1" x14ac:dyDescent="0.25">
      <c r="A37" s="260" t="s">
        <v>263</v>
      </c>
      <c r="B37" s="261"/>
      <c r="C37" s="261"/>
      <c r="D37" s="261"/>
      <c r="E37" s="261"/>
      <c r="F37" s="262"/>
      <c r="G37" s="21">
        <v>29</v>
      </c>
      <c r="H37" s="50">
        <v>0</v>
      </c>
      <c r="I37" s="50">
        <v>0</v>
      </c>
    </row>
    <row r="38" spans="1:9" ht="12.75" customHeight="1" x14ac:dyDescent="0.25">
      <c r="A38" s="260" t="s">
        <v>264</v>
      </c>
      <c r="B38" s="261"/>
      <c r="C38" s="261"/>
      <c r="D38" s="261"/>
      <c r="E38" s="261"/>
      <c r="F38" s="262"/>
      <c r="G38" s="21">
        <v>30</v>
      </c>
      <c r="H38" s="50">
        <v>-1328416</v>
      </c>
      <c r="I38" s="50">
        <v>-1000000</v>
      </c>
    </row>
    <row r="39" spans="1:9" ht="12.75" customHeight="1" x14ac:dyDescent="0.25">
      <c r="A39" s="260" t="s">
        <v>265</v>
      </c>
      <c r="B39" s="261"/>
      <c r="C39" s="261"/>
      <c r="D39" s="261"/>
      <c r="E39" s="261"/>
      <c r="F39" s="262"/>
      <c r="G39" s="21">
        <v>31</v>
      </c>
      <c r="H39" s="50">
        <v>0</v>
      </c>
      <c r="I39" s="50">
        <v>0</v>
      </c>
    </row>
    <row r="40" spans="1:9" ht="12.75" customHeight="1" x14ac:dyDescent="0.25">
      <c r="A40" s="260" t="s">
        <v>266</v>
      </c>
      <c r="B40" s="261"/>
      <c r="C40" s="261"/>
      <c r="D40" s="261"/>
      <c r="E40" s="261"/>
      <c r="F40" s="262"/>
      <c r="G40" s="21">
        <v>32</v>
      </c>
      <c r="H40" s="50">
        <v>0</v>
      </c>
      <c r="I40" s="50">
        <v>0</v>
      </c>
    </row>
    <row r="41" spans="1:9" ht="22.95" customHeight="1" x14ac:dyDescent="0.25">
      <c r="A41" s="248" t="s">
        <v>267</v>
      </c>
      <c r="B41" s="249"/>
      <c r="C41" s="249"/>
      <c r="D41" s="249"/>
      <c r="E41" s="249"/>
      <c r="F41" s="250"/>
      <c r="G41" s="16">
        <v>33</v>
      </c>
      <c r="H41" s="51">
        <f>H36+H37+H38+H39+H40</f>
        <v>-4804311</v>
      </c>
      <c r="I41" s="51">
        <f>I36+I37+I38+I39+I40</f>
        <v>-2593128</v>
      </c>
    </row>
    <row r="42" spans="1:9" ht="30.6" customHeight="1" x14ac:dyDescent="0.25">
      <c r="A42" s="251" t="s">
        <v>268</v>
      </c>
      <c r="B42" s="252"/>
      <c r="C42" s="252"/>
      <c r="D42" s="252"/>
      <c r="E42" s="252"/>
      <c r="F42" s="253"/>
      <c r="G42" s="17">
        <v>34</v>
      </c>
      <c r="H42" s="52">
        <f>H35+H41</f>
        <v>-4676391</v>
      </c>
      <c r="I42" s="52">
        <f>I35+I41</f>
        <v>-2258667</v>
      </c>
    </row>
    <row r="43" spans="1:9" x14ac:dyDescent="0.25">
      <c r="A43" s="254" t="s">
        <v>269</v>
      </c>
      <c r="B43" s="255"/>
      <c r="C43" s="255"/>
      <c r="D43" s="255"/>
      <c r="E43" s="255"/>
      <c r="F43" s="255"/>
      <c r="G43" s="255"/>
      <c r="H43" s="255"/>
      <c r="I43" s="256"/>
    </row>
    <row r="44" spans="1:9" ht="12.75" customHeight="1" x14ac:dyDescent="0.25">
      <c r="A44" s="257" t="s">
        <v>270</v>
      </c>
      <c r="B44" s="258"/>
      <c r="C44" s="258"/>
      <c r="D44" s="258"/>
      <c r="E44" s="258"/>
      <c r="F44" s="259"/>
      <c r="G44" s="20">
        <v>35</v>
      </c>
      <c r="H44" s="49">
        <v>0</v>
      </c>
      <c r="I44" s="49">
        <v>0</v>
      </c>
    </row>
    <row r="45" spans="1:9" ht="27.6" customHeight="1" x14ac:dyDescent="0.25">
      <c r="A45" s="260" t="s">
        <v>271</v>
      </c>
      <c r="B45" s="261"/>
      <c r="C45" s="261"/>
      <c r="D45" s="261"/>
      <c r="E45" s="261"/>
      <c r="F45" s="262"/>
      <c r="G45" s="21">
        <v>36</v>
      </c>
      <c r="H45" s="50">
        <v>0</v>
      </c>
      <c r="I45" s="50">
        <v>0</v>
      </c>
    </row>
    <row r="46" spans="1:9" ht="12.75" customHeight="1" x14ac:dyDescent="0.25">
      <c r="A46" s="260" t="s">
        <v>272</v>
      </c>
      <c r="B46" s="261"/>
      <c r="C46" s="261"/>
      <c r="D46" s="261"/>
      <c r="E46" s="261"/>
      <c r="F46" s="262"/>
      <c r="G46" s="21">
        <v>37</v>
      </c>
      <c r="H46" s="50">
        <v>2592181</v>
      </c>
      <c r="I46" s="50">
        <v>1400000</v>
      </c>
    </row>
    <row r="47" spans="1:9" ht="12.75" customHeight="1" x14ac:dyDescent="0.25">
      <c r="A47" s="260" t="s">
        <v>273</v>
      </c>
      <c r="B47" s="261"/>
      <c r="C47" s="261"/>
      <c r="D47" s="261"/>
      <c r="E47" s="261"/>
      <c r="F47" s="262"/>
      <c r="G47" s="21">
        <v>38</v>
      </c>
      <c r="H47" s="50">
        <v>291408</v>
      </c>
      <c r="I47" s="50">
        <v>0</v>
      </c>
    </row>
    <row r="48" spans="1:9" ht="25.95" customHeight="1" x14ac:dyDescent="0.25">
      <c r="A48" s="248" t="s">
        <v>274</v>
      </c>
      <c r="B48" s="249"/>
      <c r="C48" s="249"/>
      <c r="D48" s="249"/>
      <c r="E48" s="249"/>
      <c r="F48" s="250"/>
      <c r="G48" s="16">
        <v>39</v>
      </c>
      <c r="H48" s="51">
        <f>H44+H45+H46+H47</f>
        <v>2883589</v>
      </c>
      <c r="I48" s="51">
        <f>I44+I45+I46+I47</f>
        <v>1400000</v>
      </c>
    </row>
    <row r="49" spans="1:9" ht="24.6" customHeight="1" x14ac:dyDescent="0.25">
      <c r="A49" s="260" t="s">
        <v>275</v>
      </c>
      <c r="B49" s="261"/>
      <c r="C49" s="261"/>
      <c r="D49" s="261"/>
      <c r="E49" s="261"/>
      <c r="F49" s="262"/>
      <c r="G49" s="21">
        <v>40</v>
      </c>
      <c r="H49" s="50">
        <v>-2499865</v>
      </c>
      <c r="I49" s="50">
        <v>-2882645</v>
      </c>
    </row>
    <row r="50" spans="1:9" ht="12.75" customHeight="1" x14ac:dyDescent="0.25">
      <c r="A50" s="260" t="s">
        <v>276</v>
      </c>
      <c r="B50" s="261"/>
      <c r="C50" s="261"/>
      <c r="D50" s="261"/>
      <c r="E50" s="261"/>
      <c r="F50" s="262"/>
      <c r="G50" s="21">
        <v>41</v>
      </c>
      <c r="H50" s="50">
        <v>-1319601</v>
      </c>
      <c r="I50" s="50">
        <v>-1684806</v>
      </c>
    </row>
    <row r="51" spans="1:9" ht="12.75" customHeight="1" x14ac:dyDescent="0.25">
      <c r="A51" s="260" t="s">
        <v>277</v>
      </c>
      <c r="B51" s="261"/>
      <c r="C51" s="261"/>
      <c r="D51" s="261"/>
      <c r="E51" s="261"/>
      <c r="F51" s="262"/>
      <c r="G51" s="21">
        <v>42</v>
      </c>
      <c r="H51" s="50">
        <v>-769210</v>
      </c>
      <c r="I51" s="50">
        <v>-1023104</v>
      </c>
    </row>
    <row r="52" spans="1:9" ht="26.4" customHeight="1" x14ac:dyDescent="0.25">
      <c r="A52" s="260" t="s">
        <v>278</v>
      </c>
      <c r="B52" s="261"/>
      <c r="C52" s="261"/>
      <c r="D52" s="261"/>
      <c r="E52" s="261"/>
      <c r="F52" s="262"/>
      <c r="G52" s="21">
        <v>43</v>
      </c>
      <c r="H52" s="50">
        <v>-199279</v>
      </c>
      <c r="I52" s="50">
        <v>-311081</v>
      </c>
    </row>
    <row r="53" spans="1:9" ht="12.75" customHeight="1" x14ac:dyDescent="0.25">
      <c r="A53" s="260" t="s">
        <v>279</v>
      </c>
      <c r="B53" s="261"/>
      <c r="C53" s="261"/>
      <c r="D53" s="261"/>
      <c r="E53" s="261"/>
      <c r="F53" s="262"/>
      <c r="G53" s="21">
        <v>44</v>
      </c>
      <c r="H53" s="50">
        <v>0</v>
      </c>
      <c r="I53" s="50">
        <v>0</v>
      </c>
    </row>
    <row r="54" spans="1:9" ht="27.6" customHeight="1" x14ac:dyDescent="0.25">
      <c r="A54" s="248" t="s">
        <v>280</v>
      </c>
      <c r="B54" s="249"/>
      <c r="C54" s="249"/>
      <c r="D54" s="249"/>
      <c r="E54" s="249"/>
      <c r="F54" s="250"/>
      <c r="G54" s="16">
        <v>45</v>
      </c>
      <c r="H54" s="51">
        <f>H49+H50+H51+H52+H53</f>
        <v>-4787955</v>
      </c>
      <c r="I54" s="51">
        <f>I49+I50+I51+I52+I53</f>
        <v>-5901636</v>
      </c>
    </row>
    <row r="55" spans="1:9" ht="27.6" customHeight="1" x14ac:dyDescent="0.25">
      <c r="A55" s="263" t="s">
        <v>281</v>
      </c>
      <c r="B55" s="264"/>
      <c r="C55" s="264"/>
      <c r="D55" s="264"/>
      <c r="E55" s="264"/>
      <c r="F55" s="265"/>
      <c r="G55" s="16">
        <v>46</v>
      </c>
      <c r="H55" s="51">
        <f>H48+H54</f>
        <v>-1904366</v>
      </c>
      <c r="I55" s="51">
        <f>I48+I54</f>
        <v>-4501636</v>
      </c>
    </row>
    <row r="56" spans="1:9" x14ac:dyDescent="0.25">
      <c r="A56" s="196" t="s">
        <v>282</v>
      </c>
      <c r="B56" s="197"/>
      <c r="C56" s="197"/>
      <c r="D56" s="197"/>
      <c r="E56" s="197"/>
      <c r="F56" s="198"/>
      <c r="G56" s="21">
        <v>47</v>
      </c>
      <c r="H56" s="50">
        <v>0</v>
      </c>
      <c r="I56" s="50">
        <v>0</v>
      </c>
    </row>
    <row r="57" spans="1:9" ht="27" customHeight="1" x14ac:dyDescent="0.25">
      <c r="A57" s="263" t="s">
        <v>283</v>
      </c>
      <c r="B57" s="264"/>
      <c r="C57" s="264"/>
      <c r="D57" s="264"/>
      <c r="E57" s="264"/>
      <c r="F57" s="265"/>
      <c r="G57" s="16">
        <v>48</v>
      </c>
      <c r="H57" s="51">
        <f>H27+H42+H55+H56</f>
        <v>-75562</v>
      </c>
      <c r="I57" s="51">
        <f>I27+I42+I55+I56</f>
        <v>2834</v>
      </c>
    </row>
    <row r="58" spans="1:9" ht="27" customHeight="1" x14ac:dyDescent="0.25">
      <c r="A58" s="266" t="s">
        <v>284</v>
      </c>
      <c r="B58" s="267"/>
      <c r="C58" s="267"/>
      <c r="D58" s="267"/>
      <c r="E58" s="267"/>
      <c r="F58" s="268"/>
      <c r="G58" s="21">
        <v>49</v>
      </c>
      <c r="H58" s="50">
        <v>100979</v>
      </c>
      <c r="I58" s="50">
        <v>25417</v>
      </c>
    </row>
    <row r="59" spans="1:9" ht="28.95" customHeight="1" x14ac:dyDescent="0.25">
      <c r="A59" s="251" t="s">
        <v>285</v>
      </c>
      <c r="B59" s="252"/>
      <c r="C59" s="252"/>
      <c r="D59" s="252"/>
      <c r="E59" s="252"/>
      <c r="F59" s="253"/>
      <c r="G59" s="17">
        <v>50</v>
      </c>
      <c r="H59" s="52">
        <f>H57+H58</f>
        <v>25417</v>
      </c>
      <c r="I59" s="52">
        <f>I57+I58</f>
        <v>28251</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55:I57 H42:I42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10:I10 H14:I14 H29:I35 H44:I48 H58:I59">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A22" zoomScale="110" zoomScaleNormal="100" workbookViewId="0">
      <selection activeCell="I53" sqref="I53"/>
    </sheetView>
  </sheetViews>
  <sheetFormatPr defaultRowHeight="13.2" x14ac:dyDescent="0.25"/>
  <cols>
    <col min="1" max="7" width="9.109375" style="2"/>
    <col min="8" max="9" width="20.6640625" style="53"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247" t="s">
        <v>286</v>
      </c>
      <c r="B1" s="275"/>
      <c r="C1" s="275"/>
      <c r="D1" s="275"/>
      <c r="E1" s="275"/>
      <c r="F1" s="275"/>
      <c r="G1" s="275"/>
      <c r="H1" s="275"/>
      <c r="I1" s="275"/>
    </row>
    <row r="2" spans="1:9" ht="12.75" customHeight="1" x14ac:dyDescent="0.25">
      <c r="A2" s="246" t="s">
        <v>287</v>
      </c>
      <c r="B2" s="202"/>
      <c r="C2" s="202"/>
      <c r="D2" s="202"/>
      <c r="E2" s="202"/>
      <c r="F2" s="202"/>
      <c r="G2" s="202"/>
      <c r="H2" s="202"/>
      <c r="I2" s="202"/>
    </row>
    <row r="3" spans="1:9" x14ac:dyDescent="0.25">
      <c r="A3" s="235" t="s">
        <v>497</v>
      </c>
      <c r="B3" s="284"/>
      <c r="C3" s="284"/>
      <c r="D3" s="284"/>
      <c r="E3" s="284"/>
      <c r="F3" s="284"/>
      <c r="G3" s="284"/>
      <c r="H3" s="284"/>
      <c r="I3" s="284"/>
    </row>
    <row r="4" spans="1:9" x14ac:dyDescent="0.25">
      <c r="A4" s="276" t="s">
        <v>288</v>
      </c>
      <c r="B4" s="208"/>
      <c r="C4" s="208"/>
      <c r="D4" s="208"/>
      <c r="E4" s="208"/>
      <c r="F4" s="208"/>
      <c r="G4" s="208"/>
      <c r="H4" s="208"/>
      <c r="I4" s="209"/>
    </row>
    <row r="5" spans="1:9" ht="22.8" thickBot="1" x14ac:dyDescent="0.3">
      <c r="A5" s="278" t="s">
        <v>289</v>
      </c>
      <c r="B5" s="279"/>
      <c r="C5" s="279"/>
      <c r="D5" s="279"/>
      <c r="E5" s="279"/>
      <c r="F5" s="280"/>
      <c r="G5" s="11" t="s">
        <v>290</v>
      </c>
      <c r="H5" s="44" t="s">
        <v>291</v>
      </c>
      <c r="I5" s="44" t="s">
        <v>292</v>
      </c>
    </row>
    <row r="6" spans="1:9" x14ac:dyDescent="0.25">
      <c r="A6" s="281">
        <v>1</v>
      </c>
      <c r="B6" s="282"/>
      <c r="C6" s="282"/>
      <c r="D6" s="282"/>
      <c r="E6" s="282"/>
      <c r="F6" s="283"/>
      <c r="G6" s="13">
        <v>2</v>
      </c>
      <c r="H6" s="19" t="s">
        <v>293</v>
      </c>
      <c r="I6" s="19" t="s">
        <v>294</v>
      </c>
    </row>
    <row r="7" spans="1:9" x14ac:dyDescent="0.25">
      <c r="A7" s="254" t="s">
        <v>295</v>
      </c>
      <c r="B7" s="291"/>
      <c r="C7" s="291"/>
      <c r="D7" s="291"/>
      <c r="E7" s="291"/>
      <c r="F7" s="291"/>
      <c r="G7" s="291"/>
      <c r="H7" s="291"/>
      <c r="I7" s="292"/>
    </row>
    <row r="8" spans="1:9" x14ac:dyDescent="0.25">
      <c r="A8" s="293" t="s">
        <v>296</v>
      </c>
      <c r="B8" s="293"/>
      <c r="C8" s="293"/>
      <c r="D8" s="293"/>
      <c r="E8" s="293"/>
      <c r="F8" s="293"/>
      <c r="G8" s="14">
        <v>1</v>
      </c>
      <c r="H8" s="49">
        <v>0</v>
      </c>
      <c r="I8" s="49">
        <v>0</v>
      </c>
    </row>
    <row r="9" spans="1:9" x14ac:dyDescent="0.25">
      <c r="A9" s="231" t="s">
        <v>297</v>
      </c>
      <c r="B9" s="231"/>
      <c r="C9" s="231"/>
      <c r="D9" s="231"/>
      <c r="E9" s="231"/>
      <c r="F9" s="231"/>
      <c r="G9" s="15">
        <v>2</v>
      </c>
      <c r="H9" s="50">
        <v>0</v>
      </c>
      <c r="I9" s="50">
        <v>0</v>
      </c>
    </row>
    <row r="10" spans="1:9" x14ac:dyDescent="0.25">
      <c r="A10" s="231" t="s">
        <v>298</v>
      </c>
      <c r="B10" s="231"/>
      <c r="C10" s="231"/>
      <c r="D10" s="231"/>
      <c r="E10" s="231"/>
      <c r="F10" s="231"/>
      <c r="G10" s="15">
        <v>3</v>
      </c>
      <c r="H10" s="50">
        <v>0</v>
      </c>
      <c r="I10" s="50">
        <v>0</v>
      </c>
    </row>
    <row r="11" spans="1:9" x14ac:dyDescent="0.25">
      <c r="A11" s="231" t="s">
        <v>299</v>
      </c>
      <c r="B11" s="231"/>
      <c r="C11" s="231"/>
      <c r="D11" s="231"/>
      <c r="E11" s="231"/>
      <c r="F11" s="231"/>
      <c r="G11" s="15">
        <v>4</v>
      </c>
      <c r="H11" s="50">
        <v>0</v>
      </c>
      <c r="I11" s="50">
        <v>0</v>
      </c>
    </row>
    <row r="12" spans="1:9" x14ac:dyDescent="0.25">
      <c r="A12" s="231" t="s">
        <v>413</v>
      </c>
      <c r="B12" s="231"/>
      <c r="C12" s="231"/>
      <c r="D12" s="231"/>
      <c r="E12" s="231"/>
      <c r="F12" s="231"/>
      <c r="G12" s="15">
        <v>5</v>
      </c>
      <c r="H12" s="50">
        <v>0</v>
      </c>
      <c r="I12" s="50">
        <v>0</v>
      </c>
    </row>
    <row r="13" spans="1:9" x14ac:dyDescent="0.25">
      <c r="A13" s="230" t="s">
        <v>414</v>
      </c>
      <c r="B13" s="230"/>
      <c r="C13" s="230"/>
      <c r="D13" s="230"/>
      <c r="E13" s="230"/>
      <c r="F13" s="230"/>
      <c r="G13" s="16">
        <v>6</v>
      </c>
      <c r="H13" s="51">
        <f>SUM(H8:H12)</f>
        <v>0</v>
      </c>
      <c r="I13" s="51">
        <f>SUM(I8:I12)</f>
        <v>0</v>
      </c>
    </row>
    <row r="14" spans="1:9" x14ac:dyDescent="0.25">
      <c r="A14" s="231" t="s">
        <v>415</v>
      </c>
      <c r="B14" s="231"/>
      <c r="C14" s="231"/>
      <c r="D14" s="231"/>
      <c r="E14" s="231"/>
      <c r="F14" s="231"/>
      <c r="G14" s="15">
        <v>7</v>
      </c>
      <c r="H14" s="50">
        <v>0</v>
      </c>
      <c r="I14" s="50">
        <v>0</v>
      </c>
    </row>
    <row r="15" spans="1:9" x14ac:dyDescent="0.25">
      <c r="A15" s="231" t="s">
        <v>416</v>
      </c>
      <c r="B15" s="231"/>
      <c r="C15" s="231"/>
      <c r="D15" s="231"/>
      <c r="E15" s="231"/>
      <c r="F15" s="231"/>
      <c r="G15" s="15">
        <v>8</v>
      </c>
      <c r="H15" s="50">
        <v>0</v>
      </c>
      <c r="I15" s="50">
        <v>0</v>
      </c>
    </row>
    <row r="16" spans="1:9" x14ac:dyDescent="0.25">
      <c r="A16" s="231" t="s">
        <v>418</v>
      </c>
      <c r="B16" s="231"/>
      <c r="C16" s="231"/>
      <c r="D16" s="231"/>
      <c r="E16" s="231"/>
      <c r="F16" s="231"/>
      <c r="G16" s="15">
        <v>9</v>
      </c>
      <c r="H16" s="50">
        <v>0</v>
      </c>
      <c r="I16" s="50">
        <v>0</v>
      </c>
    </row>
    <row r="17" spans="1:9" x14ac:dyDescent="0.25">
      <c r="A17" s="231" t="s">
        <v>419</v>
      </c>
      <c r="B17" s="231"/>
      <c r="C17" s="231"/>
      <c r="D17" s="231"/>
      <c r="E17" s="231"/>
      <c r="F17" s="231"/>
      <c r="G17" s="15">
        <v>10</v>
      </c>
      <c r="H17" s="50">
        <v>0</v>
      </c>
      <c r="I17" s="50">
        <v>0</v>
      </c>
    </row>
    <row r="18" spans="1:9" x14ac:dyDescent="0.25">
      <c r="A18" s="231" t="s">
        <v>420</v>
      </c>
      <c r="B18" s="231"/>
      <c r="C18" s="231"/>
      <c r="D18" s="231"/>
      <c r="E18" s="231"/>
      <c r="F18" s="231"/>
      <c r="G18" s="15">
        <v>11</v>
      </c>
      <c r="H18" s="50">
        <v>0</v>
      </c>
      <c r="I18" s="50">
        <v>0</v>
      </c>
    </row>
    <row r="19" spans="1:9" x14ac:dyDescent="0.25">
      <c r="A19" s="231" t="s">
        <v>421</v>
      </c>
      <c r="B19" s="231"/>
      <c r="C19" s="231"/>
      <c r="D19" s="231"/>
      <c r="E19" s="231"/>
      <c r="F19" s="231"/>
      <c r="G19" s="15">
        <v>12</v>
      </c>
      <c r="H19" s="50">
        <v>0</v>
      </c>
      <c r="I19" s="50">
        <v>0</v>
      </c>
    </row>
    <row r="20" spans="1:9" ht="25.95" customHeight="1" x14ac:dyDescent="0.25">
      <c r="A20" s="289" t="s">
        <v>422</v>
      </c>
      <c r="B20" s="290"/>
      <c r="C20" s="290"/>
      <c r="D20" s="290"/>
      <c r="E20" s="290"/>
      <c r="F20" s="290"/>
      <c r="G20" s="17">
        <v>13</v>
      </c>
      <c r="H20" s="52">
        <f>H14+H15+H16+H17+H18+H19</f>
        <v>0</v>
      </c>
      <c r="I20" s="52">
        <f>I14+I15+I16+I17+I18+I19</f>
        <v>0</v>
      </c>
    </row>
    <row r="21" spans="1:9" ht="25.95" customHeight="1" x14ac:dyDescent="0.25">
      <c r="A21" s="289" t="s">
        <v>423</v>
      </c>
      <c r="B21" s="290"/>
      <c r="C21" s="290"/>
      <c r="D21" s="290"/>
      <c r="E21" s="290"/>
      <c r="F21" s="290"/>
      <c r="G21" s="17">
        <v>14</v>
      </c>
      <c r="H21" s="52">
        <f>H13+H20</f>
        <v>0</v>
      </c>
      <c r="I21" s="52">
        <f>I13+I20</f>
        <v>0</v>
      </c>
    </row>
    <row r="22" spans="1:9" x14ac:dyDescent="0.25">
      <c r="A22" s="254" t="s">
        <v>300</v>
      </c>
      <c r="B22" s="291"/>
      <c r="C22" s="291"/>
      <c r="D22" s="291"/>
      <c r="E22" s="291"/>
      <c r="F22" s="291"/>
      <c r="G22" s="291"/>
      <c r="H22" s="291"/>
      <c r="I22" s="292"/>
    </row>
    <row r="23" spans="1:9" ht="26.4" customHeight="1" x14ac:dyDescent="0.25">
      <c r="A23" s="293" t="s">
        <v>417</v>
      </c>
      <c r="B23" s="293"/>
      <c r="C23" s="293"/>
      <c r="D23" s="293"/>
      <c r="E23" s="293"/>
      <c r="F23" s="293"/>
      <c r="G23" s="14">
        <v>15</v>
      </c>
      <c r="H23" s="49">
        <v>0</v>
      </c>
      <c r="I23" s="49">
        <v>0</v>
      </c>
    </row>
    <row r="24" spans="1:9" x14ac:dyDescent="0.25">
      <c r="A24" s="231" t="s">
        <v>301</v>
      </c>
      <c r="B24" s="231"/>
      <c r="C24" s="231"/>
      <c r="D24" s="231"/>
      <c r="E24" s="231"/>
      <c r="F24" s="231"/>
      <c r="G24" s="14">
        <v>16</v>
      </c>
      <c r="H24" s="50">
        <v>0</v>
      </c>
      <c r="I24" s="50">
        <v>0</v>
      </c>
    </row>
    <row r="25" spans="1:9" x14ac:dyDescent="0.25">
      <c r="A25" s="231" t="s">
        <v>302</v>
      </c>
      <c r="B25" s="231"/>
      <c r="C25" s="231"/>
      <c r="D25" s="231"/>
      <c r="E25" s="231"/>
      <c r="F25" s="231"/>
      <c r="G25" s="14">
        <v>17</v>
      </c>
      <c r="H25" s="50">
        <v>0</v>
      </c>
      <c r="I25" s="50">
        <v>0</v>
      </c>
    </row>
    <row r="26" spans="1:9" x14ac:dyDescent="0.25">
      <c r="A26" s="231" t="s">
        <v>303</v>
      </c>
      <c r="B26" s="231"/>
      <c r="C26" s="231"/>
      <c r="D26" s="231"/>
      <c r="E26" s="231"/>
      <c r="F26" s="231"/>
      <c r="G26" s="14">
        <v>18</v>
      </c>
      <c r="H26" s="50">
        <v>0</v>
      </c>
      <c r="I26" s="50">
        <v>0</v>
      </c>
    </row>
    <row r="27" spans="1:9" x14ac:dyDescent="0.25">
      <c r="A27" s="231" t="s">
        <v>304</v>
      </c>
      <c r="B27" s="231"/>
      <c r="C27" s="231"/>
      <c r="D27" s="231"/>
      <c r="E27" s="231"/>
      <c r="F27" s="231"/>
      <c r="G27" s="14">
        <v>19</v>
      </c>
      <c r="H27" s="50">
        <v>0</v>
      </c>
      <c r="I27" s="50">
        <v>0</v>
      </c>
    </row>
    <row r="28" spans="1:9" x14ac:dyDescent="0.25">
      <c r="A28" s="231" t="s">
        <v>305</v>
      </c>
      <c r="B28" s="231"/>
      <c r="C28" s="231"/>
      <c r="D28" s="231"/>
      <c r="E28" s="231"/>
      <c r="F28" s="231"/>
      <c r="G28" s="14">
        <v>20</v>
      </c>
      <c r="H28" s="50">
        <v>0</v>
      </c>
      <c r="I28" s="50">
        <v>0</v>
      </c>
    </row>
    <row r="29" spans="1:9" ht="25.2" customHeight="1" x14ac:dyDescent="0.25">
      <c r="A29" s="230" t="s">
        <v>424</v>
      </c>
      <c r="B29" s="230"/>
      <c r="C29" s="230"/>
      <c r="D29" s="230"/>
      <c r="E29" s="230"/>
      <c r="F29" s="230"/>
      <c r="G29" s="16">
        <v>21</v>
      </c>
      <c r="H29" s="51">
        <f>SUM(H23:H28)</f>
        <v>0</v>
      </c>
      <c r="I29" s="51">
        <f>SUM(I23:I28)</f>
        <v>0</v>
      </c>
    </row>
    <row r="30" spans="1:9" ht="21" customHeight="1" x14ac:dyDescent="0.25">
      <c r="A30" s="231" t="s">
        <v>306</v>
      </c>
      <c r="B30" s="231"/>
      <c r="C30" s="231"/>
      <c r="D30" s="231"/>
      <c r="E30" s="231"/>
      <c r="F30" s="231"/>
      <c r="G30" s="15">
        <v>22</v>
      </c>
      <c r="H30" s="50">
        <v>0</v>
      </c>
      <c r="I30" s="50">
        <v>0</v>
      </c>
    </row>
    <row r="31" spans="1:9" x14ac:dyDescent="0.25">
      <c r="A31" s="231" t="s">
        <v>307</v>
      </c>
      <c r="B31" s="231"/>
      <c r="C31" s="231"/>
      <c r="D31" s="231"/>
      <c r="E31" s="231"/>
      <c r="F31" s="231"/>
      <c r="G31" s="15">
        <v>23</v>
      </c>
      <c r="H31" s="50">
        <v>0</v>
      </c>
      <c r="I31" s="50">
        <v>0</v>
      </c>
    </row>
    <row r="32" spans="1:9" x14ac:dyDescent="0.25">
      <c r="A32" s="231" t="s">
        <v>308</v>
      </c>
      <c r="B32" s="231"/>
      <c r="C32" s="231"/>
      <c r="D32" s="231"/>
      <c r="E32" s="231"/>
      <c r="F32" s="231"/>
      <c r="G32" s="15">
        <v>24</v>
      </c>
      <c r="H32" s="50">
        <v>0</v>
      </c>
      <c r="I32" s="50">
        <v>0</v>
      </c>
    </row>
    <row r="33" spans="1:9" x14ac:dyDescent="0.25">
      <c r="A33" s="231" t="s">
        <v>309</v>
      </c>
      <c r="B33" s="231"/>
      <c r="C33" s="231"/>
      <c r="D33" s="231"/>
      <c r="E33" s="231"/>
      <c r="F33" s="231"/>
      <c r="G33" s="15">
        <v>25</v>
      </c>
      <c r="H33" s="50">
        <v>0</v>
      </c>
      <c r="I33" s="50">
        <v>0</v>
      </c>
    </row>
    <row r="34" spans="1:9" x14ac:dyDescent="0.25">
      <c r="A34" s="231" t="s">
        <v>310</v>
      </c>
      <c r="B34" s="231"/>
      <c r="C34" s="231"/>
      <c r="D34" s="231"/>
      <c r="E34" s="231"/>
      <c r="F34" s="231"/>
      <c r="G34" s="15">
        <v>26</v>
      </c>
      <c r="H34" s="50">
        <v>0</v>
      </c>
      <c r="I34" s="50">
        <v>0</v>
      </c>
    </row>
    <row r="35" spans="1:9" ht="28.95" customHeight="1" x14ac:dyDescent="0.25">
      <c r="A35" s="230" t="s">
        <v>425</v>
      </c>
      <c r="B35" s="230"/>
      <c r="C35" s="230"/>
      <c r="D35" s="230"/>
      <c r="E35" s="230"/>
      <c r="F35" s="230"/>
      <c r="G35" s="16">
        <v>27</v>
      </c>
      <c r="H35" s="51">
        <f>SUM(H30:H34)</f>
        <v>0</v>
      </c>
      <c r="I35" s="51">
        <f>SUM(I30:I34)</f>
        <v>0</v>
      </c>
    </row>
    <row r="36" spans="1:9" ht="26.4" customHeight="1" x14ac:dyDescent="0.25">
      <c r="A36" s="289" t="s">
        <v>426</v>
      </c>
      <c r="B36" s="290"/>
      <c r="C36" s="290"/>
      <c r="D36" s="290"/>
      <c r="E36" s="290"/>
      <c r="F36" s="290"/>
      <c r="G36" s="17">
        <v>28</v>
      </c>
      <c r="H36" s="52">
        <f>H29+H35</f>
        <v>0</v>
      </c>
      <c r="I36" s="52">
        <f>I29+I35</f>
        <v>0</v>
      </c>
    </row>
    <row r="37" spans="1:9" x14ac:dyDescent="0.25">
      <c r="A37" s="254" t="s">
        <v>311</v>
      </c>
      <c r="B37" s="291"/>
      <c r="C37" s="291"/>
      <c r="D37" s="291"/>
      <c r="E37" s="291"/>
      <c r="F37" s="291"/>
      <c r="G37" s="291">
        <v>0</v>
      </c>
      <c r="H37" s="291"/>
      <c r="I37" s="292"/>
    </row>
    <row r="38" spans="1:9" x14ac:dyDescent="0.25">
      <c r="A38" s="294" t="s">
        <v>312</v>
      </c>
      <c r="B38" s="294"/>
      <c r="C38" s="294"/>
      <c r="D38" s="294"/>
      <c r="E38" s="294"/>
      <c r="F38" s="294"/>
      <c r="G38" s="14">
        <v>29</v>
      </c>
      <c r="H38" s="49">
        <v>0</v>
      </c>
      <c r="I38" s="49">
        <v>0</v>
      </c>
    </row>
    <row r="39" spans="1:9" ht="21.6" customHeight="1" x14ac:dyDescent="0.25">
      <c r="A39" s="174" t="s">
        <v>313</v>
      </c>
      <c r="B39" s="174"/>
      <c r="C39" s="174"/>
      <c r="D39" s="174"/>
      <c r="E39" s="174"/>
      <c r="F39" s="174"/>
      <c r="G39" s="14">
        <v>30</v>
      </c>
      <c r="H39" s="49">
        <v>0</v>
      </c>
      <c r="I39" s="49">
        <v>0</v>
      </c>
    </row>
    <row r="40" spans="1:9" x14ac:dyDescent="0.25">
      <c r="A40" s="174" t="s">
        <v>314</v>
      </c>
      <c r="B40" s="174"/>
      <c r="C40" s="174"/>
      <c r="D40" s="174"/>
      <c r="E40" s="174"/>
      <c r="F40" s="174"/>
      <c r="G40" s="14">
        <v>31</v>
      </c>
      <c r="H40" s="49">
        <v>0</v>
      </c>
      <c r="I40" s="49">
        <v>0</v>
      </c>
    </row>
    <row r="41" spans="1:9" x14ac:dyDescent="0.25">
      <c r="A41" s="174" t="s">
        <v>315</v>
      </c>
      <c r="B41" s="174"/>
      <c r="C41" s="174"/>
      <c r="D41" s="174"/>
      <c r="E41" s="174"/>
      <c r="F41" s="174"/>
      <c r="G41" s="14">
        <v>32</v>
      </c>
      <c r="H41" s="49">
        <v>0</v>
      </c>
      <c r="I41" s="49">
        <v>0</v>
      </c>
    </row>
    <row r="42" spans="1:9" ht="26.4" customHeight="1" x14ac:dyDescent="0.25">
      <c r="A42" s="230" t="s">
        <v>427</v>
      </c>
      <c r="B42" s="230"/>
      <c r="C42" s="230"/>
      <c r="D42" s="230"/>
      <c r="E42" s="230"/>
      <c r="F42" s="230"/>
      <c r="G42" s="16">
        <v>33</v>
      </c>
      <c r="H42" s="51">
        <f>H41+H40+H39+H38</f>
        <v>0</v>
      </c>
      <c r="I42" s="51">
        <f>I41+I40+I39+I38</f>
        <v>0</v>
      </c>
    </row>
    <row r="43" spans="1:9" ht="22.95" customHeight="1" x14ac:dyDescent="0.25">
      <c r="A43" s="174" t="s">
        <v>316</v>
      </c>
      <c r="B43" s="174"/>
      <c r="C43" s="174"/>
      <c r="D43" s="174"/>
      <c r="E43" s="174"/>
      <c r="F43" s="174"/>
      <c r="G43" s="15">
        <v>34</v>
      </c>
      <c r="H43" s="50">
        <v>0</v>
      </c>
      <c r="I43" s="50">
        <v>0</v>
      </c>
    </row>
    <row r="44" spans="1:9" x14ac:dyDescent="0.25">
      <c r="A44" s="174" t="s">
        <v>317</v>
      </c>
      <c r="B44" s="174"/>
      <c r="C44" s="174"/>
      <c r="D44" s="174"/>
      <c r="E44" s="174"/>
      <c r="F44" s="174"/>
      <c r="G44" s="15">
        <v>35</v>
      </c>
      <c r="H44" s="50">
        <v>0</v>
      </c>
      <c r="I44" s="50">
        <v>0</v>
      </c>
    </row>
    <row r="45" spans="1:9" x14ac:dyDescent="0.25">
      <c r="A45" s="174" t="s">
        <v>318</v>
      </c>
      <c r="B45" s="174"/>
      <c r="C45" s="174"/>
      <c r="D45" s="174"/>
      <c r="E45" s="174"/>
      <c r="F45" s="174"/>
      <c r="G45" s="15">
        <v>36</v>
      </c>
      <c r="H45" s="50">
        <v>0</v>
      </c>
      <c r="I45" s="50">
        <v>0</v>
      </c>
    </row>
    <row r="46" spans="1:9" ht="25.2" customHeight="1" x14ac:dyDescent="0.25">
      <c r="A46" s="174" t="s">
        <v>319</v>
      </c>
      <c r="B46" s="174"/>
      <c r="C46" s="174"/>
      <c r="D46" s="174"/>
      <c r="E46" s="174"/>
      <c r="F46" s="174"/>
      <c r="G46" s="15">
        <v>37</v>
      </c>
      <c r="H46" s="50">
        <v>0</v>
      </c>
      <c r="I46" s="50">
        <v>0</v>
      </c>
    </row>
    <row r="47" spans="1:9" x14ac:dyDescent="0.25">
      <c r="A47" s="174" t="s">
        <v>320</v>
      </c>
      <c r="B47" s="174"/>
      <c r="C47" s="174"/>
      <c r="D47" s="174"/>
      <c r="E47" s="174"/>
      <c r="F47" s="174"/>
      <c r="G47" s="15">
        <v>38</v>
      </c>
      <c r="H47" s="50">
        <v>0</v>
      </c>
      <c r="I47" s="50">
        <v>0</v>
      </c>
    </row>
    <row r="48" spans="1:9" ht="25.2" customHeight="1" x14ac:dyDescent="0.25">
      <c r="A48" s="230" t="s">
        <v>428</v>
      </c>
      <c r="B48" s="230"/>
      <c r="C48" s="230"/>
      <c r="D48" s="230"/>
      <c r="E48" s="230"/>
      <c r="F48" s="230"/>
      <c r="G48" s="16">
        <v>39</v>
      </c>
      <c r="H48" s="51">
        <f>H47+H46+H45+H44+H43</f>
        <v>0</v>
      </c>
      <c r="I48" s="51">
        <f>I47+I46+I45+I44+I43</f>
        <v>0</v>
      </c>
    </row>
    <row r="49" spans="1:9" ht="28.2" customHeight="1" x14ac:dyDescent="0.25">
      <c r="A49" s="221" t="s">
        <v>429</v>
      </c>
      <c r="B49" s="222"/>
      <c r="C49" s="222"/>
      <c r="D49" s="222"/>
      <c r="E49" s="222"/>
      <c r="F49" s="222"/>
      <c r="G49" s="16">
        <v>40</v>
      </c>
      <c r="H49" s="51">
        <f>H48+H42</f>
        <v>0</v>
      </c>
      <c r="I49" s="51">
        <f>I48+I42</f>
        <v>0</v>
      </c>
    </row>
    <row r="50" spans="1:9" x14ac:dyDescent="0.25">
      <c r="A50" s="231" t="s">
        <v>321</v>
      </c>
      <c r="B50" s="231"/>
      <c r="C50" s="231"/>
      <c r="D50" s="231"/>
      <c r="E50" s="231"/>
      <c r="F50" s="231"/>
      <c r="G50" s="15">
        <v>41</v>
      </c>
      <c r="H50" s="50">
        <v>0</v>
      </c>
      <c r="I50" s="50">
        <v>0</v>
      </c>
    </row>
    <row r="51" spans="1:9" ht="24.6" customHeight="1" x14ac:dyDescent="0.25">
      <c r="A51" s="221" t="s">
        <v>430</v>
      </c>
      <c r="B51" s="222"/>
      <c r="C51" s="222"/>
      <c r="D51" s="222"/>
      <c r="E51" s="222"/>
      <c r="F51" s="222"/>
      <c r="G51" s="16">
        <v>42</v>
      </c>
      <c r="H51" s="51">
        <f>H21+H36+H49+H50</f>
        <v>0</v>
      </c>
      <c r="I51" s="51">
        <f>I21+I36+I49+I50</f>
        <v>0</v>
      </c>
    </row>
    <row r="52" spans="1:9" ht="23.4" customHeight="1" x14ac:dyDescent="0.25">
      <c r="A52" s="287" t="s">
        <v>431</v>
      </c>
      <c r="B52" s="288"/>
      <c r="C52" s="288"/>
      <c r="D52" s="288"/>
      <c r="E52" s="288"/>
      <c r="F52" s="288"/>
      <c r="G52" s="15">
        <v>43</v>
      </c>
      <c r="H52" s="50">
        <v>0</v>
      </c>
      <c r="I52" s="50">
        <v>0</v>
      </c>
    </row>
    <row r="53" spans="1:9" ht="28.95" customHeight="1" x14ac:dyDescent="0.25">
      <c r="A53" s="285" t="s">
        <v>432</v>
      </c>
      <c r="B53" s="286"/>
      <c r="C53" s="286"/>
      <c r="D53" s="286"/>
      <c r="E53" s="286"/>
      <c r="F53" s="286"/>
      <c r="G53" s="18">
        <v>44</v>
      </c>
      <c r="H53" s="65">
        <f>H52+H51</f>
        <v>0</v>
      </c>
      <c r="I53" s="65">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36:I36 H33:I33 H13:I13 H49:I51 H15:I21">
      <formula1>999999999999</formula1>
    </dataValidation>
    <dataValidation type="whole" operator="lessThanOrEqual" allowBlank="1" showInputMessage="1" showErrorMessage="1" errorTitle="Incorrect entry" error="You can enter only negative whole numbers or a zero" sqref="H35:I35 H48:I48">
      <formula1>0</formula1>
    </dataValidation>
    <dataValidation type="whole" operator="greaterThanOrEqual" allowBlank="1" showInputMessage="1" showErrorMessage="1" errorTitle="Incorrect entry" error="You can enter only positive whole numbers" sqref="H8:I11 H52:I53 H23:I29 H38:I42">
      <formula1>0</formula1>
    </dataValidation>
    <dataValidation operator="lessThanOrEqual" allowBlank="1" showInputMessage="1" showErrorMessage="1" errorTitle="Incorrect entry" error="You can enter only negative whole numbers or a zero" sqref="H12:I12 H14:I14 H30:I32 H34:I34 H43:I47"/>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view="pageBreakPreview" topLeftCell="Q43" zoomScale="130" zoomScaleNormal="100" zoomScaleSheetLayoutView="130" workbookViewId="0">
      <selection activeCell="Y14" sqref="Y14"/>
    </sheetView>
  </sheetViews>
  <sheetFormatPr defaultRowHeight="13.2" x14ac:dyDescent="0.25"/>
  <cols>
    <col min="1" max="4" width="9.109375" style="2"/>
    <col min="5" max="5" width="10.109375" style="2" bestFit="1" customWidth="1"/>
    <col min="6" max="7" width="9.109375" style="2"/>
    <col min="8" max="25" width="15.44140625" style="53" customWidth="1"/>
    <col min="26"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315" t="s">
        <v>322</v>
      </c>
      <c r="B1" s="316"/>
      <c r="C1" s="316"/>
      <c r="D1" s="316"/>
      <c r="E1" s="316"/>
      <c r="F1" s="316"/>
      <c r="G1" s="316"/>
      <c r="H1" s="316"/>
      <c r="I1" s="316"/>
      <c r="J1" s="316"/>
      <c r="K1" s="66"/>
    </row>
    <row r="2" spans="1:25" ht="15.6" x14ac:dyDescent="0.25">
      <c r="A2" s="3"/>
      <c r="B2" s="4"/>
      <c r="C2" s="317" t="s">
        <v>323</v>
      </c>
      <c r="D2" s="317"/>
      <c r="E2" s="5"/>
      <c r="F2" s="6" t="s">
        <v>324</v>
      </c>
      <c r="G2" s="5"/>
      <c r="H2" s="67"/>
      <c r="I2" s="67"/>
      <c r="J2" s="67"/>
      <c r="K2" s="66"/>
      <c r="X2" s="68" t="s">
        <v>497</v>
      </c>
    </row>
    <row r="3" spans="1:25" ht="13.5" customHeight="1" thickBot="1" x14ac:dyDescent="0.3">
      <c r="A3" s="318" t="s">
        <v>325</v>
      </c>
      <c r="B3" s="319"/>
      <c r="C3" s="319"/>
      <c r="D3" s="319"/>
      <c r="E3" s="319"/>
      <c r="F3" s="319"/>
      <c r="G3" s="322" t="s">
        <v>326</v>
      </c>
      <c r="H3" s="306" t="s">
        <v>327</v>
      </c>
      <c r="I3" s="306"/>
      <c r="J3" s="306"/>
      <c r="K3" s="306"/>
      <c r="L3" s="306"/>
      <c r="M3" s="306"/>
      <c r="N3" s="306"/>
      <c r="O3" s="306"/>
      <c r="P3" s="306"/>
      <c r="Q3" s="306"/>
      <c r="R3" s="306"/>
      <c r="S3" s="306"/>
      <c r="T3" s="306"/>
      <c r="U3" s="306"/>
      <c r="V3" s="306"/>
      <c r="W3" s="306"/>
      <c r="X3" s="306" t="s">
        <v>328</v>
      </c>
      <c r="Y3" s="308" t="s">
        <v>329</v>
      </c>
    </row>
    <row r="4" spans="1:25" ht="61.8" thickBot="1" x14ac:dyDescent="0.3">
      <c r="A4" s="320"/>
      <c r="B4" s="321"/>
      <c r="C4" s="321"/>
      <c r="D4" s="321"/>
      <c r="E4" s="321"/>
      <c r="F4" s="321"/>
      <c r="G4" s="323"/>
      <c r="H4" s="69" t="s">
        <v>330</v>
      </c>
      <c r="I4" s="69" t="s">
        <v>331</v>
      </c>
      <c r="J4" s="69" t="s">
        <v>332</v>
      </c>
      <c r="K4" s="69" t="s">
        <v>333</v>
      </c>
      <c r="L4" s="69" t="s">
        <v>334</v>
      </c>
      <c r="M4" s="69" t="s">
        <v>335</v>
      </c>
      <c r="N4" s="69" t="s">
        <v>336</v>
      </c>
      <c r="O4" s="69" t="s">
        <v>337</v>
      </c>
      <c r="P4" s="107" t="s">
        <v>433</v>
      </c>
      <c r="Q4" s="69" t="s">
        <v>338</v>
      </c>
      <c r="R4" s="69" t="s">
        <v>339</v>
      </c>
      <c r="S4" s="107" t="s">
        <v>435</v>
      </c>
      <c r="T4" s="107" t="s">
        <v>437</v>
      </c>
      <c r="U4" s="69" t="s">
        <v>340</v>
      </c>
      <c r="V4" s="69" t="s">
        <v>341</v>
      </c>
      <c r="W4" s="69" t="s">
        <v>342</v>
      </c>
      <c r="X4" s="307"/>
      <c r="Y4" s="309"/>
    </row>
    <row r="5" spans="1:25" ht="20.399999999999999" x14ac:dyDescent="0.25">
      <c r="A5" s="310">
        <v>1</v>
      </c>
      <c r="B5" s="311"/>
      <c r="C5" s="311"/>
      <c r="D5" s="311"/>
      <c r="E5" s="311"/>
      <c r="F5" s="311"/>
      <c r="G5" s="7">
        <v>2</v>
      </c>
      <c r="H5" s="70" t="s">
        <v>343</v>
      </c>
      <c r="I5" s="71" t="s">
        <v>344</v>
      </c>
      <c r="J5" s="70" t="s">
        <v>345</v>
      </c>
      <c r="K5" s="71" t="s">
        <v>346</v>
      </c>
      <c r="L5" s="70" t="s">
        <v>347</v>
      </c>
      <c r="M5" s="71" t="s">
        <v>348</v>
      </c>
      <c r="N5" s="70" t="s">
        <v>349</v>
      </c>
      <c r="O5" s="71" t="s">
        <v>350</v>
      </c>
      <c r="P5" s="70" t="s">
        <v>351</v>
      </c>
      <c r="Q5" s="71" t="s">
        <v>352</v>
      </c>
      <c r="R5" s="70" t="s">
        <v>353</v>
      </c>
      <c r="S5" s="70" t="s">
        <v>434</v>
      </c>
      <c r="T5" s="70" t="s">
        <v>436</v>
      </c>
      <c r="U5" s="70" t="s">
        <v>438</v>
      </c>
      <c r="V5" s="70" t="s">
        <v>439</v>
      </c>
      <c r="W5" s="70" t="s">
        <v>441</v>
      </c>
      <c r="X5" s="70">
        <v>19</v>
      </c>
      <c r="Y5" s="72" t="s">
        <v>440</v>
      </c>
    </row>
    <row r="6" spans="1:25" x14ac:dyDescent="0.25">
      <c r="A6" s="312" t="s">
        <v>354</v>
      </c>
      <c r="B6" s="312"/>
      <c r="C6" s="312"/>
      <c r="D6" s="312"/>
      <c r="E6" s="312"/>
      <c r="F6" s="312"/>
      <c r="G6" s="312"/>
      <c r="H6" s="312"/>
      <c r="I6" s="312"/>
      <c r="J6" s="312"/>
      <c r="K6" s="312"/>
      <c r="L6" s="312"/>
      <c r="M6" s="312"/>
      <c r="N6" s="313"/>
      <c r="O6" s="313"/>
      <c r="P6" s="313"/>
      <c r="Q6" s="313"/>
      <c r="R6" s="313"/>
      <c r="S6" s="313"/>
      <c r="T6" s="313"/>
      <c r="U6" s="313"/>
      <c r="V6" s="313"/>
      <c r="W6" s="313"/>
      <c r="X6" s="313"/>
      <c r="Y6" s="314"/>
    </row>
    <row r="7" spans="1:25" x14ac:dyDescent="0.25">
      <c r="A7" s="304" t="s">
        <v>355</v>
      </c>
      <c r="B7" s="304"/>
      <c r="C7" s="304"/>
      <c r="D7" s="304"/>
      <c r="E7" s="304"/>
      <c r="F7" s="304"/>
      <c r="G7" s="8">
        <v>1</v>
      </c>
      <c r="H7" s="73">
        <v>30412964</v>
      </c>
      <c r="I7" s="73">
        <v>389195</v>
      </c>
      <c r="J7" s="73">
        <v>3195698</v>
      </c>
      <c r="K7" s="73">
        <v>925837</v>
      </c>
      <c r="L7" s="73">
        <v>229335</v>
      </c>
      <c r="M7" s="73">
        <v>0</v>
      </c>
      <c r="N7" s="73">
        <v>998431</v>
      </c>
      <c r="O7" s="73">
        <v>0</v>
      </c>
      <c r="P7" s="73">
        <v>0</v>
      </c>
      <c r="Q7" s="73">
        <v>0</v>
      </c>
      <c r="R7" s="73">
        <v>0</v>
      </c>
      <c r="S7" s="73">
        <v>0</v>
      </c>
      <c r="T7" s="73">
        <v>0</v>
      </c>
      <c r="U7" s="73">
        <v>15373527</v>
      </c>
      <c r="V7" s="73">
        <v>3279530</v>
      </c>
      <c r="W7" s="108">
        <f>H7+I7+J7+K7-L7+M7+N7+O7+P7+Q7+R7+U7+V7+S7+T7</f>
        <v>54345847</v>
      </c>
      <c r="X7" s="73">
        <v>0</v>
      </c>
      <c r="Y7" s="108">
        <f>W7+X7</f>
        <v>54345847</v>
      </c>
    </row>
    <row r="8" spans="1:25" x14ac:dyDescent="0.25">
      <c r="A8" s="297" t="s">
        <v>356</v>
      </c>
      <c r="B8" s="297"/>
      <c r="C8" s="297"/>
      <c r="D8" s="297"/>
      <c r="E8" s="297"/>
      <c r="F8" s="297"/>
      <c r="G8" s="8">
        <v>2</v>
      </c>
      <c r="H8" s="73">
        <v>0</v>
      </c>
      <c r="I8" s="73">
        <v>0</v>
      </c>
      <c r="J8" s="73">
        <v>0</v>
      </c>
      <c r="K8" s="73">
        <v>0</v>
      </c>
      <c r="L8" s="73">
        <v>0</v>
      </c>
      <c r="M8" s="73">
        <v>0</v>
      </c>
      <c r="N8" s="73">
        <v>0</v>
      </c>
      <c r="O8" s="73">
        <v>0</v>
      </c>
      <c r="P8" s="73">
        <v>0</v>
      </c>
      <c r="Q8" s="73">
        <v>0</v>
      </c>
      <c r="R8" s="73">
        <v>0</v>
      </c>
      <c r="S8" s="73">
        <v>0</v>
      </c>
      <c r="T8" s="73">
        <v>0</v>
      </c>
      <c r="U8" s="73">
        <v>0</v>
      </c>
      <c r="V8" s="73">
        <v>0</v>
      </c>
      <c r="W8" s="108">
        <f t="shared" ref="W8:W9" si="0">H8+I8+J8+K8-L8+M8+N8+O8+P8+Q8+R8+U8+V8+S8+T8</f>
        <v>0</v>
      </c>
      <c r="X8" s="73">
        <v>0</v>
      </c>
      <c r="Y8" s="108">
        <f t="shared" ref="Y8:Y9" si="1">W8+X8</f>
        <v>0</v>
      </c>
    </row>
    <row r="9" spans="1:25" x14ac:dyDescent="0.25">
      <c r="A9" s="297" t="s">
        <v>357</v>
      </c>
      <c r="B9" s="297"/>
      <c r="C9" s="297"/>
      <c r="D9" s="297"/>
      <c r="E9" s="297"/>
      <c r="F9" s="297"/>
      <c r="G9" s="8">
        <v>3</v>
      </c>
      <c r="H9" s="73">
        <v>0</v>
      </c>
      <c r="I9" s="73">
        <v>0</v>
      </c>
      <c r="J9" s="73">
        <v>0</v>
      </c>
      <c r="K9" s="73">
        <v>0</v>
      </c>
      <c r="L9" s="73">
        <v>0</v>
      </c>
      <c r="M9" s="73">
        <v>0</v>
      </c>
      <c r="N9" s="73">
        <v>0</v>
      </c>
      <c r="O9" s="73">
        <v>0</v>
      </c>
      <c r="P9" s="73">
        <v>0</v>
      </c>
      <c r="Q9" s="73">
        <v>0</v>
      </c>
      <c r="R9" s="73">
        <v>0</v>
      </c>
      <c r="S9" s="73">
        <v>0</v>
      </c>
      <c r="T9" s="73">
        <v>0</v>
      </c>
      <c r="U9" s="73">
        <v>0</v>
      </c>
      <c r="V9" s="73">
        <v>0</v>
      </c>
      <c r="W9" s="108">
        <f t="shared" si="0"/>
        <v>0</v>
      </c>
      <c r="X9" s="73">
        <v>0</v>
      </c>
      <c r="Y9" s="108">
        <f t="shared" si="1"/>
        <v>0</v>
      </c>
    </row>
    <row r="10" spans="1:25" ht="22.5" customHeight="1" x14ac:dyDescent="0.25">
      <c r="A10" s="305" t="s">
        <v>358</v>
      </c>
      <c r="B10" s="305"/>
      <c r="C10" s="305"/>
      <c r="D10" s="305"/>
      <c r="E10" s="305"/>
      <c r="F10" s="305"/>
      <c r="G10" s="9">
        <v>4</v>
      </c>
      <c r="H10" s="109">
        <f>H7+H8+H9</f>
        <v>30412964</v>
      </c>
      <c r="I10" s="109">
        <f t="shared" ref="I10:Y10" si="2">I7+I8+I9</f>
        <v>389195</v>
      </c>
      <c r="J10" s="109">
        <f t="shared" si="2"/>
        <v>3195698</v>
      </c>
      <c r="K10" s="109">
        <f t="shared" si="2"/>
        <v>925837</v>
      </c>
      <c r="L10" s="109">
        <f t="shared" si="2"/>
        <v>229335</v>
      </c>
      <c r="M10" s="109">
        <f t="shared" si="2"/>
        <v>0</v>
      </c>
      <c r="N10" s="109">
        <f t="shared" si="2"/>
        <v>998431</v>
      </c>
      <c r="O10" s="109">
        <f t="shared" si="2"/>
        <v>0</v>
      </c>
      <c r="P10" s="109">
        <f t="shared" si="2"/>
        <v>0</v>
      </c>
      <c r="Q10" s="109">
        <f t="shared" si="2"/>
        <v>0</v>
      </c>
      <c r="R10" s="109">
        <f t="shared" si="2"/>
        <v>0</v>
      </c>
      <c r="S10" s="109">
        <f t="shared" si="2"/>
        <v>0</v>
      </c>
      <c r="T10" s="109">
        <f t="shared" si="2"/>
        <v>0</v>
      </c>
      <c r="U10" s="109">
        <f t="shared" si="2"/>
        <v>15373527</v>
      </c>
      <c r="V10" s="109">
        <f t="shared" si="2"/>
        <v>3279530</v>
      </c>
      <c r="W10" s="109">
        <f t="shared" si="2"/>
        <v>54345847</v>
      </c>
      <c r="X10" s="109">
        <f t="shared" si="2"/>
        <v>0</v>
      </c>
      <c r="Y10" s="109">
        <f t="shared" si="2"/>
        <v>54345847</v>
      </c>
    </row>
    <row r="11" spans="1:25" x14ac:dyDescent="0.25">
      <c r="A11" s="297" t="s">
        <v>359</v>
      </c>
      <c r="B11" s="297"/>
      <c r="C11" s="297"/>
      <c r="D11" s="297"/>
      <c r="E11" s="297"/>
      <c r="F11" s="297"/>
      <c r="G11" s="8">
        <v>5</v>
      </c>
      <c r="H11" s="110">
        <v>0</v>
      </c>
      <c r="I11" s="110">
        <v>0</v>
      </c>
      <c r="J11" s="110">
        <v>0</v>
      </c>
      <c r="K11" s="110">
        <v>0</v>
      </c>
      <c r="L11" s="110">
        <v>0</v>
      </c>
      <c r="M11" s="110">
        <v>0</v>
      </c>
      <c r="N11" s="110">
        <v>0</v>
      </c>
      <c r="O11" s="110">
        <v>0</v>
      </c>
      <c r="P11" s="110">
        <v>0</v>
      </c>
      <c r="Q11" s="110">
        <v>0</v>
      </c>
      <c r="R11" s="110">
        <v>0</v>
      </c>
      <c r="S11" s="110"/>
      <c r="T11" s="110"/>
      <c r="U11" s="110">
        <v>0</v>
      </c>
      <c r="V11" s="73">
        <v>0</v>
      </c>
      <c r="W11" s="108">
        <f t="shared" ref="W11:W29" si="3">H11+I11+J11+K11-L11+M11+N11+O11+P11+Q11+R11+U11+V11+S11+T11</f>
        <v>0</v>
      </c>
      <c r="X11" s="73">
        <v>0</v>
      </c>
      <c r="Y11" s="108">
        <f t="shared" ref="Y11:Y29" si="4">W11+X11</f>
        <v>0</v>
      </c>
    </row>
    <row r="12" spans="1:25" x14ac:dyDescent="0.25">
      <c r="A12" s="297" t="s">
        <v>360</v>
      </c>
      <c r="B12" s="297"/>
      <c r="C12" s="297"/>
      <c r="D12" s="297"/>
      <c r="E12" s="297"/>
      <c r="F12" s="297"/>
      <c r="G12" s="8">
        <v>6</v>
      </c>
      <c r="H12" s="110">
        <v>0</v>
      </c>
      <c r="I12" s="110">
        <v>0</v>
      </c>
      <c r="J12" s="110">
        <v>0</v>
      </c>
      <c r="K12" s="110">
        <v>0</v>
      </c>
      <c r="L12" s="110">
        <v>0</v>
      </c>
      <c r="M12" s="110">
        <v>0</v>
      </c>
      <c r="N12" s="73">
        <v>0</v>
      </c>
      <c r="O12" s="110">
        <v>0</v>
      </c>
      <c r="P12" s="110">
        <v>0</v>
      </c>
      <c r="Q12" s="110">
        <v>0</v>
      </c>
      <c r="R12" s="110">
        <v>0</v>
      </c>
      <c r="S12" s="110"/>
      <c r="T12" s="110"/>
      <c r="U12" s="110">
        <v>0</v>
      </c>
      <c r="V12" s="110">
        <v>0</v>
      </c>
      <c r="W12" s="108">
        <f t="shared" si="3"/>
        <v>0</v>
      </c>
      <c r="X12" s="73">
        <v>0</v>
      </c>
      <c r="Y12" s="108">
        <f t="shared" si="4"/>
        <v>0</v>
      </c>
    </row>
    <row r="13" spans="1:25" ht="26.25" customHeight="1" x14ac:dyDescent="0.25">
      <c r="A13" s="297" t="s">
        <v>361</v>
      </c>
      <c r="B13" s="297"/>
      <c r="C13" s="297"/>
      <c r="D13" s="297"/>
      <c r="E13" s="297"/>
      <c r="F13" s="297"/>
      <c r="G13" s="8">
        <v>7</v>
      </c>
      <c r="H13" s="110">
        <v>0</v>
      </c>
      <c r="I13" s="110">
        <v>0</v>
      </c>
      <c r="J13" s="110">
        <v>0</v>
      </c>
      <c r="K13" s="110">
        <v>0</v>
      </c>
      <c r="L13" s="110">
        <v>0</v>
      </c>
      <c r="M13" s="110">
        <v>0</v>
      </c>
      <c r="N13" s="110">
        <v>0</v>
      </c>
      <c r="O13" s="73">
        <v>0</v>
      </c>
      <c r="P13" s="110">
        <v>0</v>
      </c>
      <c r="Q13" s="110">
        <v>0</v>
      </c>
      <c r="R13" s="110">
        <v>0</v>
      </c>
      <c r="S13" s="110"/>
      <c r="T13" s="110"/>
      <c r="U13" s="73">
        <v>0</v>
      </c>
      <c r="V13" s="73">
        <v>0</v>
      </c>
      <c r="W13" s="108">
        <f t="shared" si="3"/>
        <v>0</v>
      </c>
      <c r="X13" s="73">
        <v>0</v>
      </c>
      <c r="Y13" s="108">
        <f t="shared" si="4"/>
        <v>0</v>
      </c>
    </row>
    <row r="14" spans="1:25" ht="29.25" customHeight="1" x14ac:dyDescent="0.25">
      <c r="A14" s="297" t="s">
        <v>442</v>
      </c>
      <c r="B14" s="297"/>
      <c r="C14" s="297"/>
      <c r="D14" s="297"/>
      <c r="E14" s="297"/>
      <c r="F14" s="297"/>
      <c r="G14" s="8">
        <v>8</v>
      </c>
      <c r="H14" s="110">
        <v>0</v>
      </c>
      <c r="I14" s="110">
        <v>0</v>
      </c>
      <c r="J14" s="110">
        <v>0</v>
      </c>
      <c r="K14" s="110">
        <v>0</v>
      </c>
      <c r="L14" s="110">
        <v>0</v>
      </c>
      <c r="M14" s="110">
        <v>0</v>
      </c>
      <c r="N14" s="110">
        <v>0</v>
      </c>
      <c r="O14" s="110">
        <v>0</v>
      </c>
      <c r="P14" s="73">
        <v>0</v>
      </c>
      <c r="Q14" s="110">
        <v>0</v>
      </c>
      <c r="R14" s="110">
        <v>0</v>
      </c>
      <c r="S14" s="110"/>
      <c r="T14" s="110"/>
      <c r="U14" s="73">
        <v>0</v>
      </c>
      <c r="V14" s="73">
        <v>0</v>
      </c>
      <c r="W14" s="108">
        <f t="shared" si="3"/>
        <v>0</v>
      </c>
      <c r="X14" s="73">
        <v>0</v>
      </c>
      <c r="Y14" s="108">
        <f t="shared" si="4"/>
        <v>0</v>
      </c>
    </row>
    <row r="15" spans="1:25" x14ac:dyDescent="0.25">
      <c r="A15" s="297" t="s">
        <v>362</v>
      </c>
      <c r="B15" s="297"/>
      <c r="C15" s="297"/>
      <c r="D15" s="297"/>
      <c r="E15" s="297"/>
      <c r="F15" s="297"/>
      <c r="G15" s="8">
        <v>9</v>
      </c>
      <c r="H15" s="110">
        <v>0</v>
      </c>
      <c r="I15" s="110">
        <v>0</v>
      </c>
      <c r="J15" s="110">
        <v>0</v>
      </c>
      <c r="K15" s="110">
        <v>0</v>
      </c>
      <c r="L15" s="110">
        <v>0</v>
      </c>
      <c r="M15" s="110">
        <v>0</v>
      </c>
      <c r="N15" s="110">
        <v>0</v>
      </c>
      <c r="O15" s="110">
        <v>0</v>
      </c>
      <c r="P15" s="110">
        <v>0</v>
      </c>
      <c r="Q15" s="73">
        <v>0</v>
      </c>
      <c r="R15" s="110">
        <v>0</v>
      </c>
      <c r="S15" s="110"/>
      <c r="T15" s="110"/>
      <c r="U15" s="73">
        <v>0</v>
      </c>
      <c r="V15" s="73">
        <v>0</v>
      </c>
      <c r="W15" s="108">
        <f t="shared" si="3"/>
        <v>0</v>
      </c>
      <c r="X15" s="73">
        <v>0</v>
      </c>
      <c r="Y15" s="108">
        <f t="shared" si="4"/>
        <v>0</v>
      </c>
    </row>
    <row r="16" spans="1:25" ht="28.5" customHeight="1" x14ac:dyDescent="0.25">
      <c r="A16" s="297" t="s">
        <v>363</v>
      </c>
      <c r="B16" s="297"/>
      <c r="C16" s="297"/>
      <c r="D16" s="297"/>
      <c r="E16" s="297"/>
      <c r="F16" s="297"/>
      <c r="G16" s="8">
        <v>10</v>
      </c>
      <c r="H16" s="110">
        <v>0</v>
      </c>
      <c r="I16" s="110">
        <v>0</v>
      </c>
      <c r="J16" s="110">
        <v>0</v>
      </c>
      <c r="K16" s="110">
        <v>0</v>
      </c>
      <c r="L16" s="110">
        <v>0</v>
      </c>
      <c r="M16" s="110">
        <v>0</v>
      </c>
      <c r="N16" s="110">
        <v>0</v>
      </c>
      <c r="O16" s="110">
        <v>0</v>
      </c>
      <c r="P16" s="110">
        <v>0</v>
      </c>
      <c r="Q16" s="110">
        <v>0</v>
      </c>
      <c r="R16" s="73">
        <v>0</v>
      </c>
      <c r="S16" s="73">
        <v>0</v>
      </c>
      <c r="T16" s="73">
        <v>0</v>
      </c>
      <c r="U16" s="73">
        <v>0</v>
      </c>
      <c r="V16" s="73">
        <v>0</v>
      </c>
      <c r="W16" s="108">
        <f t="shared" si="3"/>
        <v>0</v>
      </c>
      <c r="X16" s="73">
        <v>0</v>
      </c>
      <c r="Y16" s="108">
        <f t="shared" si="4"/>
        <v>0</v>
      </c>
    </row>
    <row r="17" spans="1:25" ht="23.25" customHeight="1" x14ac:dyDescent="0.25">
      <c r="A17" s="297" t="s">
        <v>364</v>
      </c>
      <c r="B17" s="297"/>
      <c r="C17" s="297"/>
      <c r="D17" s="297"/>
      <c r="E17" s="297"/>
      <c r="F17" s="297"/>
      <c r="G17" s="8">
        <v>11</v>
      </c>
      <c r="H17" s="110">
        <v>0</v>
      </c>
      <c r="I17" s="110">
        <v>0</v>
      </c>
      <c r="J17" s="110">
        <v>0</v>
      </c>
      <c r="K17" s="110">
        <v>0</v>
      </c>
      <c r="L17" s="110">
        <v>0</v>
      </c>
      <c r="M17" s="110">
        <v>0</v>
      </c>
      <c r="N17" s="73">
        <v>0</v>
      </c>
      <c r="O17" s="73">
        <v>0</v>
      </c>
      <c r="P17" s="73">
        <v>0</v>
      </c>
      <c r="Q17" s="73">
        <v>0</v>
      </c>
      <c r="R17" s="73">
        <v>0</v>
      </c>
      <c r="S17" s="73">
        <v>0</v>
      </c>
      <c r="T17" s="73">
        <v>0</v>
      </c>
      <c r="U17" s="73">
        <v>0</v>
      </c>
      <c r="V17" s="73">
        <v>0</v>
      </c>
      <c r="W17" s="108">
        <f t="shared" si="3"/>
        <v>0</v>
      </c>
      <c r="X17" s="73">
        <v>0</v>
      </c>
      <c r="Y17" s="108">
        <f t="shared" si="4"/>
        <v>0</v>
      </c>
    </row>
    <row r="18" spans="1:25" x14ac:dyDescent="0.25">
      <c r="A18" s="297" t="s">
        <v>365</v>
      </c>
      <c r="B18" s="297"/>
      <c r="C18" s="297"/>
      <c r="D18" s="297"/>
      <c r="E18" s="297"/>
      <c r="F18" s="297"/>
      <c r="G18" s="8">
        <v>12</v>
      </c>
      <c r="H18" s="110">
        <v>0</v>
      </c>
      <c r="I18" s="110">
        <v>0</v>
      </c>
      <c r="J18" s="110">
        <v>0</v>
      </c>
      <c r="K18" s="110">
        <v>0</v>
      </c>
      <c r="L18" s="110">
        <v>0</v>
      </c>
      <c r="M18" s="110">
        <v>0</v>
      </c>
      <c r="N18" s="73">
        <v>0</v>
      </c>
      <c r="O18" s="73">
        <v>0</v>
      </c>
      <c r="P18" s="73">
        <v>0</v>
      </c>
      <c r="Q18" s="73">
        <v>0</v>
      </c>
      <c r="R18" s="73">
        <v>0</v>
      </c>
      <c r="S18" s="73">
        <v>0</v>
      </c>
      <c r="T18" s="73">
        <v>0</v>
      </c>
      <c r="U18" s="73">
        <v>0</v>
      </c>
      <c r="V18" s="73">
        <v>0</v>
      </c>
      <c r="W18" s="108">
        <f t="shared" si="3"/>
        <v>0</v>
      </c>
      <c r="X18" s="73">
        <v>0</v>
      </c>
      <c r="Y18" s="108">
        <f t="shared" si="4"/>
        <v>0</v>
      </c>
    </row>
    <row r="19" spans="1:25" x14ac:dyDescent="0.25">
      <c r="A19" s="297" t="s">
        <v>366</v>
      </c>
      <c r="B19" s="297"/>
      <c r="C19" s="297"/>
      <c r="D19" s="297"/>
      <c r="E19" s="297"/>
      <c r="F19" s="297"/>
      <c r="G19" s="8">
        <v>13</v>
      </c>
      <c r="H19" s="73">
        <v>7036</v>
      </c>
      <c r="I19" s="73">
        <v>0</v>
      </c>
      <c r="J19" s="73">
        <v>0</v>
      </c>
      <c r="K19" s="73">
        <v>0</v>
      </c>
      <c r="L19" s="73">
        <v>0</v>
      </c>
      <c r="M19" s="73">
        <v>0</v>
      </c>
      <c r="N19" s="73">
        <v>-7036</v>
      </c>
      <c r="O19" s="73">
        <v>0</v>
      </c>
      <c r="P19" s="73">
        <v>0</v>
      </c>
      <c r="Q19" s="73">
        <v>0</v>
      </c>
      <c r="R19" s="73">
        <v>0</v>
      </c>
      <c r="S19" s="73">
        <v>0</v>
      </c>
      <c r="T19" s="73">
        <v>0</v>
      </c>
      <c r="U19" s="73">
        <v>0</v>
      </c>
      <c r="V19" s="73">
        <v>0</v>
      </c>
      <c r="W19" s="108">
        <f t="shared" si="3"/>
        <v>0</v>
      </c>
      <c r="X19" s="73">
        <v>0</v>
      </c>
      <c r="Y19" s="108">
        <f t="shared" si="4"/>
        <v>0</v>
      </c>
    </row>
    <row r="20" spans="1:25" x14ac:dyDescent="0.25">
      <c r="A20" s="297" t="s">
        <v>367</v>
      </c>
      <c r="B20" s="297"/>
      <c r="C20" s="297"/>
      <c r="D20" s="297"/>
      <c r="E20" s="297"/>
      <c r="F20" s="297"/>
      <c r="G20" s="8">
        <v>14</v>
      </c>
      <c r="H20" s="110">
        <v>0</v>
      </c>
      <c r="I20" s="110">
        <v>0</v>
      </c>
      <c r="J20" s="110">
        <v>0</v>
      </c>
      <c r="K20" s="110">
        <v>0</v>
      </c>
      <c r="L20" s="110">
        <v>0</v>
      </c>
      <c r="M20" s="110">
        <v>0</v>
      </c>
      <c r="N20" s="73">
        <v>0</v>
      </c>
      <c r="O20" s="73">
        <v>0</v>
      </c>
      <c r="P20" s="73">
        <v>0</v>
      </c>
      <c r="Q20" s="73">
        <v>0</v>
      </c>
      <c r="R20" s="73">
        <v>0</v>
      </c>
      <c r="S20" s="73">
        <v>0</v>
      </c>
      <c r="T20" s="73">
        <v>0</v>
      </c>
      <c r="U20" s="73">
        <v>0</v>
      </c>
      <c r="V20" s="73">
        <v>0</v>
      </c>
      <c r="W20" s="108">
        <f t="shared" si="3"/>
        <v>0</v>
      </c>
      <c r="X20" s="73">
        <v>0</v>
      </c>
      <c r="Y20" s="108">
        <f t="shared" si="4"/>
        <v>0</v>
      </c>
    </row>
    <row r="21" spans="1:25" ht="30.75" customHeight="1" x14ac:dyDescent="0.25">
      <c r="A21" s="297" t="s">
        <v>368</v>
      </c>
      <c r="B21" s="297"/>
      <c r="C21" s="297"/>
      <c r="D21" s="297"/>
      <c r="E21" s="297"/>
      <c r="F21" s="297"/>
      <c r="G21" s="8">
        <v>15</v>
      </c>
      <c r="H21" s="73">
        <v>0</v>
      </c>
      <c r="I21" s="73">
        <v>0</v>
      </c>
      <c r="J21" s="73">
        <v>0</v>
      </c>
      <c r="K21" s="73">
        <v>0</v>
      </c>
      <c r="L21" s="73">
        <v>0</v>
      </c>
      <c r="M21" s="73">
        <v>0</v>
      </c>
      <c r="N21" s="73">
        <v>0</v>
      </c>
      <c r="O21" s="73">
        <v>0</v>
      </c>
      <c r="P21" s="73">
        <v>0</v>
      </c>
      <c r="Q21" s="73">
        <v>0</v>
      </c>
      <c r="R21" s="73">
        <v>0</v>
      </c>
      <c r="S21" s="73">
        <v>0</v>
      </c>
      <c r="T21" s="73">
        <v>0</v>
      </c>
      <c r="U21" s="73">
        <v>0</v>
      </c>
      <c r="V21" s="73">
        <v>0</v>
      </c>
      <c r="W21" s="108">
        <f t="shared" si="3"/>
        <v>0</v>
      </c>
      <c r="X21" s="73">
        <v>0</v>
      </c>
      <c r="Y21" s="108">
        <f t="shared" si="4"/>
        <v>0</v>
      </c>
    </row>
    <row r="22" spans="1:25" ht="28.5" customHeight="1" x14ac:dyDescent="0.25">
      <c r="A22" s="297" t="s">
        <v>443</v>
      </c>
      <c r="B22" s="297"/>
      <c r="C22" s="297"/>
      <c r="D22" s="297"/>
      <c r="E22" s="297"/>
      <c r="F22" s="297"/>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08">
        <f t="shared" si="3"/>
        <v>0</v>
      </c>
      <c r="X22" s="73">
        <v>0</v>
      </c>
      <c r="Y22" s="108">
        <f t="shared" si="4"/>
        <v>0</v>
      </c>
    </row>
    <row r="23" spans="1:25" ht="26.25" customHeight="1" x14ac:dyDescent="0.25">
      <c r="A23" s="297" t="s">
        <v>444</v>
      </c>
      <c r="B23" s="297"/>
      <c r="C23" s="297"/>
      <c r="D23" s="297"/>
      <c r="E23" s="297"/>
      <c r="F23" s="297"/>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08">
        <f t="shared" si="3"/>
        <v>0</v>
      </c>
      <c r="X23" s="73">
        <v>0</v>
      </c>
      <c r="Y23" s="108">
        <f t="shared" si="4"/>
        <v>0</v>
      </c>
    </row>
    <row r="24" spans="1:25" x14ac:dyDescent="0.25">
      <c r="A24" s="297" t="s">
        <v>369</v>
      </c>
      <c r="B24" s="297"/>
      <c r="C24" s="297"/>
      <c r="D24" s="297"/>
      <c r="E24" s="297"/>
      <c r="F24" s="297"/>
      <c r="G24" s="8">
        <v>18</v>
      </c>
      <c r="H24" s="73">
        <v>0</v>
      </c>
      <c r="I24" s="73">
        <v>0</v>
      </c>
      <c r="J24" s="73">
        <v>0</v>
      </c>
      <c r="K24" s="73">
        <v>0</v>
      </c>
      <c r="L24" s="73">
        <v>199279</v>
      </c>
      <c r="M24" s="73">
        <v>0</v>
      </c>
      <c r="N24" s="73">
        <v>0</v>
      </c>
      <c r="O24" s="73">
        <v>0</v>
      </c>
      <c r="P24" s="73">
        <v>0</v>
      </c>
      <c r="Q24" s="73">
        <v>0</v>
      </c>
      <c r="R24" s="73">
        <v>0</v>
      </c>
      <c r="S24" s="73">
        <v>0</v>
      </c>
      <c r="T24" s="73">
        <v>0</v>
      </c>
      <c r="U24" s="73">
        <v>0</v>
      </c>
      <c r="V24" s="73">
        <v>0</v>
      </c>
      <c r="W24" s="108">
        <f t="shared" si="3"/>
        <v>-199279</v>
      </c>
      <c r="X24" s="73">
        <v>0</v>
      </c>
      <c r="Y24" s="108">
        <f t="shared" si="4"/>
        <v>-199279</v>
      </c>
    </row>
    <row r="25" spans="1:25" x14ac:dyDescent="0.25">
      <c r="A25" s="297" t="s">
        <v>445</v>
      </c>
      <c r="B25" s="297"/>
      <c r="C25" s="297"/>
      <c r="D25" s="297"/>
      <c r="E25" s="297"/>
      <c r="F25" s="297"/>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08">
        <f t="shared" si="3"/>
        <v>0</v>
      </c>
      <c r="X25" s="73">
        <v>0</v>
      </c>
      <c r="Y25" s="108">
        <f t="shared" si="4"/>
        <v>0</v>
      </c>
    </row>
    <row r="26" spans="1:25" x14ac:dyDescent="0.25">
      <c r="A26" s="297" t="s">
        <v>446</v>
      </c>
      <c r="B26" s="297"/>
      <c r="C26" s="297"/>
      <c r="D26" s="297"/>
      <c r="E26" s="297"/>
      <c r="F26" s="297"/>
      <c r="G26" s="8">
        <v>20</v>
      </c>
      <c r="H26" s="73">
        <v>0</v>
      </c>
      <c r="I26" s="73">
        <v>0</v>
      </c>
      <c r="J26" s="73">
        <v>0</v>
      </c>
      <c r="K26" s="73">
        <v>0</v>
      </c>
      <c r="L26" s="73">
        <v>0</v>
      </c>
      <c r="M26" s="73">
        <v>0</v>
      </c>
      <c r="N26" s="73">
        <v>0</v>
      </c>
      <c r="O26" s="73">
        <v>0</v>
      </c>
      <c r="P26" s="73">
        <v>0</v>
      </c>
      <c r="Q26" s="73">
        <v>0</v>
      </c>
      <c r="R26" s="73">
        <v>0</v>
      </c>
      <c r="S26" s="73">
        <v>0</v>
      </c>
      <c r="T26" s="73">
        <v>0</v>
      </c>
      <c r="U26" s="73">
        <v>0</v>
      </c>
      <c r="V26" s="73">
        <v>-1323709</v>
      </c>
      <c r="W26" s="108">
        <f t="shared" si="3"/>
        <v>-1323709</v>
      </c>
      <c r="X26" s="73">
        <v>0</v>
      </c>
      <c r="Y26" s="108">
        <f t="shared" si="4"/>
        <v>-1323709</v>
      </c>
    </row>
    <row r="27" spans="1:25" x14ac:dyDescent="0.25">
      <c r="A27" s="297" t="s">
        <v>447</v>
      </c>
      <c r="B27" s="297"/>
      <c r="C27" s="297"/>
      <c r="D27" s="297"/>
      <c r="E27" s="297"/>
      <c r="F27" s="297"/>
      <c r="G27" s="8">
        <v>21</v>
      </c>
      <c r="H27" s="73">
        <v>0</v>
      </c>
      <c r="I27" s="73">
        <v>0</v>
      </c>
      <c r="J27" s="73">
        <v>0</v>
      </c>
      <c r="K27" s="73">
        <v>0</v>
      </c>
      <c r="L27" s="73">
        <v>-291407</v>
      </c>
      <c r="M27" s="73">
        <v>0</v>
      </c>
      <c r="N27" s="73">
        <v>0</v>
      </c>
      <c r="O27" s="73">
        <v>0</v>
      </c>
      <c r="P27" s="73">
        <v>0</v>
      </c>
      <c r="Q27" s="73">
        <v>0</v>
      </c>
      <c r="R27" s="73">
        <v>0</v>
      </c>
      <c r="S27" s="73">
        <v>0</v>
      </c>
      <c r="T27" s="73">
        <v>0</v>
      </c>
      <c r="U27" s="73">
        <v>1794046</v>
      </c>
      <c r="V27" s="73">
        <v>-1794046</v>
      </c>
      <c r="W27" s="108">
        <f t="shared" si="3"/>
        <v>291407</v>
      </c>
      <c r="X27" s="73">
        <v>0</v>
      </c>
      <c r="Y27" s="108">
        <f t="shared" si="4"/>
        <v>291407</v>
      </c>
    </row>
    <row r="28" spans="1:25" ht="30" customHeight="1" x14ac:dyDescent="0.25">
      <c r="A28" s="297" t="s">
        <v>448</v>
      </c>
      <c r="B28" s="297"/>
      <c r="C28" s="297"/>
      <c r="D28" s="297"/>
      <c r="E28" s="297"/>
      <c r="F28" s="297"/>
      <c r="G28" s="8">
        <v>22</v>
      </c>
      <c r="H28" s="73">
        <v>0</v>
      </c>
      <c r="I28" s="73">
        <v>0</v>
      </c>
      <c r="J28" s="73">
        <v>0</v>
      </c>
      <c r="K28" s="73">
        <v>0</v>
      </c>
      <c r="L28" s="73">
        <v>0</v>
      </c>
      <c r="M28" s="73">
        <v>0</v>
      </c>
      <c r="N28" s="73">
        <v>0</v>
      </c>
      <c r="O28" s="73">
        <v>0</v>
      </c>
      <c r="P28" s="73">
        <v>0</v>
      </c>
      <c r="Q28" s="73">
        <v>0</v>
      </c>
      <c r="R28" s="73">
        <v>0</v>
      </c>
      <c r="S28" s="73">
        <v>0</v>
      </c>
      <c r="T28" s="73">
        <v>0</v>
      </c>
      <c r="U28" s="73">
        <v>-3117754</v>
      </c>
      <c r="V28" s="73">
        <v>3117754</v>
      </c>
      <c r="W28" s="108">
        <f t="shared" si="3"/>
        <v>0</v>
      </c>
      <c r="X28" s="73">
        <v>0</v>
      </c>
      <c r="Y28" s="108">
        <f t="shared" si="4"/>
        <v>0</v>
      </c>
    </row>
    <row r="29" spans="1:25" ht="30" customHeight="1" x14ac:dyDescent="0.25">
      <c r="A29" s="297" t="s">
        <v>449</v>
      </c>
      <c r="B29" s="297"/>
      <c r="C29" s="297"/>
      <c r="D29" s="297"/>
      <c r="E29" s="297"/>
      <c r="F29" s="297"/>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8">
        <f t="shared" si="3"/>
        <v>0</v>
      </c>
      <c r="X29" s="73">
        <v>0</v>
      </c>
      <c r="Y29" s="108">
        <f t="shared" si="4"/>
        <v>0</v>
      </c>
    </row>
    <row r="30" spans="1:25" ht="27.75" customHeight="1" x14ac:dyDescent="0.25">
      <c r="A30" s="298" t="s">
        <v>450</v>
      </c>
      <c r="B30" s="298"/>
      <c r="C30" s="298"/>
      <c r="D30" s="298"/>
      <c r="E30" s="298"/>
      <c r="F30" s="298"/>
      <c r="G30" s="10">
        <v>24</v>
      </c>
      <c r="H30" s="111">
        <f>SUM(H10:H29)</f>
        <v>30420000</v>
      </c>
      <c r="I30" s="111">
        <f t="shared" ref="I30:Y30" si="5">SUM(I10:I29)</f>
        <v>389195</v>
      </c>
      <c r="J30" s="111">
        <f t="shared" si="5"/>
        <v>3195698</v>
      </c>
      <c r="K30" s="111">
        <f t="shared" si="5"/>
        <v>925837</v>
      </c>
      <c r="L30" s="111">
        <f t="shared" si="5"/>
        <v>137207</v>
      </c>
      <c r="M30" s="111">
        <f t="shared" si="5"/>
        <v>0</v>
      </c>
      <c r="N30" s="111">
        <f t="shared" si="5"/>
        <v>991395</v>
      </c>
      <c r="O30" s="111">
        <f t="shared" si="5"/>
        <v>0</v>
      </c>
      <c r="P30" s="111">
        <f t="shared" si="5"/>
        <v>0</v>
      </c>
      <c r="Q30" s="111">
        <f t="shared" si="5"/>
        <v>0</v>
      </c>
      <c r="R30" s="111">
        <f t="shared" si="5"/>
        <v>0</v>
      </c>
      <c r="S30" s="111">
        <f t="shared" si="5"/>
        <v>0</v>
      </c>
      <c r="T30" s="111">
        <f t="shared" si="5"/>
        <v>0</v>
      </c>
      <c r="U30" s="111">
        <f t="shared" si="5"/>
        <v>14049819</v>
      </c>
      <c r="V30" s="111">
        <f t="shared" si="5"/>
        <v>3279529</v>
      </c>
      <c r="W30" s="111">
        <f t="shared" si="5"/>
        <v>53114266</v>
      </c>
      <c r="X30" s="111">
        <f t="shared" si="5"/>
        <v>0</v>
      </c>
      <c r="Y30" s="111">
        <f t="shared" si="5"/>
        <v>53114266</v>
      </c>
    </row>
    <row r="31" spans="1:25" x14ac:dyDescent="0.25">
      <c r="A31" s="299" t="s">
        <v>370</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5">
      <c r="A32" s="301" t="s">
        <v>451</v>
      </c>
      <c r="B32" s="295"/>
      <c r="C32" s="295"/>
      <c r="D32" s="295"/>
      <c r="E32" s="295"/>
      <c r="F32" s="295"/>
      <c r="G32" s="9">
        <v>25</v>
      </c>
      <c r="H32" s="109">
        <f>SUM(H12:H20)</f>
        <v>7036</v>
      </c>
      <c r="I32" s="109">
        <f t="shared" ref="I32:Y32" si="6">SUM(I12:I20)</f>
        <v>0</v>
      </c>
      <c r="J32" s="109">
        <f t="shared" si="6"/>
        <v>0</v>
      </c>
      <c r="K32" s="109">
        <f t="shared" si="6"/>
        <v>0</v>
      </c>
      <c r="L32" s="109">
        <f t="shared" si="6"/>
        <v>0</v>
      </c>
      <c r="M32" s="109">
        <f t="shared" si="6"/>
        <v>0</v>
      </c>
      <c r="N32" s="109">
        <f t="shared" si="6"/>
        <v>-7036</v>
      </c>
      <c r="O32" s="109">
        <f t="shared" si="6"/>
        <v>0</v>
      </c>
      <c r="P32" s="109">
        <f t="shared" si="6"/>
        <v>0</v>
      </c>
      <c r="Q32" s="109">
        <f t="shared" si="6"/>
        <v>0</v>
      </c>
      <c r="R32" s="109">
        <f t="shared" si="6"/>
        <v>0</v>
      </c>
      <c r="S32" s="109">
        <f t="shared" si="6"/>
        <v>0</v>
      </c>
      <c r="T32" s="109">
        <f t="shared" si="6"/>
        <v>0</v>
      </c>
      <c r="U32" s="109">
        <f t="shared" si="6"/>
        <v>0</v>
      </c>
      <c r="V32" s="109">
        <f t="shared" si="6"/>
        <v>0</v>
      </c>
      <c r="W32" s="109">
        <f t="shared" si="6"/>
        <v>0</v>
      </c>
      <c r="X32" s="109">
        <f t="shared" si="6"/>
        <v>0</v>
      </c>
      <c r="Y32" s="109">
        <f t="shared" si="6"/>
        <v>0</v>
      </c>
    </row>
    <row r="33" spans="1:25" ht="31.5" customHeight="1" x14ac:dyDescent="0.25">
      <c r="A33" s="301" t="s">
        <v>452</v>
      </c>
      <c r="B33" s="295"/>
      <c r="C33" s="295"/>
      <c r="D33" s="295"/>
      <c r="E33" s="295"/>
      <c r="F33" s="295"/>
      <c r="G33" s="9">
        <v>26</v>
      </c>
      <c r="H33" s="109">
        <f>H11+H32</f>
        <v>7036</v>
      </c>
      <c r="I33" s="109">
        <f t="shared" ref="I33:Y33" si="7">I11+I32</f>
        <v>0</v>
      </c>
      <c r="J33" s="109">
        <f t="shared" si="7"/>
        <v>0</v>
      </c>
      <c r="K33" s="109">
        <f t="shared" si="7"/>
        <v>0</v>
      </c>
      <c r="L33" s="109">
        <f t="shared" si="7"/>
        <v>0</v>
      </c>
      <c r="M33" s="109">
        <f t="shared" si="7"/>
        <v>0</v>
      </c>
      <c r="N33" s="109">
        <f t="shared" si="7"/>
        <v>-7036</v>
      </c>
      <c r="O33" s="109">
        <f t="shared" si="7"/>
        <v>0</v>
      </c>
      <c r="P33" s="109">
        <f t="shared" si="7"/>
        <v>0</v>
      </c>
      <c r="Q33" s="109">
        <f t="shared" si="7"/>
        <v>0</v>
      </c>
      <c r="R33" s="109">
        <f t="shared" si="7"/>
        <v>0</v>
      </c>
      <c r="S33" s="109">
        <f t="shared" si="7"/>
        <v>0</v>
      </c>
      <c r="T33" s="109">
        <f t="shared" si="7"/>
        <v>0</v>
      </c>
      <c r="U33" s="109">
        <f t="shared" si="7"/>
        <v>0</v>
      </c>
      <c r="V33" s="109">
        <f t="shared" si="7"/>
        <v>0</v>
      </c>
      <c r="W33" s="109">
        <f t="shared" si="7"/>
        <v>0</v>
      </c>
      <c r="X33" s="109">
        <f t="shared" si="7"/>
        <v>0</v>
      </c>
      <c r="Y33" s="109">
        <f t="shared" si="7"/>
        <v>0</v>
      </c>
    </row>
    <row r="34" spans="1:25" ht="30.75" customHeight="1" x14ac:dyDescent="0.25">
      <c r="A34" s="302" t="s">
        <v>453</v>
      </c>
      <c r="B34" s="296"/>
      <c r="C34" s="296"/>
      <c r="D34" s="296"/>
      <c r="E34" s="296"/>
      <c r="F34" s="296"/>
      <c r="G34" s="9">
        <v>27</v>
      </c>
      <c r="H34" s="111">
        <f>SUM(H21:H29)</f>
        <v>0</v>
      </c>
      <c r="I34" s="111">
        <f t="shared" ref="I34:Y34" si="8">SUM(I21:I29)</f>
        <v>0</v>
      </c>
      <c r="J34" s="111">
        <f t="shared" si="8"/>
        <v>0</v>
      </c>
      <c r="K34" s="111">
        <f t="shared" si="8"/>
        <v>0</v>
      </c>
      <c r="L34" s="111">
        <f t="shared" si="8"/>
        <v>-92128</v>
      </c>
      <c r="M34" s="111">
        <f t="shared" si="8"/>
        <v>0</v>
      </c>
      <c r="N34" s="111">
        <f t="shared" si="8"/>
        <v>0</v>
      </c>
      <c r="O34" s="111">
        <f t="shared" si="8"/>
        <v>0</v>
      </c>
      <c r="P34" s="111">
        <f t="shared" si="8"/>
        <v>0</v>
      </c>
      <c r="Q34" s="111">
        <f t="shared" si="8"/>
        <v>0</v>
      </c>
      <c r="R34" s="111">
        <f t="shared" si="8"/>
        <v>0</v>
      </c>
      <c r="S34" s="111">
        <f t="shared" si="8"/>
        <v>0</v>
      </c>
      <c r="T34" s="111">
        <f t="shared" si="8"/>
        <v>0</v>
      </c>
      <c r="U34" s="111">
        <f t="shared" si="8"/>
        <v>-1323708</v>
      </c>
      <c r="V34" s="111">
        <f t="shared" si="8"/>
        <v>-1</v>
      </c>
      <c r="W34" s="111">
        <f t="shared" si="8"/>
        <v>-1231581</v>
      </c>
      <c r="X34" s="111">
        <f t="shared" si="8"/>
        <v>0</v>
      </c>
      <c r="Y34" s="111">
        <f t="shared" si="8"/>
        <v>-1231581</v>
      </c>
    </row>
    <row r="35" spans="1:25" x14ac:dyDescent="0.25">
      <c r="A35" s="299" t="s">
        <v>371</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x14ac:dyDescent="0.25">
      <c r="A36" s="304" t="s">
        <v>372</v>
      </c>
      <c r="B36" s="304"/>
      <c r="C36" s="304"/>
      <c r="D36" s="304"/>
      <c r="E36" s="304"/>
      <c r="F36" s="304"/>
      <c r="G36" s="8">
        <v>28</v>
      </c>
      <c r="H36" s="73">
        <v>30420000</v>
      </c>
      <c r="I36" s="73">
        <v>389195</v>
      </c>
      <c r="J36" s="73">
        <v>3195698</v>
      </c>
      <c r="K36" s="73">
        <v>925837</v>
      </c>
      <c r="L36" s="73">
        <v>137207</v>
      </c>
      <c r="M36" s="73">
        <v>0</v>
      </c>
      <c r="N36" s="73">
        <v>991395</v>
      </c>
      <c r="O36" s="73">
        <v>0</v>
      </c>
      <c r="P36" s="73">
        <v>0</v>
      </c>
      <c r="Q36" s="73">
        <v>0</v>
      </c>
      <c r="R36" s="73">
        <v>0</v>
      </c>
      <c r="S36" s="73">
        <v>0</v>
      </c>
      <c r="T36" s="73">
        <v>0</v>
      </c>
      <c r="U36" s="73">
        <v>17329348</v>
      </c>
      <c r="V36" s="73">
        <v>0</v>
      </c>
      <c r="W36" s="108">
        <f>H36+I36+J36+K36-L36+M36+N36+O36+P36+Q36+R36+U36+V36+S36+T36</f>
        <v>53114266</v>
      </c>
      <c r="X36" s="73">
        <v>0</v>
      </c>
      <c r="Y36" s="108">
        <f t="shared" ref="Y36:Y38" si="9">W36+X36</f>
        <v>53114266</v>
      </c>
    </row>
    <row r="37" spans="1:25" x14ac:dyDescent="0.25">
      <c r="A37" s="297" t="s">
        <v>373</v>
      </c>
      <c r="B37" s="297"/>
      <c r="C37" s="297"/>
      <c r="D37" s="297"/>
      <c r="E37" s="297"/>
      <c r="F37" s="297"/>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8">
        <f>H37+I37+J37+K37-L37+M37+N37+O37+P37+Q37+R37+U37+V37</f>
        <v>0</v>
      </c>
      <c r="X37" s="73">
        <v>0</v>
      </c>
      <c r="Y37" s="108">
        <f t="shared" si="9"/>
        <v>0</v>
      </c>
    </row>
    <row r="38" spans="1:25" x14ac:dyDescent="0.25">
      <c r="A38" s="297" t="s">
        <v>374</v>
      </c>
      <c r="B38" s="297"/>
      <c r="C38" s="297"/>
      <c r="D38" s="297"/>
      <c r="E38" s="297"/>
      <c r="F38" s="297"/>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8">
        <f>H38+I38+J38+K38-L38+M38+N38+O38+P38+Q38+R38+U38+V38</f>
        <v>0</v>
      </c>
      <c r="X38" s="73">
        <v>0</v>
      </c>
      <c r="Y38" s="108">
        <f t="shared" si="9"/>
        <v>0</v>
      </c>
    </row>
    <row r="39" spans="1:25" ht="25.5" customHeight="1" x14ac:dyDescent="0.25">
      <c r="A39" s="305" t="s">
        <v>454</v>
      </c>
      <c r="B39" s="305"/>
      <c r="C39" s="305"/>
      <c r="D39" s="305"/>
      <c r="E39" s="305"/>
      <c r="F39" s="305"/>
      <c r="G39" s="9">
        <v>31</v>
      </c>
      <c r="H39" s="109">
        <f>H36+H37+H38</f>
        <v>30420000</v>
      </c>
      <c r="I39" s="109">
        <f t="shared" ref="I39:Y39" si="10">I36+I37+I38</f>
        <v>389195</v>
      </c>
      <c r="J39" s="109">
        <f t="shared" si="10"/>
        <v>3195698</v>
      </c>
      <c r="K39" s="109">
        <f t="shared" si="10"/>
        <v>925837</v>
      </c>
      <c r="L39" s="109">
        <f t="shared" si="10"/>
        <v>137207</v>
      </c>
      <c r="M39" s="109">
        <f t="shared" si="10"/>
        <v>0</v>
      </c>
      <c r="N39" s="109">
        <f t="shared" si="10"/>
        <v>991395</v>
      </c>
      <c r="O39" s="109">
        <f t="shared" si="10"/>
        <v>0</v>
      </c>
      <c r="P39" s="109">
        <f t="shared" si="10"/>
        <v>0</v>
      </c>
      <c r="Q39" s="109">
        <f t="shared" si="10"/>
        <v>0</v>
      </c>
      <c r="R39" s="109">
        <f t="shared" si="10"/>
        <v>0</v>
      </c>
      <c r="S39" s="109">
        <f t="shared" si="10"/>
        <v>0</v>
      </c>
      <c r="T39" s="109">
        <f t="shared" si="10"/>
        <v>0</v>
      </c>
      <c r="U39" s="109">
        <f t="shared" si="10"/>
        <v>17329348</v>
      </c>
      <c r="V39" s="109">
        <f t="shared" si="10"/>
        <v>0</v>
      </c>
      <c r="W39" s="109">
        <f t="shared" si="10"/>
        <v>53114266</v>
      </c>
      <c r="X39" s="109">
        <f t="shared" si="10"/>
        <v>0</v>
      </c>
      <c r="Y39" s="109">
        <f t="shared" si="10"/>
        <v>53114266</v>
      </c>
    </row>
    <row r="40" spans="1:25" x14ac:dyDescent="0.25">
      <c r="A40" s="297" t="s">
        <v>375</v>
      </c>
      <c r="B40" s="297"/>
      <c r="C40" s="297"/>
      <c r="D40" s="297"/>
      <c r="E40" s="297"/>
      <c r="F40" s="297"/>
      <c r="G40" s="8">
        <v>32</v>
      </c>
      <c r="H40" s="110">
        <v>0</v>
      </c>
      <c r="I40" s="110">
        <v>0</v>
      </c>
      <c r="J40" s="110">
        <v>0</v>
      </c>
      <c r="K40" s="110">
        <v>0</v>
      </c>
      <c r="L40" s="110">
        <v>0</v>
      </c>
      <c r="M40" s="110">
        <v>0</v>
      </c>
      <c r="N40" s="110">
        <v>0</v>
      </c>
      <c r="O40" s="110">
        <v>0</v>
      </c>
      <c r="P40" s="110">
        <v>0</v>
      </c>
      <c r="Q40" s="110">
        <v>0</v>
      </c>
      <c r="R40" s="110">
        <v>0</v>
      </c>
      <c r="S40" s="110"/>
      <c r="T40" s="110"/>
      <c r="U40" s="110">
        <v>0</v>
      </c>
      <c r="V40" s="73">
        <v>3576074</v>
      </c>
      <c r="W40" s="108">
        <f t="shared" ref="W40:W58" si="11">H40+I40+J40+K40-L40+M40+N40+O40+P40+Q40+R40+U40+V40+S40+T40</f>
        <v>3576074</v>
      </c>
      <c r="X40" s="73">
        <v>0</v>
      </c>
      <c r="Y40" s="108">
        <f t="shared" ref="Y40:Y58" si="12">W40+X40</f>
        <v>3576074</v>
      </c>
    </row>
    <row r="41" spans="1:25" x14ac:dyDescent="0.25">
      <c r="A41" s="297" t="s">
        <v>376</v>
      </c>
      <c r="B41" s="297"/>
      <c r="C41" s="297"/>
      <c r="D41" s="297"/>
      <c r="E41" s="297"/>
      <c r="F41" s="297"/>
      <c r="G41" s="8">
        <v>33</v>
      </c>
      <c r="H41" s="110">
        <v>0</v>
      </c>
      <c r="I41" s="110">
        <v>0</v>
      </c>
      <c r="J41" s="110">
        <v>0</v>
      </c>
      <c r="K41" s="110">
        <v>0</v>
      </c>
      <c r="L41" s="110">
        <v>0</v>
      </c>
      <c r="M41" s="110">
        <v>0</v>
      </c>
      <c r="N41" s="73">
        <v>0</v>
      </c>
      <c r="O41" s="110">
        <v>0</v>
      </c>
      <c r="P41" s="110">
        <v>0</v>
      </c>
      <c r="Q41" s="110">
        <v>0</v>
      </c>
      <c r="R41" s="110">
        <v>0</v>
      </c>
      <c r="S41" s="110"/>
      <c r="T41" s="110"/>
      <c r="U41" s="110">
        <v>0</v>
      </c>
      <c r="V41" s="110">
        <v>0</v>
      </c>
      <c r="W41" s="108">
        <f t="shared" si="11"/>
        <v>0</v>
      </c>
      <c r="X41" s="73">
        <v>0</v>
      </c>
      <c r="Y41" s="108">
        <f t="shared" si="12"/>
        <v>0</v>
      </c>
    </row>
    <row r="42" spans="1:25" ht="27" customHeight="1" x14ac:dyDescent="0.25">
      <c r="A42" s="297" t="s">
        <v>377</v>
      </c>
      <c r="B42" s="297"/>
      <c r="C42" s="297"/>
      <c r="D42" s="297"/>
      <c r="E42" s="297"/>
      <c r="F42" s="297"/>
      <c r="G42" s="8">
        <v>34</v>
      </c>
      <c r="H42" s="110">
        <v>0</v>
      </c>
      <c r="I42" s="110">
        <v>0</v>
      </c>
      <c r="J42" s="110">
        <v>0</v>
      </c>
      <c r="K42" s="110">
        <v>0</v>
      </c>
      <c r="L42" s="110">
        <v>0</v>
      </c>
      <c r="M42" s="110">
        <v>0</v>
      </c>
      <c r="N42" s="110">
        <v>0</v>
      </c>
      <c r="O42" s="73">
        <v>0</v>
      </c>
      <c r="P42" s="110">
        <v>0</v>
      </c>
      <c r="Q42" s="110">
        <v>0</v>
      </c>
      <c r="R42" s="110">
        <v>0</v>
      </c>
      <c r="S42" s="110"/>
      <c r="T42" s="110"/>
      <c r="U42" s="73">
        <v>0</v>
      </c>
      <c r="V42" s="73">
        <v>0</v>
      </c>
      <c r="W42" s="108">
        <f t="shared" si="11"/>
        <v>0</v>
      </c>
      <c r="X42" s="73">
        <v>0</v>
      </c>
      <c r="Y42" s="108">
        <f t="shared" si="12"/>
        <v>0</v>
      </c>
    </row>
    <row r="43" spans="1:25" ht="20.25" customHeight="1" x14ac:dyDescent="0.25">
      <c r="A43" s="297" t="s">
        <v>442</v>
      </c>
      <c r="B43" s="297"/>
      <c r="C43" s="297"/>
      <c r="D43" s="297"/>
      <c r="E43" s="297"/>
      <c r="F43" s="297"/>
      <c r="G43" s="8">
        <v>35</v>
      </c>
      <c r="H43" s="110">
        <v>0</v>
      </c>
      <c r="I43" s="110">
        <v>0</v>
      </c>
      <c r="J43" s="110">
        <v>0</v>
      </c>
      <c r="K43" s="110">
        <v>0</v>
      </c>
      <c r="L43" s="110">
        <v>0</v>
      </c>
      <c r="M43" s="110">
        <v>0</v>
      </c>
      <c r="N43" s="110">
        <v>0</v>
      </c>
      <c r="O43" s="110">
        <v>0</v>
      </c>
      <c r="P43" s="73">
        <v>0</v>
      </c>
      <c r="Q43" s="110">
        <v>0</v>
      </c>
      <c r="R43" s="110">
        <v>0</v>
      </c>
      <c r="S43" s="110"/>
      <c r="T43" s="110"/>
      <c r="U43" s="73">
        <v>0</v>
      </c>
      <c r="V43" s="73">
        <v>0</v>
      </c>
      <c r="W43" s="108">
        <f t="shared" si="11"/>
        <v>0</v>
      </c>
      <c r="X43" s="73">
        <v>0</v>
      </c>
      <c r="Y43" s="108">
        <f t="shared" si="12"/>
        <v>0</v>
      </c>
    </row>
    <row r="44" spans="1:25" ht="21" customHeight="1" x14ac:dyDescent="0.25">
      <c r="A44" s="297" t="s">
        <v>378</v>
      </c>
      <c r="B44" s="297"/>
      <c r="C44" s="297"/>
      <c r="D44" s="297"/>
      <c r="E44" s="297"/>
      <c r="F44" s="297"/>
      <c r="G44" s="8">
        <v>36</v>
      </c>
      <c r="H44" s="110">
        <v>0</v>
      </c>
      <c r="I44" s="110">
        <v>0</v>
      </c>
      <c r="J44" s="110">
        <v>0</v>
      </c>
      <c r="K44" s="110">
        <v>0</v>
      </c>
      <c r="L44" s="110">
        <v>0</v>
      </c>
      <c r="M44" s="110">
        <v>0</v>
      </c>
      <c r="N44" s="110">
        <v>0</v>
      </c>
      <c r="O44" s="110">
        <v>0</v>
      </c>
      <c r="P44" s="110">
        <v>0</v>
      </c>
      <c r="Q44" s="73">
        <v>0</v>
      </c>
      <c r="R44" s="110">
        <v>0</v>
      </c>
      <c r="S44" s="110"/>
      <c r="T44" s="110"/>
      <c r="U44" s="73">
        <v>0</v>
      </c>
      <c r="V44" s="73">
        <v>0</v>
      </c>
      <c r="W44" s="108">
        <f t="shared" si="11"/>
        <v>0</v>
      </c>
      <c r="X44" s="73">
        <v>0</v>
      </c>
      <c r="Y44" s="108">
        <f t="shared" si="12"/>
        <v>0</v>
      </c>
    </row>
    <row r="45" spans="1:25" ht="29.25" customHeight="1" x14ac:dyDescent="0.25">
      <c r="A45" s="297" t="s">
        <v>379</v>
      </c>
      <c r="B45" s="297"/>
      <c r="C45" s="297"/>
      <c r="D45" s="297"/>
      <c r="E45" s="297"/>
      <c r="F45" s="297"/>
      <c r="G45" s="8">
        <v>37</v>
      </c>
      <c r="H45" s="110">
        <v>0</v>
      </c>
      <c r="I45" s="110">
        <v>0</v>
      </c>
      <c r="J45" s="110">
        <v>0</v>
      </c>
      <c r="K45" s="110">
        <v>0</v>
      </c>
      <c r="L45" s="110">
        <v>0</v>
      </c>
      <c r="M45" s="110">
        <v>0</v>
      </c>
      <c r="N45" s="110">
        <v>0</v>
      </c>
      <c r="O45" s="110">
        <v>0</v>
      </c>
      <c r="P45" s="110">
        <v>0</v>
      </c>
      <c r="Q45" s="110">
        <v>0</v>
      </c>
      <c r="R45" s="73">
        <v>0</v>
      </c>
      <c r="S45" s="73">
        <v>0</v>
      </c>
      <c r="T45" s="73">
        <v>0</v>
      </c>
      <c r="U45" s="73">
        <v>0</v>
      </c>
      <c r="V45" s="73">
        <v>0</v>
      </c>
      <c r="W45" s="108">
        <f t="shared" si="11"/>
        <v>0</v>
      </c>
      <c r="X45" s="73">
        <v>0</v>
      </c>
      <c r="Y45" s="108">
        <f t="shared" si="12"/>
        <v>0</v>
      </c>
    </row>
    <row r="46" spans="1:25" ht="21" customHeight="1" x14ac:dyDescent="0.25">
      <c r="A46" s="297" t="s">
        <v>380</v>
      </c>
      <c r="B46" s="297"/>
      <c r="C46" s="297"/>
      <c r="D46" s="297"/>
      <c r="E46" s="297"/>
      <c r="F46" s="297"/>
      <c r="G46" s="8">
        <v>38</v>
      </c>
      <c r="H46" s="110">
        <v>0</v>
      </c>
      <c r="I46" s="110">
        <v>0</v>
      </c>
      <c r="J46" s="110">
        <v>0</v>
      </c>
      <c r="K46" s="110">
        <v>0</v>
      </c>
      <c r="L46" s="110">
        <v>0</v>
      </c>
      <c r="M46" s="110">
        <v>0</v>
      </c>
      <c r="N46" s="73">
        <v>0</v>
      </c>
      <c r="O46" s="73">
        <v>0</v>
      </c>
      <c r="P46" s="73">
        <v>0</v>
      </c>
      <c r="Q46" s="73">
        <v>0</v>
      </c>
      <c r="R46" s="73">
        <v>0</v>
      </c>
      <c r="S46" s="73">
        <v>0</v>
      </c>
      <c r="T46" s="73">
        <v>0</v>
      </c>
      <c r="U46" s="73">
        <v>0</v>
      </c>
      <c r="V46" s="73">
        <v>0</v>
      </c>
      <c r="W46" s="108">
        <f t="shared" si="11"/>
        <v>0</v>
      </c>
      <c r="X46" s="73">
        <v>0</v>
      </c>
      <c r="Y46" s="108">
        <f t="shared" si="12"/>
        <v>0</v>
      </c>
    </row>
    <row r="47" spans="1:25" x14ac:dyDescent="0.25">
      <c r="A47" s="297" t="s">
        <v>381</v>
      </c>
      <c r="B47" s="297"/>
      <c r="C47" s="297"/>
      <c r="D47" s="297"/>
      <c r="E47" s="297"/>
      <c r="F47" s="297"/>
      <c r="G47" s="8">
        <v>39</v>
      </c>
      <c r="H47" s="110">
        <v>0</v>
      </c>
      <c r="I47" s="110">
        <v>0</v>
      </c>
      <c r="J47" s="110">
        <v>0</v>
      </c>
      <c r="K47" s="110">
        <v>0</v>
      </c>
      <c r="L47" s="110">
        <v>0</v>
      </c>
      <c r="M47" s="110">
        <v>0</v>
      </c>
      <c r="N47" s="73">
        <v>0</v>
      </c>
      <c r="O47" s="73">
        <v>0</v>
      </c>
      <c r="P47" s="73">
        <v>0</v>
      </c>
      <c r="Q47" s="73">
        <v>0</v>
      </c>
      <c r="R47" s="73">
        <v>0</v>
      </c>
      <c r="S47" s="73">
        <v>0</v>
      </c>
      <c r="T47" s="73">
        <v>0</v>
      </c>
      <c r="U47" s="73">
        <v>0</v>
      </c>
      <c r="V47" s="73">
        <v>0</v>
      </c>
      <c r="W47" s="108">
        <f t="shared" si="11"/>
        <v>0</v>
      </c>
      <c r="X47" s="73">
        <v>0</v>
      </c>
      <c r="Y47" s="108">
        <f t="shared" si="12"/>
        <v>0</v>
      </c>
    </row>
    <row r="48" spans="1:25" x14ac:dyDescent="0.25">
      <c r="A48" s="297" t="s">
        <v>382</v>
      </c>
      <c r="B48" s="297"/>
      <c r="C48" s="297"/>
      <c r="D48" s="297"/>
      <c r="E48" s="297"/>
      <c r="F48" s="297"/>
      <c r="G48" s="8">
        <v>40</v>
      </c>
      <c r="H48" s="73">
        <v>0</v>
      </c>
      <c r="I48" s="73">
        <v>0</v>
      </c>
      <c r="J48" s="73">
        <v>0</v>
      </c>
      <c r="K48" s="73">
        <v>0</v>
      </c>
      <c r="L48" s="73">
        <v>0</v>
      </c>
      <c r="M48" s="73">
        <v>0</v>
      </c>
      <c r="N48" s="73">
        <v>0</v>
      </c>
      <c r="O48" s="73">
        <v>0</v>
      </c>
      <c r="P48" s="73">
        <v>0</v>
      </c>
      <c r="Q48" s="73">
        <v>0</v>
      </c>
      <c r="R48" s="73">
        <v>0</v>
      </c>
      <c r="S48" s="73">
        <v>0</v>
      </c>
      <c r="T48" s="73">
        <v>0</v>
      </c>
      <c r="U48" s="73">
        <v>0</v>
      </c>
      <c r="V48" s="73">
        <v>0</v>
      </c>
      <c r="W48" s="108">
        <f t="shared" si="11"/>
        <v>0</v>
      </c>
      <c r="X48" s="73">
        <v>0</v>
      </c>
      <c r="Y48" s="108">
        <f t="shared" si="12"/>
        <v>0</v>
      </c>
    </row>
    <row r="49" spans="1:25" x14ac:dyDescent="0.25">
      <c r="A49" s="297" t="s">
        <v>455</v>
      </c>
      <c r="B49" s="297"/>
      <c r="C49" s="297"/>
      <c r="D49" s="297"/>
      <c r="E49" s="297"/>
      <c r="F49" s="297"/>
      <c r="G49" s="8">
        <v>41</v>
      </c>
      <c r="H49" s="110">
        <v>0</v>
      </c>
      <c r="I49" s="110">
        <v>0</v>
      </c>
      <c r="J49" s="110">
        <v>0</v>
      </c>
      <c r="K49" s="110">
        <v>0</v>
      </c>
      <c r="L49" s="110">
        <v>0</v>
      </c>
      <c r="M49" s="110">
        <v>0</v>
      </c>
      <c r="N49" s="73">
        <v>0</v>
      </c>
      <c r="O49" s="73">
        <v>0</v>
      </c>
      <c r="P49" s="73">
        <v>0</v>
      </c>
      <c r="Q49" s="73">
        <v>0</v>
      </c>
      <c r="R49" s="73">
        <v>0</v>
      </c>
      <c r="S49" s="73">
        <v>0</v>
      </c>
      <c r="T49" s="73">
        <v>0</v>
      </c>
      <c r="U49" s="73">
        <v>0</v>
      </c>
      <c r="V49" s="73">
        <v>0</v>
      </c>
      <c r="W49" s="108">
        <f t="shared" si="11"/>
        <v>0</v>
      </c>
      <c r="X49" s="73">
        <v>0</v>
      </c>
      <c r="Y49" s="108">
        <f t="shared" si="12"/>
        <v>0</v>
      </c>
    </row>
    <row r="50" spans="1:25" ht="32.25" customHeight="1" x14ac:dyDescent="0.25">
      <c r="A50" s="297" t="s">
        <v>456</v>
      </c>
      <c r="B50" s="297"/>
      <c r="C50" s="297"/>
      <c r="D50" s="297"/>
      <c r="E50" s="297"/>
      <c r="F50" s="297"/>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08">
        <f t="shared" si="11"/>
        <v>0</v>
      </c>
      <c r="X50" s="73">
        <v>0</v>
      </c>
      <c r="Y50" s="108">
        <f t="shared" si="12"/>
        <v>0</v>
      </c>
    </row>
    <row r="51" spans="1:25" ht="26.25" customHeight="1" x14ac:dyDescent="0.25">
      <c r="A51" s="297" t="s">
        <v>443</v>
      </c>
      <c r="B51" s="297"/>
      <c r="C51" s="297"/>
      <c r="D51" s="297"/>
      <c r="E51" s="297"/>
      <c r="F51" s="297"/>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8">
        <f t="shared" si="11"/>
        <v>0</v>
      </c>
      <c r="X51" s="73">
        <v>0</v>
      </c>
      <c r="Y51" s="108">
        <f t="shared" si="12"/>
        <v>0</v>
      </c>
    </row>
    <row r="52" spans="1:25" ht="22.5" customHeight="1" x14ac:dyDescent="0.25">
      <c r="A52" s="297" t="s">
        <v>457</v>
      </c>
      <c r="B52" s="297"/>
      <c r="C52" s="297"/>
      <c r="D52" s="297"/>
      <c r="E52" s="297"/>
      <c r="F52" s="297"/>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8">
        <f t="shared" si="11"/>
        <v>0</v>
      </c>
      <c r="X52" s="73">
        <v>0</v>
      </c>
      <c r="Y52" s="108">
        <f t="shared" si="12"/>
        <v>0</v>
      </c>
    </row>
    <row r="53" spans="1:25" x14ac:dyDescent="0.25">
      <c r="A53" s="297" t="s">
        <v>458</v>
      </c>
      <c r="B53" s="297"/>
      <c r="C53" s="297"/>
      <c r="D53" s="297"/>
      <c r="E53" s="297"/>
      <c r="F53" s="297"/>
      <c r="G53" s="8">
        <v>45</v>
      </c>
      <c r="H53" s="73">
        <v>0</v>
      </c>
      <c r="I53" s="73">
        <v>0</v>
      </c>
      <c r="J53" s="73">
        <v>0</v>
      </c>
      <c r="K53" s="73">
        <v>0</v>
      </c>
      <c r="L53" s="73">
        <v>311081</v>
      </c>
      <c r="M53" s="73">
        <v>0</v>
      </c>
      <c r="N53" s="73">
        <v>0</v>
      </c>
      <c r="O53" s="73">
        <v>0</v>
      </c>
      <c r="P53" s="73">
        <v>0</v>
      </c>
      <c r="Q53" s="73">
        <v>0</v>
      </c>
      <c r="R53" s="73">
        <v>0</v>
      </c>
      <c r="S53" s="73">
        <v>0</v>
      </c>
      <c r="T53" s="73">
        <v>0</v>
      </c>
      <c r="U53" s="73">
        <v>0</v>
      </c>
      <c r="V53" s="73">
        <v>0</v>
      </c>
      <c r="W53" s="108">
        <f t="shared" si="11"/>
        <v>-311081</v>
      </c>
      <c r="X53" s="73">
        <v>0</v>
      </c>
      <c r="Y53" s="108">
        <f t="shared" si="12"/>
        <v>-311081</v>
      </c>
    </row>
    <row r="54" spans="1:25" x14ac:dyDescent="0.25">
      <c r="A54" s="297" t="s">
        <v>445</v>
      </c>
      <c r="B54" s="297"/>
      <c r="C54" s="297"/>
      <c r="D54" s="297"/>
      <c r="E54" s="297"/>
      <c r="F54" s="297"/>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8">
        <f t="shared" si="11"/>
        <v>0</v>
      </c>
      <c r="X54" s="73">
        <v>0</v>
      </c>
      <c r="Y54" s="108">
        <f t="shared" si="12"/>
        <v>0</v>
      </c>
    </row>
    <row r="55" spans="1:25" x14ac:dyDescent="0.25">
      <c r="A55" s="297" t="s">
        <v>446</v>
      </c>
      <c r="B55" s="297"/>
      <c r="C55" s="297"/>
      <c r="D55" s="297"/>
      <c r="E55" s="297"/>
      <c r="F55" s="297"/>
      <c r="G55" s="8">
        <v>47</v>
      </c>
      <c r="H55" s="73">
        <v>0</v>
      </c>
      <c r="I55" s="73">
        <v>0</v>
      </c>
      <c r="J55" s="73">
        <v>0</v>
      </c>
      <c r="K55" s="73">
        <v>0</v>
      </c>
      <c r="L55" s="73">
        <v>0</v>
      </c>
      <c r="M55" s="73">
        <v>0</v>
      </c>
      <c r="N55" s="73">
        <v>0</v>
      </c>
      <c r="O55" s="73">
        <v>0</v>
      </c>
      <c r="P55" s="73">
        <v>0</v>
      </c>
      <c r="Q55" s="73">
        <v>0</v>
      </c>
      <c r="R55" s="73">
        <v>0</v>
      </c>
      <c r="S55" s="73">
        <v>0</v>
      </c>
      <c r="T55" s="73">
        <v>0</v>
      </c>
      <c r="U55" s="73">
        <v>-1685911</v>
      </c>
      <c r="V55" s="73">
        <v>0</v>
      </c>
      <c r="W55" s="108">
        <f t="shared" si="11"/>
        <v>-1685911</v>
      </c>
      <c r="X55" s="73">
        <v>0</v>
      </c>
      <c r="Y55" s="108">
        <f t="shared" si="12"/>
        <v>-1685911</v>
      </c>
    </row>
    <row r="56" spans="1:25" x14ac:dyDescent="0.25">
      <c r="A56" s="297" t="s">
        <v>447</v>
      </c>
      <c r="B56" s="297"/>
      <c r="C56" s="297"/>
      <c r="D56" s="297"/>
      <c r="E56" s="297"/>
      <c r="F56" s="297"/>
      <c r="G56" s="8">
        <v>48</v>
      </c>
      <c r="H56" s="73">
        <v>0</v>
      </c>
      <c r="I56" s="73">
        <v>0</v>
      </c>
      <c r="J56" s="73">
        <v>0</v>
      </c>
      <c r="K56" s="73">
        <v>0</v>
      </c>
      <c r="L56" s="73">
        <v>0</v>
      </c>
      <c r="M56" s="73">
        <v>0</v>
      </c>
      <c r="N56" s="73">
        <v>0</v>
      </c>
      <c r="O56" s="73">
        <v>0</v>
      </c>
      <c r="P56" s="73">
        <v>0</v>
      </c>
      <c r="Q56" s="73">
        <v>0</v>
      </c>
      <c r="R56" s="73">
        <v>0</v>
      </c>
      <c r="S56" s="73">
        <v>0</v>
      </c>
      <c r="T56" s="73">
        <v>0</v>
      </c>
      <c r="U56" s="73">
        <v>3279530</v>
      </c>
      <c r="V56" s="73"/>
      <c r="W56" s="108">
        <f t="shared" si="11"/>
        <v>3279530</v>
      </c>
      <c r="X56" s="73">
        <v>0</v>
      </c>
      <c r="Y56" s="108">
        <f t="shared" si="12"/>
        <v>3279530</v>
      </c>
    </row>
    <row r="57" spans="1:25" ht="23.25" customHeight="1" x14ac:dyDescent="0.25">
      <c r="A57" s="297" t="s">
        <v>459</v>
      </c>
      <c r="B57" s="297"/>
      <c r="C57" s="297"/>
      <c r="D57" s="297"/>
      <c r="E57" s="297"/>
      <c r="F57" s="297"/>
      <c r="G57" s="8">
        <v>49</v>
      </c>
      <c r="H57" s="73">
        <v>0</v>
      </c>
      <c r="I57" s="73">
        <v>0</v>
      </c>
      <c r="J57" s="73">
        <v>0</v>
      </c>
      <c r="K57" s="73">
        <v>0</v>
      </c>
      <c r="L57" s="73">
        <v>0</v>
      </c>
      <c r="M57" s="73">
        <v>0</v>
      </c>
      <c r="N57" s="73">
        <v>0</v>
      </c>
      <c r="O57" s="73">
        <v>0</v>
      </c>
      <c r="P57" s="73">
        <v>0</v>
      </c>
      <c r="Q57" s="73">
        <v>0</v>
      </c>
      <c r="R57" s="73">
        <v>0</v>
      </c>
      <c r="S57" s="73">
        <v>0</v>
      </c>
      <c r="T57" s="73">
        <v>0</v>
      </c>
      <c r="U57" s="73">
        <v>-3279530</v>
      </c>
      <c r="V57" s="73">
        <v>0</v>
      </c>
      <c r="W57" s="108">
        <f t="shared" si="11"/>
        <v>-3279530</v>
      </c>
      <c r="X57" s="73">
        <v>0</v>
      </c>
      <c r="Y57" s="108">
        <f t="shared" si="12"/>
        <v>-3279530</v>
      </c>
    </row>
    <row r="58" spans="1:25" ht="23.25" customHeight="1" x14ac:dyDescent="0.25">
      <c r="A58" s="297" t="s">
        <v>449</v>
      </c>
      <c r="B58" s="297"/>
      <c r="C58" s="297"/>
      <c r="D58" s="297"/>
      <c r="E58" s="297"/>
      <c r="F58" s="297"/>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8">
        <f t="shared" si="11"/>
        <v>0</v>
      </c>
      <c r="X58" s="73">
        <v>0</v>
      </c>
      <c r="Y58" s="108">
        <f t="shared" si="12"/>
        <v>0</v>
      </c>
    </row>
    <row r="59" spans="1:25" ht="24" customHeight="1" x14ac:dyDescent="0.25">
      <c r="A59" s="298" t="s">
        <v>460</v>
      </c>
      <c r="B59" s="298"/>
      <c r="C59" s="298"/>
      <c r="D59" s="298"/>
      <c r="E59" s="298"/>
      <c r="F59" s="298"/>
      <c r="G59" s="10">
        <v>51</v>
      </c>
      <c r="H59" s="111">
        <f t="shared" ref="H59:T59" si="13">SUM(H39:H58)</f>
        <v>30420000</v>
      </c>
      <c r="I59" s="111">
        <f t="shared" si="13"/>
        <v>389195</v>
      </c>
      <c r="J59" s="111">
        <f t="shared" si="13"/>
        <v>3195698</v>
      </c>
      <c r="K59" s="111">
        <f t="shared" si="13"/>
        <v>925837</v>
      </c>
      <c r="L59" s="111">
        <f t="shared" si="13"/>
        <v>448288</v>
      </c>
      <c r="M59" s="111">
        <f t="shared" si="13"/>
        <v>0</v>
      </c>
      <c r="N59" s="111">
        <f t="shared" si="13"/>
        <v>991395</v>
      </c>
      <c r="O59" s="111">
        <f t="shared" si="13"/>
        <v>0</v>
      </c>
      <c r="P59" s="111">
        <f t="shared" si="13"/>
        <v>0</v>
      </c>
      <c r="Q59" s="111">
        <f t="shared" si="13"/>
        <v>0</v>
      </c>
      <c r="R59" s="111">
        <f t="shared" si="13"/>
        <v>0</v>
      </c>
      <c r="S59" s="111">
        <f t="shared" si="13"/>
        <v>0</v>
      </c>
      <c r="T59" s="111">
        <f t="shared" si="13"/>
        <v>0</v>
      </c>
      <c r="U59" s="111">
        <f>SUM(U39:U58)</f>
        <v>15643437</v>
      </c>
      <c r="V59" s="111">
        <f>SUM(V39:V58)</f>
        <v>3576074</v>
      </c>
      <c r="W59" s="111">
        <f>SUM(W39:W58)</f>
        <v>54693348</v>
      </c>
      <c r="X59" s="111">
        <f>SUM(X39:X58)</f>
        <v>0</v>
      </c>
      <c r="Y59" s="111">
        <f>SUM(Y39:Y58)</f>
        <v>54693348</v>
      </c>
    </row>
    <row r="60" spans="1:25" x14ac:dyDescent="0.25">
      <c r="A60" s="299" t="s">
        <v>383</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5">
      <c r="A61" s="295" t="s">
        <v>461</v>
      </c>
      <c r="B61" s="295"/>
      <c r="C61" s="295"/>
      <c r="D61" s="295"/>
      <c r="E61" s="295"/>
      <c r="F61" s="295"/>
      <c r="G61" s="9">
        <v>52</v>
      </c>
      <c r="H61" s="109">
        <f t="shared" ref="H61:T61" si="14">SUM(H41:H49)</f>
        <v>0</v>
      </c>
      <c r="I61" s="109">
        <f t="shared" si="14"/>
        <v>0</v>
      </c>
      <c r="J61" s="109">
        <f t="shared" si="14"/>
        <v>0</v>
      </c>
      <c r="K61" s="109">
        <f t="shared" si="14"/>
        <v>0</v>
      </c>
      <c r="L61" s="109">
        <f t="shared" si="14"/>
        <v>0</v>
      </c>
      <c r="M61" s="109">
        <f t="shared" si="14"/>
        <v>0</v>
      </c>
      <c r="N61" s="109">
        <f t="shared" si="14"/>
        <v>0</v>
      </c>
      <c r="O61" s="109">
        <f t="shared" si="14"/>
        <v>0</v>
      </c>
      <c r="P61" s="109">
        <f t="shared" si="14"/>
        <v>0</v>
      </c>
      <c r="Q61" s="109">
        <f t="shared" si="14"/>
        <v>0</v>
      </c>
      <c r="R61" s="109">
        <f t="shared" si="14"/>
        <v>0</v>
      </c>
      <c r="S61" s="109">
        <f t="shared" si="14"/>
        <v>0</v>
      </c>
      <c r="T61" s="109">
        <f t="shared" si="14"/>
        <v>0</v>
      </c>
      <c r="U61" s="109">
        <f>SUM(U41:U49)</f>
        <v>0</v>
      </c>
      <c r="V61" s="109">
        <f>SUM(V41:V49)</f>
        <v>0</v>
      </c>
      <c r="W61" s="109">
        <f>SUM(W41:W49)</f>
        <v>0</v>
      </c>
      <c r="X61" s="109">
        <f>SUM(X41:X49)</f>
        <v>0</v>
      </c>
      <c r="Y61" s="109">
        <f>SUM(Y41:Y49)</f>
        <v>0</v>
      </c>
    </row>
    <row r="62" spans="1:25" ht="27.75" customHeight="1" x14ac:dyDescent="0.25">
      <c r="A62" s="295" t="s">
        <v>462</v>
      </c>
      <c r="B62" s="295"/>
      <c r="C62" s="295"/>
      <c r="D62" s="295"/>
      <c r="E62" s="295"/>
      <c r="F62" s="295"/>
      <c r="G62" s="9">
        <v>53</v>
      </c>
      <c r="H62" s="109">
        <f t="shared" ref="H62:T62" si="15">H40+H61</f>
        <v>0</v>
      </c>
      <c r="I62" s="109">
        <f t="shared" si="15"/>
        <v>0</v>
      </c>
      <c r="J62" s="109">
        <f t="shared" si="15"/>
        <v>0</v>
      </c>
      <c r="K62" s="109">
        <f t="shared" si="15"/>
        <v>0</v>
      </c>
      <c r="L62" s="109">
        <f t="shared" si="15"/>
        <v>0</v>
      </c>
      <c r="M62" s="109">
        <f t="shared" si="15"/>
        <v>0</v>
      </c>
      <c r="N62" s="109">
        <f t="shared" si="15"/>
        <v>0</v>
      </c>
      <c r="O62" s="109">
        <f t="shared" si="15"/>
        <v>0</v>
      </c>
      <c r="P62" s="109">
        <f t="shared" si="15"/>
        <v>0</v>
      </c>
      <c r="Q62" s="109">
        <f t="shared" si="15"/>
        <v>0</v>
      </c>
      <c r="R62" s="109">
        <f t="shared" si="15"/>
        <v>0</v>
      </c>
      <c r="S62" s="109">
        <f t="shared" si="15"/>
        <v>0</v>
      </c>
      <c r="T62" s="109">
        <f t="shared" si="15"/>
        <v>0</v>
      </c>
      <c r="U62" s="109">
        <f>U40+U61</f>
        <v>0</v>
      </c>
      <c r="V62" s="109">
        <f>V40+V61</f>
        <v>3576074</v>
      </c>
      <c r="W62" s="109">
        <f>W40+W61</f>
        <v>3576074</v>
      </c>
      <c r="X62" s="109">
        <f>X40+X61</f>
        <v>0</v>
      </c>
      <c r="Y62" s="109">
        <f>Y40+Y61</f>
        <v>3576074</v>
      </c>
    </row>
    <row r="63" spans="1:25" ht="29.25" customHeight="1" x14ac:dyDescent="0.25">
      <c r="A63" s="296" t="s">
        <v>463</v>
      </c>
      <c r="B63" s="296"/>
      <c r="C63" s="296"/>
      <c r="D63" s="296"/>
      <c r="E63" s="296"/>
      <c r="F63" s="296"/>
      <c r="G63" s="10">
        <v>54</v>
      </c>
      <c r="H63" s="111">
        <f t="shared" ref="H63:T63" si="16">SUM(H50:H58)</f>
        <v>0</v>
      </c>
      <c r="I63" s="111">
        <f t="shared" si="16"/>
        <v>0</v>
      </c>
      <c r="J63" s="111">
        <f t="shared" si="16"/>
        <v>0</v>
      </c>
      <c r="K63" s="111">
        <f t="shared" si="16"/>
        <v>0</v>
      </c>
      <c r="L63" s="111">
        <f t="shared" si="16"/>
        <v>311081</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SUM(U50:U58)</f>
        <v>-1685911</v>
      </c>
      <c r="V63" s="111">
        <f>SUM(V50:V58)</f>
        <v>0</v>
      </c>
      <c r="W63" s="111">
        <f>SUM(W50:W58)</f>
        <v>-1996992</v>
      </c>
      <c r="X63" s="111">
        <f>SUM(X50:X58)</f>
        <v>0</v>
      </c>
      <c r="Y63" s="111">
        <f>SUM(Y50:Y58)</f>
        <v>-1996992</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view="pageBreakPreview" topLeftCell="A37" zoomScale="60" zoomScaleNormal="64" workbookViewId="0">
      <selection activeCell="A20" sqref="A20"/>
    </sheetView>
  </sheetViews>
  <sheetFormatPr defaultColWidth="8.88671875" defaultRowHeight="17.399999999999999" x14ac:dyDescent="0.3"/>
  <cols>
    <col min="1" max="1" width="120.6640625" style="326" customWidth="1"/>
    <col min="2" max="6" width="8.88671875" style="326" hidden="1" customWidth="1"/>
    <col min="7" max="7" width="0.44140625" style="326" customWidth="1"/>
    <col min="8" max="8" width="8.88671875" style="326" hidden="1" customWidth="1"/>
    <col min="9" max="9" width="95" style="326" customWidth="1"/>
    <col min="10" max="16384" width="8.88671875" style="326"/>
  </cols>
  <sheetData>
    <row r="1" spans="1:9" ht="181.95" customHeight="1" x14ac:dyDescent="0.3">
      <c r="A1" s="324" t="s">
        <v>517</v>
      </c>
      <c r="B1" s="325"/>
      <c r="C1" s="325"/>
      <c r="D1" s="325"/>
      <c r="E1" s="325"/>
      <c r="F1" s="325"/>
      <c r="G1" s="325"/>
      <c r="H1" s="325"/>
      <c r="I1" s="325"/>
    </row>
    <row r="2" spans="1:9" ht="31.95" customHeight="1" x14ac:dyDescent="0.3">
      <c r="A2" s="327" t="s">
        <v>518</v>
      </c>
      <c r="B2" s="325"/>
      <c r="C2" s="325"/>
      <c r="D2" s="325"/>
      <c r="E2" s="325"/>
      <c r="F2" s="325"/>
      <c r="G2" s="325"/>
      <c r="H2" s="325"/>
      <c r="I2" s="325"/>
    </row>
    <row r="3" spans="1:9" ht="25.95" customHeight="1" x14ac:dyDescent="0.3">
      <c r="A3" s="328" t="s">
        <v>519</v>
      </c>
      <c r="B3" s="325"/>
      <c r="C3" s="325"/>
      <c r="D3" s="325"/>
      <c r="E3" s="325"/>
      <c r="F3" s="325"/>
      <c r="G3" s="325"/>
      <c r="H3" s="325"/>
      <c r="I3" s="325"/>
    </row>
    <row r="4" spans="1:9" ht="75.599999999999994" customHeight="1" x14ac:dyDescent="0.3">
      <c r="A4" s="324" t="s">
        <v>520</v>
      </c>
      <c r="B4" s="325"/>
      <c r="C4" s="325"/>
      <c r="D4" s="325"/>
      <c r="E4" s="325"/>
      <c r="F4" s="325"/>
      <c r="G4" s="325"/>
      <c r="H4" s="325"/>
      <c r="I4" s="325"/>
    </row>
    <row r="5" spans="1:9" ht="28.95" customHeight="1" x14ac:dyDescent="0.3">
      <c r="A5" s="329" t="s">
        <v>521</v>
      </c>
      <c r="B5" s="325"/>
      <c r="C5" s="325"/>
      <c r="D5" s="325"/>
      <c r="E5" s="325"/>
      <c r="F5" s="325"/>
      <c r="G5" s="325"/>
      <c r="H5" s="325"/>
      <c r="I5" s="325"/>
    </row>
    <row r="6" spans="1:9" ht="71.400000000000006" customHeight="1" x14ac:dyDescent="0.3">
      <c r="A6" s="324" t="s">
        <v>522</v>
      </c>
      <c r="B6" s="325"/>
      <c r="C6" s="325"/>
      <c r="D6" s="325"/>
      <c r="E6" s="325"/>
      <c r="F6" s="325"/>
      <c r="G6" s="325"/>
      <c r="H6" s="325"/>
      <c r="I6" s="325"/>
    </row>
    <row r="7" spans="1:9" ht="30.6" customHeight="1" x14ac:dyDescent="0.3">
      <c r="A7" s="329" t="s">
        <v>523</v>
      </c>
      <c r="B7" s="325"/>
      <c r="C7" s="325"/>
      <c r="D7" s="325"/>
      <c r="E7" s="325"/>
      <c r="F7" s="325"/>
      <c r="G7" s="325"/>
      <c r="H7" s="325"/>
      <c r="I7" s="325"/>
    </row>
    <row r="8" spans="1:9" ht="54.6" customHeight="1" x14ac:dyDescent="0.3">
      <c r="A8" s="324" t="s">
        <v>524</v>
      </c>
      <c r="B8" s="325"/>
      <c r="C8" s="325"/>
      <c r="D8" s="325"/>
      <c r="E8" s="325"/>
      <c r="F8" s="325"/>
      <c r="G8" s="325"/>
      <c r="H8" s="325"/>
      <c r="I8" s="325"/>
    </row>
    <row r="9" spans="1:9" ht="26.4" customHeight="1" x14ac:dyDescent="0.3">
      <c r="A9" s="328" t="s">
        <v>525</v>
      </c>
      <c r="B9" s="325"/>
      <c r="C9" s="325"/>
      <c r="D9" s="325"/>
      <c r="E9" s="325"/>
      <c r="F9" s="325"/>
      <c r="G9" s="325"/>
      <c r="H9" s="325"/>
      <c r="I9" s="325"/>
    </row>
    <row r="10" spans="1:9" ht="63" customHeight="1" x14ac:dyDescent="0.3">
      <c r="A10" s="324" t="s">
        <v>526</v>
      </c>
      <c r="B10" s="325"/>
      <c r="C10" s="325"/>
      <c r="D10" s="325"/>
      <c r="E10" s="325"/>
      <c r="F10" s="325"/>
      <c r="G10" s="325"/>
      <c r="H10" s="325"/>
      <c r="I10" s="325"/>
    </row>
    <row r="11" spans="1:9" ht="31.2" customHeight="1" x14ac:dyDescent="0.3">
      <c r="A11" s="328" t="s">
        <v>527</v>
      </c>
      <c r="B11" s="325"/>
      <c r="C11" s="325"/>
      <c r="D11" s="325"/>
      <c r="E11" s="325"/>
      <c r="F11" s="325"/>
      <c r="G11" s="325"/>
      <c r="H11" s="325"/>
      <c r="I11" s="325"/>
    </row>
    <row r="12" spans="1:9" ht="55.2" customHeight="1" x14ac:dyDescent="0.3">
      <c r="A12" s="324" t="s">
        <v>528</v>
      </c>
      <c r="B12" s="325"/>
      <c r="C12" s="325"/>
      <c r="D12" s="325"/>
      <c r="E12" s="325"/>
      <c r="F12" s="325"/>
      <c r="G12" s="325"/>
      <c r="H12" s="325"/>
      <c r="I12" s="325"/>
    </row>
    <row r="13" spans="1:9" ht="17.399999999999999" customHeight="1" x14ac:dyDescent="0.3">
      <c r="A13" s="324"/>
      <c r="B13" s="325"/>
      <c r="C13" s="325"/>
      <c r="D13" s="325"/>
      <c r="E13" s="325"/>
      <c r="F13" s="325"/>
      <c r="G13" s="325"/>
      <c r="H13" s="325"/>
      <c r="I13" s="325"/>
    </row>
    <row r="14" spans="1:9" ht="38.4" customHeight="1" x14ac:dyDescent="0.3">
      <c r="A14" s="329" t="s">
        <v>529</v>
      </c>
      <c r="B14" s="325"/>
      <c r="C14" s="325"/>
      <c r="D14" s="325"/>
      <c r="E14" s="325"/>
      <c r="F14" s="325"/>
      <c r="G14" s="325"/>
      <c r="H14" s="325"/>
      <c r="I14" s="325"/>
    </row>
    <row r="15" spans="1:9" ht="36.6" customHeight="1" x14ac:dyDescent="0.3">
      <c r="A15" s="329" t="s">
        <v>530</v>
      </c>
      <c r="B15" s="325"/>
      <c r="C15" s="325"/>
      <c r="D15" s="325"/>
      <c r="E15" s="325"/>
      <c r="F15" s="325"/>
      <c r="G15" s="325"/>
      <c r="H15" s="325"/>
      <c r="I15" s="325"/>
    </row>
    <row r="16" spans="1:9" ht="65.400000000000006" customHeight="1" x14ac:dyDescent="0.3">
      <c r="A16" s="324" t="s">
        <v>531</v>
      </c>
      <c r="B16" s="325"/>
      <c r="C16" s="325"/>
      <c r="D16" s="325"/>
      <c r="E16" s="325"/>
      <c r="F16" s="325"/>
      <c r="G16" s="325"/>
      <c r="H16" s="325"/>
      <c r="I16" s="325"/>
    </row>
    <row r="17" spans="1:9" ht="30" customHeight="1" x14ac:dyDescent="0.3">
      <c r="A17" s="329" t="s">
        <v>532</v>
      </c>
      <c r="B17" s="325"/>
      <c r="C17" s="325"/>
      <c r="D17" s="325"/>
      <c r="E17" s="325"/>
      <c r="F17" s="325"/>
      <c r="G17" s="325"/>
      <c r="H17" s="325"/>
      <c r="I17" s="325"/>
    </row>
    <row r="18" spans="1:9" ht="61.95" customHeight="1" x14ac:dyDescent="0.3">
      <c r="A18" s="324" t="s">
        <v>533</v>
      </c>
      <c r="B18" s="325"/>
      <c r="C18" s="325"/>
      <c r="D18" s="325"/>
      <c r="E18" s="325"/>
      <c r="F18" s="325"/>
      <c r="G18" s="325"/>
      <c r="H18" s="325"/>
      <c r="I18" s="325"/>
    </row>
    <row r="19" spans="1:9" ht="29.4" customHeight="1" x14ac:dyDescent="0.3">
      <c r="A19" s="329" t="s">
        <v>534</v>
      </c>
      <c r="B19" s="325"/>
      <c r="C19" s="325"/>
      <c r="D19" s="325"/>
      <c r="E19" s="325"/>
      <c r="F19" s="325"/>
      <c r="G19" s="325"/>
      <c r="H19" s="325"/>
      <c r="I19" s="325"/>
    </row>
    <row r="20" spans="1:9" ht="68.400000000000006" customHeight="1" x14ac:dyDescent="0.3">
      <c r="A20" s="324" t="s">
        <v>535</v>
      </c>
      <c r="B20" s="325"/>
      <c r="C20" s="325"/>
      <c r="D20" s="325"/>
      <c r="E20" s="325"/>
      <c r="F20" s="325"/>
      <c r="G20" s="325"/>
      <c r="H20" s="325"/>
      <c r="I20" s="325"/>
    </row>
    <row r="21" spans="1:9" ht="55.2" customHeight="1" x14ac:dyDescent="0.3">
      <c r="A21" s="324" t="s">
        <v>536</v>
      </c>
      <c r="B21" s="325"/>
      <c r="C21" s="325"/>
      <c r="D21" s="325"/>
      <c r="E21" s="325"/>
      <c r="F21" s="325"/>
      <c r="G21" s="325"/>
      <c r="H21" s="325"/>
      <c r="I21" s="325"/>
    </row>
    <row r="22" spans="1:9" ht="54.6" customHeight="1" x14ac:dyDescent="0.3">
      <c r="A22" s="324" t="s">
        <v>537</v>
      </c>
      <c r="B22" s="325"/>
      <c r="C22" s="325"/>
      <c r="D22" s="325"/>
      <c r="E22" s="325"/>
      <c r="F22" s="325"/>
      <c r="G22" s="325"/>
      <c r="H22" s="325"/>
      <c r="I22" s="325"/>
    </row>
    <row r="23" spans="1:9" ht="73.2" customHeight="1" x14ac:dyDescent="0.3">
      <c r="A23" s="324" t="s">
        <v>538</v>
      </c>
      <c r="B23" s="325"/>
      <c r="C23" s="325"/>
      <c r="D23" s="325"/>
      <c r="E23" s="325"/>
      <c r="F23" s="325"/>
      <c r="G23" s="325"/>
      <c r="H23" s="325"/>
      <c r="I23" s="325"/>
    </row>
    <row r="24" spans="1:9" ht="154.94999999999999" customHeight="1" x14ac:dyDescent="0.3">
      <c r="A24" s="324" t="s">
        <v>539</v>
      </c>
      <c r="B24" s="325"/>
      <c r="C24" s="325"/>
      <c r="D24" s="325"/>
      <c r="E24" s="325"/>
      <c r="F24" s="325"/>
      <c r="G24" s="325"/>
      <c r="H24" s="325"/>
      <c r="I24" s="325"/>
    </row>
    <row r="25" spans="1:9" ht="85.95" customHeight="1" x14ac:dyDescent="0.3">
      <c r="A25" s="324" t="s">
        <v>540</v>
      </c>
      <c r="B25" s="325"/>
      <c r="C25" s="325"/>
      <c r="D25" s="325"/>
      <c r="E25" s="325"/>
      <c r="F25" s="325"/>
      <c r="G25" s="325"/>
      <c r="H25" s="325"/>
      <c r="I25" s="325"/>
    </row>
    <row r="26" spans="1:9" ht="87" customHeight="1" x14ac:dyDescent="0.3">
      <c r="A26" s="324" t="s">
        <v>541</v>
      </c>
      <c r="B26" s="325"/>
      <c r="C26" s="325"/>
      <c r="D26" s="325"/>
      <c r="E26" s="325"/>
      <c r="F26" s="325"/>
      <c r="G26" s="325"/>
      <c r="H26" s="325"/>
      <c r="I26" s="325"/>
    </row>
    <row r="27" spans="1:9" ht="94.2" customHeight="1" x14ac:dyDescent="0.3">
      <c r="A27" s="324" t="s">
        <v>542</v>
      </c>
      <c r="B27" s="325"/>
      <c r="C27" s="325"/>
      <c r="D27" s="325"/>
      <c r="E27" s="325"/>
      <c r="F27" s="325"/>
      <c r="G27" s="325"/>
      <c r="H27" s="325"/>
      <c r="I27" s="325"/>
    </row>
    <row r="28" spans="1:9" ht="93" customHeight="1" x14ac:dyDescent="0.3">
      <c r="A28" s="324" t="s">
        <v>543</v>
      </c>
      <c r="B28" s="325"/>
      <c r="C28" s="325"/>
      <c r="D28" s="325"/>
      <c r="E28" s="325"/>
      <c r="F28" s="325"/>
      <c r="G28" s="325"/>
      <c r="H28" s="325"/>
      <c r="I28" s="325"/>
    </row>
    <row r="29" spans="1:9" ht="41.4" customHeight="1" x14ac:dyDescent="0.3">
      <c r="A29" s="324" t="s">
        <v>544</v>
      </c>
      <c r="B29" s="325"/>
      <c r="C29" s="325"/>
      <c r="D29" s="325"/>
      <c r="E29" s="325"/>
      <c r="F29" s="325"/>
      <c r="G29" s="325"/>
      <c r="H29" s="325"/>
      <c r="I29" s="325"/>
    </row>
    <row r="30" spans="1:9" ht="145.94999999999999" customHeight="1" x14ac:dyDescent="0.3">
      <c r="A30" s="324" t="s">
        <v>545</v>
      </c>
      <c r="B30" s="325"/>
      <c r="C30" s="325"/>
      <c r="D30" s="325"/>
      <c r="E30" s="325"/>
      <c r="F30" s="325"/>
      <c r="G30" s="325"/>
      <c r="H30" s="325"/>
      <c r="I30" s="325"/>
    </row>
    <row r="31" spans="1:9" ht="217.2" customHeight="1" x14ac:dyDescent="0.3">
      <c r="A31" s="324" t="s">
        <v>546</v>
      </c>
      <c r="B31" s="325"/>
      <c r="C31" s="325"/>
      <c r="D31" s="325"/>
      <c r="E31" s="325"/>
      <c r="F31" s="325"/>
      <c r="G31" s="325"/>
      <c r="H31" s="325"/>
      <c r="I31" s="325"/>
    </row>
    <row r="32" spans="1:9" ht="57.6" customHeight="1" x14ac:dyDescent="0.3">
      <c r="A32" s="324" t="s">
        <v>547</v>
      </c>
      <c r="B32" s="325"/>
      <c r="C32" s="325"/>
      <c r="D32" s="325"/>
      <c r="E32" s="325"/>
      <c r="F32" s="325"/>
      <c r="G32" s="325"/>
      <c r="H32" s="325"/>
      <c r="I32" s="325"/>
    </row>
    <row r="33" spans="1:9" ht="29.4" customHeight="1" x14ac:dyDescent="0.3">
      <c r="A33" s="324" t="s">
        <v>548</v>
      </c>
      <c r="B33" s="325"/>
      <c r="C33" s="325"/>
      <c r="D33" s="325"/>
      <c r="E33" s="325"/>
      <c r="F33" s="325"/>
      <c r="G33" s="325"/>
      <c r="H33" s="325"/>
      <c r="I33" s="325"/>
    </row>
    <row r="34" spans="1:9" ht="46.8" customHeight="1" x14ac:dyDescent="0.3">
      <c r="A34" s="324" t="s">
        <v>549</v>
      </c>
      <c r="B34" s="325"/>
      <c r="C34" s="325"/>
      <c r="D34" s="325"/>
      <c r="E34" s="325"/>
      <c r="F34" s="325"/>
      <c r="G34" s="325"/>
      <c r="H34" s="325"/>
      <c r="I34" s="325"/>
    </row>
    <row r="35" spans="1:9" ht="45" customHeight="1" x14ac:dyDescent="0.3">
      <c r="A35" s="324" t="s">
        <v>550</v>
      </c>
      <c r="B35" s="325"/>
      <c r="C35" s="325"/>
      <c r="D35" s="325"/>
      <c r="E35" s="325"/>
      <c r="F35" s="325"/>
      <c r="G35" s="325"/>
      <c r="H35" s="325"/>
      <c r="I35" s="325"/>
    </row>
    <row r="36" spans="1:9" ht="27.6" customHeight="1" x14ac:dyDescent="0.3">
      <c r="A36" s="324" t="s">
        <v>551</v>
      </c>
      <c r="B36" s="325"/>
      <c r="C36" s="325"/>
      <c r="D36" s="325"/>
      <c r="E36" s="325"/>
      <c r="F36" s="325"/>
      <c r="G36" s="325"/>
      <c r="H36" s="325"/>
      <c r="I36" s="325"/>
    </row>
    <row r="37" spans="1:9" ht="210.6" customHeight="1" x14ac:dyDescent="0.3">
      <c r="A37" s="324" t="s">
        <v>552</v>
      </c>
      <c r="B37" s="325"/>
      <c r="C37" s="325"/>
      <c r="D37" s="325"/>
      <c r="E37" s="325"/>
      <c r="F37" s="325"/>
      <c r="G37" s="325"/>
      <c r="H37" s="325"/>
      <c r="I37" s="325"/>
    </row>
    <row r="38" spans="1:9" ht="52.8" customHeight="1" x14ac:dyDescent="0.3">
      <c r="A38" s="324" t="s">
        <v>553</v>
      </c>
      <c r="B38" s="325"/>
      <c r="C38" s="325"/>
      <c r="D38" s="325"/>
      <c r="E38" s="325"/>
      <c r="F38" s="325"/>
      <c r="G38" s="325"/>
      <c r="H38" s="325"/>
      <c r="I38" s="325"/>
    </row>
    <row r="39" spans="1:9" ht="43.8" customHeight="1" x14ac:dyDescent="0.3">
      <c r="A39" s="324" t="s">
        <v>554</v>
      </c>
      <c r="B39" s="325"/>
      <c r="C39" s="325"/>
      <c r="D39" s="325"/>
      <c r="E39" s="325"/>
      <c r="F39" s="325"/>
      <c r="G39" s="325"/>
      <c r="H39" s="325"/>
      <c r="I39" s="325"/>
    </row>
    <row r="40" spans="1:9" ht="124.2" customHeight="1" x14ac:dyDescent="0.3">
      <c r="A40" s="324" t="s">
        <v>555</v>
      </c>
      <c r="B40" s="325"/>
      <c r="C40" s="325"/>
      <c r="D40" s="325"/>
      <c r="E40" s="325"/>
      <c r="F40" s="325"/>
      <c r="G40" s="325"/>
      <c r="H40" s="325"/>
      <c r="I40" s="325"/>
    </row>
    <row r="41" spans="1:9" ht="31.8" customHeight="1" x14ac:dyDescent="0.3">
      <c r="A41" s="324" t="s">
        <v>556</v>
      </c>
    </row>
    <row r="42" spans="1:9" ht="51.6" customHeight="1" x14ac:dyDescent="0.3">
      <c r="A42" s="324" t="s">
        <v>557</v>
      </c>
    </row>
    <row r="43" spans="1:9" x14ac:dyDescent="0.3">
      <c r="A43" s="324" t="s">
        <v>558</v>
      </c>
    </row>
  </sheetData>
  <pageMargins left="0.70866141732283472" right="0.70866141732283472" top="0.74803149606299213" bottom="0.74803149606299213"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purl.org/dc/dcmitype/"/>
    <ds:schemaRef ds:uri="d8745bc5-821e-4205-946a-621c2da728c8"/>
    <ds:schemaRef ds:uri="http://schemas.openxmlformats.org/package/2006/metadata/core-properties"/>
    <ds:schemaRef ds:uri="22baa3bd-a2fa-4ea9-9ebb-3a9c6a55952b"/>
    <ds:schemaRef ds:uri="http://schemas.microsoft.com/office/infopath/2007/PartnerControls"/>
    <ds:schemaRef ds:uri="http://www.w3.org/XML/1998/namespace"/>
    <ds:schemaRef ds:uri="http://purl.org/dc/elements/1.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Notes!Podrucje_ispisa</vt:lpstr>
      <vt:lpstr>SOCE!Podrucje_ispisa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Zorka S</cp:lastModifiedBy>
  <cp:lastPrinted>2025-02-25T10:58:39Z</cp:lastPrinted>
  <dcterms:created xsi:type="dcterms:W3CDTF">2008-10-17T11:51:54Z</dcterms:created>
  <dcterms:modified xsi:type="dcterms:W3CDTF">2025-02-25T11:00:00Z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