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5"/>
  </bookViews>
  <sheets>
    <sheet name="General Data" sheetId="1" r:id="rId1"/>
    <sheet name="Balance Sheet" sheetId="2" r:id="rId2"/>
    <sheet name="P&amp;L" sheetId="3" r:id="rId3"/>
    <sheet name="CF_I" sheetId="4" r:id="rId4"/>
    <sheet name="CF_D" sheetId="5" r:id="rId5"/>
    <sheet name="SOCE" sheetId="6" r:id="rId6"/>
    <sheet name="Notes" sheetId="7" r:id="rId7"/>
  </sheets>
  <definedNames>
    <definedName name="_xlnm.Print_Area" localSheetId="0">'General Data'!$A$1:$J$61</definedName>
  </definedNames>
  <calcPr fullCalcOnLoad="1"/>
</workbook>
</file>

<file path=xl/sharedStrings.xml><?xml version="1.0" encoding="utf-8"?>
<sst xmlns="http://schemas.openxmlformats.org/spreadsheetml/2006/main" count="531" uniqueCount="465">
  <si>
    <t>BALANCE SHEET</t>
  </si>
  <si>
    <t>Item</t>
  </si>
  <si>
    <r>
      <rPr>
        <b/>
        <sz val="9"/>
        <rFont val="Arial"/>
        <family val="2"/>
      </rPr>
      <t xml:space="preserve">ADP
</t>
    </r>
    <r>
      <rPr>
        <b/>
        <sz val="7"/>
        <color indexed="8"/>
        <rFont val="Arial"/>
        <family val="2"/>
      </rPr>
      <t>code</t>
    </r>
  </si>
  <si>
    <t>Last day of the preceding business year</t>
  </si>
  <si>
    <t>At the reporting date of the current period</t>
  </si>
  <si>
    <t>A) RECEIVABLES FOR SUBSCRIBED CAPITAL UNPAID</t>
  </si>
  <si>
    <r>
      <rPr>
        <b/>
        <sz val="9"/>
        <color indexed="62"/>
        <rFont val="Arial"/>
        <family val="2"/>
      </rPr>
      <t xml:space="preserve">B)  FIXED ASSETS </t>
    </r>
    <r>
      <rPr>
        <sz val="9"/>
        <color indexed="62"/>
        <rFont val="Arial"/>
        <family val="2"/>
      </rPr>
      <t>(ADP 003+010+020+031+036)</t>
    </r>
  </si>
  <si>
    <t>I INTANGIBLE ASSETS (ADP 004 to 009)</t>
  </si>
  <si>
    <t xml:space="preserve">    1 Research and development</t>
  </si>
  <si>
    <t xml:space="preserve">    2 Concessions, patents, licences, trademarks, software and other rights</t>
  </si>
  <si>
    <t xml:space="preserve">    3 Goodwill</t>
  </si>
  <si>
    <t xml:space="preserve">    4 Advances for the purchase of intangible assets</t>
  </si>
  <si>
    <t xml:space="preserve">    5 Intangible assets in preparation</t>
  </si>
  <si>
    <t xml:space="preserve">    6 Other intangible assets</t>
  </si>
  <si>
    <t>II TANGIBLE ASSETS (ADP 011 to 019)</t>
  </si>
  <si>
    <t xml:space="preserve">    1 Land</t>
  </si>
  <si>
    <t xml:space="preserve">    2 Buildings</t>
  </si>
  <si>
    <t xml:space="preserve">    3 Plant and equipment </t>
  </si>
  <si>
    <t xml:space="preserve">    4 Tools, working inventory and transportation assets</t>
  </si>
  <si>
    <t xml:space="preserve">    5 Biological assets</t>
  </si>
  <si>
    <t xml:space="preserve">    6 Advances for the purchase of tangible assets</t>
  </si>
  <si>
    <t xml:space="preserve">    7 Tangible assets in preparation</t>
  </si>
  <si>
    <t xml:space="preserve">    8 Other tangible assets</t>
  </si>
  <si>
    <t xml:space="preserve">    9 Investment property</t>
  </si>
  <si>
    <t>III FIXED FINANCIAL ASSETS (ADP 021 to 030)</t>
  </si>
  <si>
    <t xml:space="preserve">     1 Investments in holdings (shares) of undertakings within the group</t>
  </si>
  <si>
    <t xml:space="preserve">     2 Investments in other securities of undertakings within the group</t>
  </si>
  <si>
    <t xml:space="preserve">     3 Loans, deposits, etc. to undertakings within the group</t>
  </si>
  <si>
    <t xml:space="preserve">     4. Investments in holdings (shares) of companies linked by virtue of participating interests</t>
  </si>
  <si>
    <t xml:space="preserve">     5 Investment in other securities of companies linked by virtue of participating interests</t>
  </si>
  <si>
    <t xml:space="preserve">     6 Loans, deposits etc. to companies linked by virtue of participating interests</t>
  </si>
  <si>
    <t xml:space="preserve">     7 Investments in securities</t>
  </si>
  <si>
    <t xml:space="preserve">     8 Loans, deposits, etc. given</t>
  </si>
  <si>
    <t xml:space="preserve">     9 Other investments accounted for using the equity method</t>
  </si>
  <si>
    <t xml:space="preserve">   10  Other fixed financial assets</t>
  </si>
  <si>
    <t>IV RECEIVABLES (ADP 032 to 035)</t>
  </si>
  <si>
    <t xml:space="preserve">     1 Receivables from undertakings within the group </t>
  </si>
  <si>
    <t xml:space="preserve">     2 Receivables from companies linked by virtue of participating interests </t>
  </si>
  <si>
    <t xml:space="preserve">     3 Customer receivables </t>
  </si>
  <si>
    <t xml:space="preserve">     4 Other receivables</t>
  </si>
  <si>
    <t>V DEFERRED TAX ASSETS</t>
  </si>
  <si>
    <r>
      <rPr>
        <b/>
        <sz val="9"/>
        <color indexed="62"/>
        <rFont val="Arial"/>
        <family val="2"/>
      </rPr>
      <t xml:space="preserve">C)  CURRENT ASSETS </t>
    </r>
    <r>
      <rPr>
        <sz val="9"/>
        <color indexed="62"/>
        <rFont val="Arial"/>
        <family val="2"/>
      </rPr>
      <t>(ADP 038+046+053+063)</t>
    </r>
  </si>
  <si>
    <t>I INVENTORIES (ADP 039 to 045)</t>
  </si>
  <si>
    <t xml:space="preserve">    1 Raw materials and consumables</t>
  </si>
  <si>
    <t xml:space="preserve">    2 Production in progress</t>
  </si>
  <si>
    <t xml:space="preserve">    3 Finished goods</t>
  </si>
  <si>
    <t xml:space="preserve">    4 Merchandise</t>
  </si>
  <si>
    <t xml:space="preserve">    5 Advances for inventories</t>
  </si>
  <si>
    <t xml:space="preserve">    6 Fixed assets held for sale</t>
  </si>
  <si>
    <t xml:space="preserve">    7 Biological assets</t>
  </si>
  <si>
    <t>II RECEIVABLES (ADP 047 to 052)</t>
  </si>
  <si>
    <t xml:space="preserve">    1 Receivables from undertakings within the group </t>
  </si>
  <si>
    <t xml:space="preserve">    2 Receivables from companies linked by virtue of participating interests</t>
  </si>
  <si>
    <t xml:space="preserve">    3 Customer receivables</t>
  </si>
  <si>
    <t xml:space="preserve">    4 Receivables from employees and members of the undertaking</t>
  </si>
  <si>
    <t xml:space="preserve">    5 Receivables from government and other institutions</t>
  </si>
  <si>
    <t xml:space="preserve">    6 Other receivables</t>
  </si>
  <si>
    <t>III CURRENT FINANCIAL ASSETS (ADP 054 to 062)</t>
  </si>
  <si>
    <t xml:space="preserve">     4 Investments in holdings (shares) of companies linked by virtue of participating interests</t>
  </si>
  <si>
    <t xml:space="preserve">     9 Other financial assets</t>
  </si>
  <si>
    <t>IV CASH AT BANK AND IN HAND</t>
  </si>
  <si>
    <t>D ) PREPAID EXPENSES AND ACCRUED INCOME</t>
  </si>
  <si>
    <r>
      <rPr>
        <b/>
        <sz val="9"/>
        <color indexed="62"/>
        <rFont val="Arial"/>
        <family val="2"/>
      </rPr>
      <t xml:space="preserve">E)  TOTAL ASSETS </t>
    </r>
    <r>
      <rPr>
        <sz val="9"/>
        <color indexed="62"/>
        <rFont val="Arial"/>
        <family val="2"/>
      </rPr>
      <t>(ADP 001+002+037+064)</t>
    </r>
  </si>
  <si>
    <t>OFF-BALANCE SHEET ITEMS</t>
  </si>
  <si>
    <t>LIABILITIES</t>
  </si>
  <si>
    <r>
      <rPr>
        <b/>
        <sz val="9"/>
        <color indexed="62"/>
        <rFont val="Arial"/>
        <family val="2"/>
      </rPr>
      <t xml:space="preserve">A)  CAPITAL AND RESERVES </t>
    </r>
    <r>
      <rPr>
        <sz val="9"/>
        <color indexed="62"/>
        <rFont val="Arial"/>
        <family val="2"/>
      </rPr>
      <t>(ADP 068 to 070+076+077+083+086+089)</t>
    </r>
  </si>
  <si>
    <t>I INITIAL (SUBSCRIBED) CAPITAL</t>
  </si>
  <si>
    <t>II CAPITAL RESERVES</t>
  </si>
  <si>
    <t>III RESERVES FROM PROFIT (ADP 071+072-073+074+075)</t>
  </si>
  <si>
    <t xml:space="preserve">     1 Legal reserves</t>
  </si>
  <si>
    <t xml:space="preserve">     2 Reserves for treasury shares</t>
  </si>
  <si>
    <t xml:space="preserve">     3 Treasury shares and holdings (deductible item)</t>
  </si>
  <si>
    <t xml:space="preserve">     4 Statutory reserves</t>
  </si>
  <si>
    <t xml:space="preserve">     5 Other reserves</t>
  </si>
  <si>
    <t>IV REVALUATION RESERVES</t>
  </si>
  <si>
    <t xml:space="preserve">     2 Cash flow hedge - effective portion</t>
  </si>
  <si>
    <t xml:space="preserve">     3 Hedge of a net investment in a foreign operation - effective portion</t>
  </si>
  <si>
    <t xml:space="preserve">     4 Other fair value reserves</t>
  </si>
  <si>
    <t xml:space="preserve">     5 Exchange differences arising from the translation of foreign operations (consolidation)</t>
  </si>
  <si>
    <t>VI RETAINED PROFIT OR LOSS BROUGHT FORWARD (ADP 084-085)</t>
  </si>
  <si>
    <t xml:space="preserve">     1 Retained profit</t>
  </si>
  <si>
    <t xml:space="preserve">     2 Loss brought forward</t>
  </si>
  <si>
    <t>VII PROFIT OR LOSS FOR THE BUSINESS YEAR (ADP 087-088)</t>
  </si>
  <si>
    <t xml:space="preserve">     1 Profit for the business year</t>
  </si>
  <si>
    <t xml:space="preserve">     2 Loss for the business year</t>
  </si>
  <si>
    <t>VIII MINORITY (NON-CONTROLLING) INTEREST</t>
  </si>
  <si>
    <t xml:space="preserve">     1 Provisions for pensions, termination benefits and similar obligations</t>
  </si>
  <si>
    <t xml:space="preserve">     2 Provisions for tax liabilities</t>
  </si>
  <si>
    <t xml:space="preserve">     3 Provisions for ongoing legal cases</t>
  </si>
  <si>
    <t xml:space="preserve">     4 Provisions for renewal of natural resources</t>
  </si>
  <si>
    <t xml:space="preserve">     5 Provisions for warranty obligations</t>
  </si>
  <si>
    <t xml:space="preserve">     6 Other provisions</t>
  </si>
  <si>
    <t xml:space="preserve">     1 Liabilities to undertakings within the group </t>
  </si>
  <si>
    <t xml:space="preserve">     2 Liabilities for loans, deposits, etc. of undertakings within the group</t>
  </si>
  <si>
    <t xml:space="preserve">     3 Liabilities to companies linked by virtue of participating interests </t>
  </si>
  <si>
    <t xml:space="preserve">     4 Liabilities for loans, deposits etc. of companies linked by virtue of participating interests</t>
  </si>
  <si>
    <t xml:space="preserve">     5 Liabilities for loans, deposits etc.</t>
  </si>
  <si>
    <t xml:space="preserve">     6 Liabilities to banks and other financial institutions</t>
  </si>
  <si>
    <t xml:space="preserve">     7 Liabilities for advance payments</t>
  </si>
  <si>
    <t xml:space="preserve">     8 Liabilities to suppliers</t>
  </si>
  <si>
    <t xml:space="preserve">     9 Liabilities for securities</t>
  </si>
  <si>
    <t xml:space="preserve">   10 Other long-term liabilities</t>
  </si>
  <si>
    <t xml:space="preserve">   11 Deferred tax liability</t>
  </si>
  <si>
    <t xml:space="preserve">   10 Liabilities to employees</t>
  </si>
  <si>
    <t xml:space="preserve">   11 Taxes, contributions and similar liabilities</t>
  </si>
  <si>
    <t xml:space="preserve">   12 Liabilities arising from the share in the result</t>
  </si>
  <si>
    <t xml:space="preserve">   13 Liabilities arising from fixed assets held for sale</t>
  </si>
  <si>
    <t xml:space="preserve">   14 Other short-term liabilities</t>
  </si>
  <si>
    <t>E) ACCRUALS AND DEFERRED INCOME</t>
  </si>
  <si>
    <t>G)  OFF-BALANCE SHEET ITEMS</t>
  </si>
  <si>
    <t>Annex 1</t>
  </si>
  <si>
    <t>ISSUER’S GENERAL DATA</t>
  </si>
  <si>
    <t>Reporting period:</t>
  </si>
  <si>
    <t>to</t>
  </si>
  <si>
    <t>Year:</t>
  </si>
  <si>
    <t>Semmi-annual period:</t>
  </si>
  <si>
    <t xml:space="preserve">Semmi-annual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</si>
  <si>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</si>
  <si>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</si>
  <si>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</si>
  <si>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</si>
  <si>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</si>
  <si>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</si>
  <si>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</si>
  <si>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</si>
  <si>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</si>
  <si>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</si>
  <si>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</si>
  <si>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</si>
  <si>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</si>
  <si>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</si>
  <si>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</si>
  <si>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</si>
  <si>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</si>
  <si>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</si>
  <si>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</si>
  <si>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</si>
  <si>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</si>
  <si>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</si>
  <si>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</si>
  <si>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</si>
  <si>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</si>
  <si>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</si>
  <si>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</si>
  <si>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</si>
  <si>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</si>
  <si>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</si>
  <si>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</si>
  <si>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</si>
  <si>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</si>
  <si>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</si>
  <si>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</si>
  <si>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STATEMENT OF PROFIT OR LOSS</t>
  </si>
  <si>
    <t>for the period __.__.____ to __.__.____</t>
  </si>
  <si>
    <r>
      <rPr>
        <b/>
        <sz val="9"/>
        <rFont val="Arial"/>
        <family val="2"/>
      </rPr>
      <t xml:space="preserve">ADP
</t>
    </r>
    <r>
      <rPr>
        <b/>
        <sz val="8"/>
        <color indexed="8"/>
        <rFont val="Arial"/>
        <family val="2"/>
      </rPr>
      <t>code</t>
    </r>
  </si>
  <si>
    <t>Same period of the previous year</t>
  </si>
  <si>
    <t>Current period</t>
  </si>
  <si>
    <t xml:space="preserve">    1 Income from sales with undertakings within the group</t>
  </si>
  <si>
    <t xml:space="preserve">    2 Income from sales (outside group)</t>
  </si>
  <si>
    <t xml:space="preserve">    3 Income from the use of own products, goods and services</t>
  </si>
  <si>
    <t xml:space="preserve">    4 Other operating income with undertakings within the group</t>
  </si>
  <si>
    <t xml:space="preserve">    5 Other operating income (outside the group)</t>
  </si>
  <si>
    <t xml:space="preserve">    1 Changes in inventories of work in progress and finished goods</t>
  </si>
  <si>
    <t xml:space="preserve">    2 Material costs (ADP 010 to 012)</t>
  </si>
  <si>
    <t xml:space="preserve">        a) Costs of raw materials and consumables </t>
  </si>
  <si>
    <t xml:space="preserve">        b) Costs of goods sold </t>
  </si>
  <si>
    <t xml:space="preserve">        c) Other external costs </t>
  </si>
  <si>
    <t xml:space="preserve">   3 Staff costs (ADP 014 to 016)</t>
  </si>
  <si>
    <t xml:space="preserve">        a) Net salaries and wages</t>
  </si>
  <si>
    <t xml:space="preserve">        b) Tax and contributions from salary costs</t>
  </si>
  <si>
    <t xml:space="preserve">        c) Contributions on salaries</t>
  </si>
  <si>
    <t xml:space="preserve">   4 Depreciation</t>
  </si>
  <si>
    <t xml:space="preserve">   5 Other costs</t>
  </si>
  <si>
    <t xml:space="preserve">   6 Value adjustments (ADP 020+021)</t>
  </si>
  <si>
    <t xml:space="preserve">       a) fixed assets other than financial assets</t>
  </si>
  <si>
    <t xml:space="preserve">       b) current assets other than financial assets</t>
  </si>
  <si>
    <t xml:space="preserve">   7 Provisions (ADP 023 to 028)</t>
  </si>
  <si>
    <t xml:space="preserve">       a) Provisions for pensions, termination benefits and similar obligations</t>
  </si>
  <si>
    <t xml:space="preserve">       b) Provisions for tax liabilities</t>
  </si>
  <si>
    <t xml:space="preserve">       c) Provisions for ongoing legal cases</t>
  </si>
  <si>
    <t xml:space="preserve">       d) Provisions for renewal of natural resources</t>
  </si>
  <si>
    <t xml:space="preserve">       e) Provisions for warranty obligations</t>
  </si>
  <si>
    <t xml:space="preserve">       f) Other provisions</t>
  </si>
  <si>
    <t xml:space="preserve">   8 Other operating expenses</t>
  </si>
  <si>
    <t xml:space="preserve">     1 Income from investments in holdings (shares) of undertakings within the group</t>
  </si>
  <si>
    <t xml:space="preserve">     2 Income from investments in holdings (shares) of companies linked by virtue of participating interests</t>
  </si>
  <si>
    <t xml:space="preserve">     3 Income from other long-term financial investment and loans granted to undertakings within the group</t>
  </si>
  <si>
    <t xml:space="preserve">     4 Other interest income from operations with undertakings within the group</t>
  </si>
  <si>
    <t xml:space="preserve">     5 Exchange rate differences and other financial income from operations with undertakings within the group</t>
  </si>
  <si>
    <t xml:space="preserve">     6 Income from other long-term financial investments and loans</t>
  </si>
  <si>
    <t xml:space="preserve">     7 Other interest income</t>
  </si>
  <si>
    <t xml:space="preserve">     8 Exchange rate differences and other financial income</t>
  </si>
  <si>
    <t xml:space="preserve">     9 Unrealised gains (income) from financial assets</t>
  </si>
  <si>
    <t xml:space="preserve">   10 Other financial income</t>
  </si>
  <si>
    <t xml:space="preserve">    1 Interest expenses and similar expenses with undertakings within the group</t>
  </si>
  <si>
    <t>2 Exchange rate differences and other expenses from operations with undertakings within the group</t>
  </si>
  <si>
    <t>3 Interest expenses and similar expenses</t>
  </si>
  <si>
    <t>4 Exchange rate differences and other expenses</t>
  </si>
  <si>
    <t>5 Unrealised losses (expenses) from financial assets</t>
  </si>
  <si>
    <t>6 Value adjustments of financial assets (net)</t>
  </si>
  <si>
    <t>7 Other financial expenses</t>
  </si>
  <si>
    <t>V    SHARE IN PROFIT FROM UNDERTAKINGS LINKED BY VRITUE OF PARTICIPATING INTERESTS</t>
  </si>
  <si>
    <t>VI   SHARE IN PROFIT FROM JOINT VENTURES</t>
  </si>
  <si>
    <t>VII  SHARE IN LOSS OF COMPANIES LINKED BY VIRTUE OF PARTICIPATING INTEREST</t>
  </si>
  <si>
    <t>VIII SHARE IN LOSS OF JOINT VENTURES</t>
  </si>
  <si>
    <t xml:space="preserve">   1 Pre-tax profit (ADP 053-054)</t>
  </si>
  <si>
    <t xml:space="preserve">   2 Pre-tax loss (ADP 054-053)</t>
  </si>
  <si>
    <t>XII  INCOME TAX</t>
  </si>
  <si>
    <t xml:space="preserve">  1 Profit for the period (ADP 055-059)</t>
  </si>
  <si>
    <t xml:space="preserve">  2 Loss for the period (ADP 059-055)</t>
  </si>
  <si>
    <t>DISCONTINUED OPERATIONS (to be filled in by undertakings subject to IFRS only with discontinued operations)</t>
  </si>
  <si>
    <t xml:space="preserve"> 1 Pre-tax profit from discontinued operations</t>
  </si>
  <si>
    <t xml:space="preserve"> 2 Pre-tax loss on discontinued operations</t>
  </si>
  <si>
    <t>XV INCOME TAX OF DISCONTINUED OPERATIONS</t>
  </si>
  <si>
    <t xml:space="preserve"> 1 Discontinued operations profit for the period (ADP 062-065)</t>
  </si>
  <si>
    <t xml:space="preserve"> 2 Discontinued operations loss for the period (ADP 065-062)</t>
  </si>
  <si>
    <t>TOTAL OPERATIONS (to be filled in only by undertakings subject to IFRS with discontinued operations)</t>
  </si>
  <si>
    <t xml:space="preserve"> 1 Pre-tax profit (ADP 068)</t>
  </si>
  <si>
    <t xml:space="preserve"> 2 Pre-tax loss (ADP 068)</t>
  </si>
  <si>
    <t xml:space="preserve"> 1 Profit for the period (ADP 068-071)</t>
  </si>
  <si>
    <t xml:space="preserve"> 2 Loss for the period (ADP 071-068)</t>
  </si>
  <si>
    <t>APPENDIX to the P&amp;L (to be filled in by undertakings that draw up consolidated annual financial statements)</t>
  </si>
  <si>
    <t xml:space="preserve"> 1 Attributable to owners of the parent</t>
  </si>
  <si>
    <t xml:space="preserve"> 2 Attributable to minority (non-controlling) interest</t>
  </si>
  <si>
    <t>STATEMENT OF OTHER COMPRHENSIVE INCOME (to be filled in by undertakings subject to IFRS)</t>
  </si>
  <si>
    <t xml:space="preserve">I PROFIT OR LOSS FOR THE PERIOD </t>
  </si>
  <si>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</si>
  <si>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</si>
  <si>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</si>
  <si>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</si>
  <si>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</si>
  <si>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</si>
  <si>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</si>
  <si>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</si>
  <si>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</si>
  <si>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</si>
  <si>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</si>
  <si>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</si>
  <si>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</si>
  <si>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</si>
  <si>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</si>
  <si>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080+087- 086 - 096)</t>
  </si>
  <si>
    <t>VI COMPREHENSIVE INCOME OR LOSS FOR THE PERIOD (ADP 078+097)</t>
  </si>
  <si>
    <t>APPENDIX to the Statement on comprehensive income (to be filled in by undertakings that draw up consolidated statements)</t>
  </si>
  <si>
    <t>1 Attributable to owners of the parent</t>
  </si>
  <si>
    <t>2 Attributable to minority (non-controlling) interest</t>
  </si>
  <si>
    <t>STATEMENT OF CASH FLOWS - indirect method</t>
  </si>
  <si>
    <r>
      <rPr>
        <b/>
        <sz val="8"/>
        <rFont val="Arial"/>
        <family val="2"/>
      </rPr>
      <t>ADP
code</t>
    </r>
  </si>
  <si>
    <t>3</t>
  </si>
  <si>
    <t>4</t>
  </si>
  <si>
    <t>Cash flow from operating activities</t>
  </si>
  <si>
    <t>1 Pre-tax profit</t>
  </si>
  <si>
    <t>2 Adjustments (ADP 003 to 010):</t>
  </si>
  <si>
    <t xml:space="preserve"> a) Depreciation</t>
  </si>
  <si>
    <t xml:space="preserve"> b) Gains and losses from sale and value adjustment of fixed tangible and intangible assets</t>
  </si>
  <si>
    <t xml:space="preserve"> c) Gains and losses from sale and unrealised gains and losses and 
value adjustment of financial assets</t>
  </si>
  <si>
    <t xml:space="preserve"> d) Interest and dividend income</t>
  </si>
  <si>
    <t xml:space="preserve"> e) Interest expenses</t>
  </si>
  <si>
    <t xml:space="preserve"> f) Provisions</t>
  </si>
  <si>
    <t xml:space="preserve"> g) Exchange rate differences (unrealised)</t>
  </si>
  <si>
    <t xml:space="preserve"> h) Other adjustments for non-cash transactions and unrealised gains and losses</t>
  </si>
  <si>
    <r>
      <rPr>
        <b/>
        <sz val="9"/>
        <rFont val="Arial"/>
        <family val="2"/>
      </rPr>
      <t>I</t>
    </r>
    <r>
      <rPr>
        <b/>
        <sz val="9"/>
        <rFont val="Arial"/>
        <family val="2"/>
      </rPr>
      <t xml:space="preserve">  </t>
    </r>
    <r>
      <rPr>
        <b/>
        <sz val="9"/>
        <rFont val="Arial"/>
        <family val="2"/>
      </rPr>
      <t xml:space="preserve">Cash flow increase or decrease before changes in working capital </t>
    </r>
    <r>
      <rPr>
        <sz val="9"/>
        <color indexed="8"/>
        <rFont val="Arial"/>
        <family val="2"/>
      </rPr>
      <t>(ADP 001+002)</t>
    </r>
  </si>
  <si>
    <t>3 Changes in the working capital (ADP 013 to 016)</t>
  </si>
  <si>
    <t xml:space="preserve"> a) Increase or decrease in short-term liabilities</t>
  </si>
  <si>
    <t xml:space="preserve"> b) Increase or decrease in short-term receivables</t>
  </si>
  <si>
    <t xml:space="preserve"> c) Increase or decrease in inventories</t>
  </si>
  <si>
    <t xml:space="preserve"> d) Other increase or decrease in working capital</t>
  </si>
  <si>
    <r>
      <rPr>
        <b/>
        <sz val="9"/>
        <rFont val="Arial"/>
        <family val="2"/>
      </rPr>
      <t>II</t>
    </r>
    <r>
      <rPr>
        <b/>
        <sz val="9"/>
        <rFont val="Arial"/>
        <family val="2"/>
      </rPr>
      <t xml:space="preserve"> </t>
    </r>
    <r>
      <rPr>
        <b/>
        <sz val="9"/>
        <rFont val="Arial"/>
        <family val="2"/>
      </rPr>
      <t xml:space="preserve">Cash from operations </t>
    </r>
    <r>
      <rPr>
        <sz val="9"/>
        <color indexed="8"/>
        <rFont val="Arial"/>
        <family val="2"/>
      </rPr>
      <t>(ADP 011+012)</t>
    </r>
  </si>
  <si>
    <t>4 Interest paid</t>
  </si>
  <si>
    <t>5 Income tax paid</t>
  </si>
  <si>
    <r>
      <rPr>
        <b/>
        <sz val="9"/>
        <color indexed="18"/>
        <rFont val="Arial"/>
        <family val="2"/>
      </rPr>
      <t xml:space="preserve">A) NET CASH FLOW FROM OPERATING ACTIVITIES </t>
    </r>
    <r>
      <rPr>
        <sz val="9"/>
        <color indexed="18"/>
        <rFont val="Arial"/>
        <family val="2"/>
      </rPr>
      <t>(ADP 017 to 019)</t>
    </r>
  </si>
  <si>
    <t>Cash flow from investment activities</t>
  </si>
  <si>
    <t>1 Cash receipts from sales of fixed tangible and intangible assets</t>
  </si>
  <si>
    <t>2 Cash receipts from sales of financial instruments</t>
  </si>
  <si>
    <t>3 Interest received</t>
  </si>
  <si>
    <t>4 Dividends received</t>
  </si>
  <si>
    <t>5 Cash receipts from repayment of loans and deposits</t>
  </si>
  <si>
    <t>6 Other cash receipts from investment activities</t>
  </si>
  <si>
    <r>
      <rPr>
        <b/>
        <sz val="9"/>
        <rFont val="Arial"/>
        <family val="2"/>
      </rPr>
      <t>III</t>
    </r>
    <r>
      <rPr>
        <b/>
        <sz val="9"/>
        <rFont val="Arial"/>
        <family val="2"/>
      </rPr>
      <t xml:space="preserve"> </t>
    </r>
    <r>
      <rPr>
        <b/>
        <sz val="9"/>
        <rFont val="Arial"/>
        <family val="2"/>
      </rPr>
      <t xml:space="preserve">Total cash receipts from investment activities </t>
    </r>
    <r>
      <rPr>
        <sz val="9"/>
        <color indexed="8"/>
        <rFont val="Arial"/>
        <family val="2"/>
      </rPr>
      <t>(ADP 021 to 026)</t>
    </r>
  </si>
  <si>
    <t>1 Cash payments for the purchase of fixed tangible and intangible assets</t>
  </si>
  <si>
    <t>2 Cash payments for the acquisition of financial instruments</t>
  </si>
  <si>
    <t>3 Cash payments for loans and deposits for the period</t>
  </si>
  <si>
    <t>4 Acquisition of a subsidiary, net of cash acquired</t>
  </si>
  <si>
    <t>5 Other cash payments from investment activities</t>
  </si>
  <si>
    <r>
      <rPr>
        <b/>
        <sz val="9"/>
        <rFont val="Arial"/>
        <family val="2"/>
      </rPr>
      <t>IV</t>
    </r>
    <r>
      <rPr>
        <b/>
        <sz val="9"/>
        <rFont val="Arial"/>
        <family val="2"/>
      </rPr>
      <t xml:space="preserve"> </t>
    </r>
    <r>
      <rPr>
        <b/>
        <sz val="9"/>
        <rFont val="Arial"/>
        <family val="2"/>
      </rPr>
      <t xml:space="preserve">Total cash payments from investment activities </t>
    </r>
    <r>
      <rPr>
        <sz val="9"/>
        <color indexed="8"/>
        <rFont val="Arial"/>
        <family val="2"/>
      </rPr>
      <t>(ADP 028 to 032)</t>
    </r>
  </si>
  <si>
    <r>
      <rPr>
        <b/>
        <sz val="9"/>
        <color indexed="18"/>
        <rFont val="Arial"/>
        <family val="2"/>
      </rPr>
      <t xml:space="preserve">B) NET CASH FLOW FROM INVESTMENT ACTIVITIES </t>
    </r>
    <r>
      <rPr>
        <sz val="9"/>
        <color indexed="18"/>
        <rFont val="Arial"/>
        <family val="2"/>
      </rPr>
      <t>(ADP 027 +033)</t>
    </r>
  </si>
  <si>
    <t>Cash flow from financing activities</t>
  </si>
  <si>
    <t>1 Cash receipts from the increase in initial (subscribed) capital</t>
  </si>
  <si>
    <t>2 Cash receipts from the issue of equity financial instruments and debt financial instruments</t>
  </si>
  <si>
    <t>3 Cash receipts from credit principals, loans and other borrowings</t>
  </si>
  <si>
    <t>4 Other cash receipts from financing activities</t>
  </si>
  <si>
    <r>
      <rPr>
        <b/>
        <sz val="9"/>
        <rFont val="Arial"/>
        <family val="2"/>
      </rPr>
      <t>V</t>
    </r>
    <r>
      <rPr>
        <b/>
        <sz val="9"/>
        <rFont val="Arial"/>
        <family val="2"/>
      </rPr>
      <t xml:space="preserve"> </t>
    </r>
    <r>
      <rPr>
        <b/>
        <sz val="9"/>
        <rFont val="Arial"/>
        <family val="2"/>
      </rPr>
      <t xml:space="preserve">Total cash receipts from financing activities </t>
    </r>
    <r>
      <rPr>
        <sz val="9"/>
        <color indexed="8"/>
        <rFont val="Arial"/>
        <family val="2"/>
      </rPr>
      <t>(ADP 035 to 038)</t>
    </r>
  </si>
  <si>
    <t>1 Cash payments for the repayment of credit principals, loans and other borrowings and debt financial instruments</t>
  </si>
  <si>
    <t>2 Cash payments for dividends</t>
  </si>
  <si>
    <t xml:space="preserve">3 Cash payments for finance lease </t>
  </si>
  <si>
    <t>4 Cash payments for the redemption of own shares and decrease in initial
(subscribed) capital</t>
  </si>
  <si>
    <t>5 Other cash payments from financing activities</t>
  </si>
  <si>
    <r>
      <rPr>
        <b/>
        <sz val="9"/>
        <rFont val="Arial"/>
        <family val="2"/>
      </rPr>
      <t>VI</t>
    </r>
    <r>
      <rPr>
        <b/>
        <sz val="9"/>
        <rFont val="Arial"/>
        <family val="2"/>
      </rPr>
      <t xml:space="preserve"> </t>
    </r>
    <r>
      <rPr>
        <b/>
        <sz val="9"/>
        <rFont val="Arial"/>
        <family val="2"/>
      </rPr>
      <t xml:space="preserve">Total cash payments from financing activities </t>
    </r>
    <r>
      <rPr>
        <sz val="9"/>
        <color indexed="8"/>
        <rFont val="Arial"/>
        <family val="2"/>
      </rPr>
      <t>(ADP 040 to 044)</t>
    </r>
  </si>
  <si>
    <r>
      <rPr>
        <b/>
        <sz val="9"/>
        <color indexed="18"/>
        <rFont val="Arial"/>
        <family val="2"/>
      </rPr>
      <t xml:space="preserve">C) NET CASH FLOW FROM FINANCING ACTIVITIES </t>
    </r>
    <r>
      <rPr>
        <sz val="9"/>
        <color indexed="18"/>
        <rFont val="Arial"/>
        <family val="2"/>
      </rPr>
      <t>(ADP 039 +045)</t>
    </r>
  </si>
  <si>
    <t>1 Unrealised exchange rate differences in respect of cash and cash equivalents</t>
  </si>
  <si>
    <r>
      <rPr>
        <b/>
        <sz val="9"/>
        <color indexed="18"/>
        <rFont val="Arial"/>
        <family val="2"/>
      </rPr>
      <t xml:space="preserve">D) NET INCREASE OR DECREASE IN CASH FLOWS </t>
    </r>
    <r>
      <rPr>
        <sz val="9"/>
        <color indexed="18"/>
        <rFont val="Arial"/>
        <family val="2"/>
      </rPr>
      <t>(ADP 020+034+046+047)</t>
    </r>
  </si>
  <si>
    <t>E) CASH AND CASH EQUIVALENTS AT THE BEGINNING OF THE PERIOD</t>
  </si>
  <si>
    <r>
      <rPr>
        <b/>
        <sz val="9"/>
        <color indexed="18"/>
        <rFont val="Arial"/>
        <family val="2"/>
      </rPr>
      <t>F) CASH AND CASH EQUIVALENTS AT THE END OF THE PERIOD</t>
    </r>
    <r>
      <rPr>
        <sz val="9"/>
        <color indexed="18"/>
        <rFont val="Arial"/>
        <family val="2"/>
      </rPr>
      <t>(ADP 048+049)</t>
    </r>
  </si>
  <si>
    <t>STATEMENT OF CASH FLOWS - direct method</t>
  </si>
  <si>
    <t>Submitter: ____________________________________________________________________</t>
  </si>
  <si>
    <t xml:space="preserve">  1 Cash receipts from customers</t>
  </si>
  <si>
    <t xml:space="preserve">  2 Cash receipts from royalties, fees, commissions and other revenue</t>
  </si>
  <si>
    <t xml:space="preserve">  3 Cash receipts from insurance premiums</t>
  </si>
  <si>
    <t xml:space="preserve">  4 Cash receipts from tax refund</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</si>
  <si>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</si>
  <si>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</si>
  <si>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</si>
  <si>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</si>
  <si>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</si>
  <si>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</si>
  <si>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</si>
  <si>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</si>
  <si>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</si>
  <si>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 xml:space="preserve"> 1 Cash receipts from sales of fixed tangible and intangible assets</t>
  </si>
  <si>
    <t xml:space="preserve"> 2 Cash receipts from sales of financial instruments</t>
  </si>
  <si>
    <t xml:space="preserve"> 3 Interest received</t>
  </si>
  <si>
    <t xml:space="preserve"> 4 Dividends received</t>
  </si>
  <si>
    <t xml:space="preserve"> 5 Cash receipts from the repayment of loans and deposits</t>
  </si>
  <si>
    <t xml:space="preserve"> 6 Other cash receipts from investment activities</t>
  </si>
  <si>
    <t xml:space="preserve"> 1 Cash payments for the purchase of fixed tangible and intangible assets</t>
  </si>
  <si>
    <t xml:space="preserve"> 2 Cash payments for the acquisition of financial instruments</t>
  </si>
  <si>
    <t xml:space="preserve"> 3 Cash payments for loans and deposits</t>
  </si>
  <si>
    <t xml:space="preserve"> 4 Acquisition of a subsidiary, net of cash acquired</t>
  </si>
  <si>
    <t xml:space="preserve"> 5 Other cash payments from investment activities</t>
  </si>
  <si>
    <t xml:space="preserve">     1 Cash receipts from the increase in initial (subscribed) capital</t>
  </si>
  <si>
    <t xml:space="preserve">     2 Cash receipts the from issue of equity financial instruments and debt financial instruments</t>
  </si>
  <si>
    <t xml:space="preserve">     3 Cash receipts from credit principals, loans and other borrowings</t>
  </si>
  <si>
    <t xml:space="preserve">     4 Other cash receipts from financing activities</t>
  </si>
  <si>
    <t xml:space="preserve">     1 Cash payments for the repayment of credit principals, loans and
other borrowings and debt financial instruments</t>
  </si>
  <si>
    <t xml:space="preserve">     2 Cash payments for dividends</t>
  </si>
  <si>
    <t xml:space="preserve">     3 Cash payments for finance lease </t>
  </si>
  <si>
    <t xml:space="preserve">     4 Cash payments for the redemption of own shares and decrease in initial
(subscribed) capital</t>
  </si>
  <si>
    <t xml:space="preserve">     5 Other cash payments from financing activities</t>
  </si>
  <si>
    <t xml:space="preserve">  1 Unrealised exchange rate differences in respect of cash and cash equivalents</t>
  </si>
  <si>
    <t>STATEMENT OF CHANGES IN EQUITY</t>
  </si>
  <si>
    <t>for the period from</t>
  </si>
  <si>
    <r>
      <rPr>
        <b/>
        <sz val="8"/>
        <color indexed="9"/>
        <rFont val="Arial"/>
        <family val="2"/>
      </rPr>
      <t xml:space="preserve">ADP
</t>
    </r>
    <r>
      <rPr>
        <b/>
        <sz val="7"/>
        <color indexed="9"/>
        <rFont val="Arial"/>
        <family val="2"/>
      </rPr>
      <t>code</t>
    </r>
  </si>
  <si>
    <t>Attributable to owners of the parent</t>
  </si>
  <si>
    <r>
      <rPr>
        <b/>
        <sz val="8"/>
        <color indexed="9"/>
        <rFont val="Arial"/>
        <family val="2"/>
      </rPr>
      <t xml:space="preserve">Minority </t>
    </r>
    <r>
      <rPr>
        <b/>
        <sz val="7"/>
        <color indexed="9"/>
        <rFont val="Arial"/>
        <family val="2"/>
      </rPr>
      <t>(non-controlling)</t>
    </r>
    <r>
      <rPr>
        <b/>
        <sz val="8"/>
        <color indexed="9"/>
        <rFont val="Arial"/>
        <family val="2"/>
      </rPr>
      <t xml:space="preserve">
 interest</t>
    </r>
  </si>
  <si>
    <t>Total capital and reserves</t>
  </si>
  <si>
    <t>Initial (subscribed) capital</t>
  </si>
  <si>
    <t>Capital reserves</t>
  </si>
  <si>
    <t>Legal reserves</t>
  </si>
  <si>
    <t>Reserves for treasury shares</t>
  </si>
  <si>
    <t>Treasury shares and holdings (deductible item)</t>
  </si>
  <si>
    <t>Statutory reserves</t>
  </si>
  <si>
    <t>Other reserves</t>
  </si>
  <si>
    <t>Revaluation reserves</t>
  </si>
  <si>
    <t>Fair value of financial assets through other comprehensive income (available for sale)</t>
  </si>
  <si>
    <t>Cash flow hedge - effective portion</t>
  </si>
  <si>
    <t>Hedge of a net investment in a foreign operation - effective portion</t>
  </si>
  <si>
    <t>Other fair value reserves</t>
  </si>
  <si>
    <t>Exchange rate differences from translation of foreign operations</t>
  </si>
  <si>
    <t>Retained profit / loss brought forward</t>
  </si>
  <si>
    <t>Profit/loss for the business year</t>
  </si>
  <si>
    <t>Total attributable to owners of the parent</t>
  </si>
  <si>
    <t>5</t>
  </si>
  <si>
    <t>6</t>
  </si>
  <si>
    <t>7</t>
  </si>
  <si>
    <t>8</t>
  </si>
  <si>
    <t>9</t>
  </si>
  <si>
    <t>10</t>
  </si>
  <si>
    <t>11</t>
  </si>
  <si>
    <t>12</t>
  </si>
  <si>
    <t>13</t>
  </si>
  <si>
    <t>14</t>
  </si>
  <si>
    <t>15</t>
  </si>
  <si>
    <t>16</t>
  </si>
  <si>
    <t>17</t>
  </si>
  <si>
    <t>18 (3 to 6 - 7
 + 8 to 17)</t>
  </si>
  <si>
    <t>20 (18+19)</t>
  </si>
  <si>
    <t>Previous period</t>
  </si>
  <si>
    <t>1  Balance on the first day of the previous business year</t>
  </si>
  <si>
    <t>2 Changes in accounting policies</t>
  </si>
  <si>
    <t>3 Correction of errors</t>
  </si>
  <si>
    <r>
      <rPr>
        <b/>
        <sz val="8"/>
        <rFont val="Arial"/>
        <family val="2"/>
      </rPr>
      <t>4</t>
    </r>
    <r>
      <rPr>
        <b/>
        <sz val="8"/>
        <rFont val="Arial"/>
        <family val="2"/>
      </rPr>
      <t xml:space="preserve"> </t>
    </r>
    <r>
      <rPr>
        <b/>
        <sz val="8"/>
        <rFont val="Arial"/>
        <family val="2"/>
      </rPr>
      <t xml:space="preserve">Balance on the first day of the previous business year (restated) </t>
    </r>
    <r>
      <rPr>
        <sz val="8"/>
        <color indexed="8"/>
        <rFont val="Arial"/>
        <family val="2"/>
      </rPr>
      <t>(ADP 01 to 03)</t>
    </r>
  </si>
  <si>
    <t>5 Profit/loss of the period</t>
  </si>
  <si>
    <t>6 Exchange rate differences from translation of foreign operations</t>
  </si>
  <si>
    <t>7 Changes in revaluation reserves of fixed tangible and intangible assets</t>
  </si>
  <si>
    <t>8 Gains or losses from subsequent measurement of financial assets at fair value through other comprehensive income (available for sale)</t>
  </si>
  <si>
    <t>9 Profit or loss arising from effective cash flow hedge</t>
  </si>
  <si>
    <t>10 Profit or loss arising from effective hedge of a net investment in a foreign operation</t>
  </si>
  <si>
    <t>11 Share in other comprehensive income/loss of companies linked by virtue of participating interests</t>
  </si>
  <si>
    <t>12 Actuarial gains/losses on the defined benefit obligation</t>
  </si>
  <si>
    <t>13 Other changes in equity unrelated to owners</t>
  </si>
  <si>
    <t>14 Tax on transactions recognised directly in equity</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</si>
  <si>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</si>
  <si>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</si>
  <si>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</si>
  <si>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18 Redemption of treasury shares/holdings</t>
  </si>
  <si>
    <t>19 Payments from members/shareholders</t>
  </si>
  <si>
    <t>21 Other distributions and payments to members/shareholders</t>
  </si>
  <si>
    <t>22 Transfer to reserves according to the annual schedule</t>
  </si>
  <si>
    <t>23 Increase in reserves arising from the pre-bankruptcy settlement procedure</t>
  </si>
  <si>
    <t>APPENDIX TO THE STATEMENT OF CHANGES IN EQUITY (to be filled in by undertakings that draw up financial statements in accordance with the IFRS)</t>
  </si>
  <si>
    <t>1 Balance on the first day of the current business year</t>
  </si>
  <si>
    <t>20 Payment of share in profit/dividend</t>
  </si>
  <si>
    <t>22 Carryforward per annual plan</t>
  </si>
  <si>
    <r>
      <t>V</t>
    </r>
    <r>
      <rPr>
        <sz val="9"/>
        <color indexed="12"/>
        <rFont val="Arial"/>
        <family val="2"/>
      </rPr>
      <t xml:space="preserve"> </t>
    </r>
    <r>
      <rPr>
        <sz val="9"/>
        <color indexed="12"/>
        <rFont val="Arial"/>
        <family val="2"/>
      </rPr>
      <t>FAIR VALUE RESERVES</t>
    </r>
    <r>
      <rPr>
        <sz val="9"/>
        <rFont val="Arial"/>
        <family val="2"/>
      </rPr>
      <t xml:space="preserve"> </t>
    </r>
    <r>
      <rPr>
        <sz val="9"/>
        <color indexed="12"/>
        <rFont val="Arial"/>
        <family val="2"/>
      </rPr>
      <t>AND OTHER (ADP 078 to 082)</t>
    </r>
  </si>
  <si>
    <r>
      <t xml:space="preserve">B)  PROVISIONS </t>
    </r>
    <r>
      <rPr>
        <sz val="9"/>
        <color indexed="62"/>
        <rFont val="Arial"/>
        <family val="2"/>
      </rPr>
      <t>(ADP 091 to 096)</t>
    </r>
  </si>
  <si>
    <r>
      <t xml:space="preserve">C)  LONG-TERM LIABILITIES </t>
    </r>
    <r>
      <rPr>
        <sz val="9"/>
        <color indexed="62"/>
        <rFont val="Arial"/>
        <family val="2"/>
      </rPr>
      <t>(ADP 098 to 108)</t>
    </r>
  </si>
  <si>
    <r>
      <t xml:space="preserve">D)  SHORT-TERM LIABILITIES </t>
    </r>
    <r>
      <rPr>
        <sz val="9"/>
        <color indexed="62"/>
        <rFont val="Arial"/>
        <family val="2"/>
      </rPr>
      <t>(ADP 110 to 123)</t>
    </r>
  </si>
  <si>
    <r>
      <t xml:space="preserve">F)  TOTAL – LIABILITIES </t>
    </r>
    <r>
      <rPr>
        <sz val="9"/>
        <color indexed="62"/>
        <rFont val="Arial"/>
        <family val="2"/>
      </rPr>
      <t>(ADP 067+090+097+109+124)</t>
    </r>
  </si>
  <si>
    <r>
      <t>I</t>
    </r>
    <r>
      <rPr>
        <b/>
        <sz val="9"/>
        <color indexed="62"/>
        <rFont val="Arial"/>
        <family val="2"/>
      </rPr>
      <t xml:space="preserve"> </t>
    </r>
    <r>
      <rPr>
        <b/>
        <sz val="9"/>
        <color indexed="62"/>
        <rFont val="Arial"/>
        <family val="2"/>
      </rPr>
      <t xml:space="preserve">OPERATING INCOME </t>
    </r>
    <r>
      <rPr>
        <sz val="9"/>
        <color indexed="62"/>
        <rFont val="Arial"/>
        <family val="2"/>
      </rPr>
      <t>(ADP 002 to 006)</t>
    </r>
  </si>
  <si>
    <r>
      <t>II</t>
    </r>
    <r>
      <rPr>
        <b/>
        <sz val="9"/>
        <color indexed="62"/>
        <rFont val="Arial"/>
        <family val="2"/>
      </rPr>
      <t xml:space="preserve"> </t>
    </r>
    <r>
      <rPr>
        <b/>
        <sz val="9"/>
        <color indexed="62"/>
        <rFont val="Arial"/>
        <family val="2"/>
      </rPr>
      <t xml:space="preserve">OPERATING EXPENSES </t>
    </r>
    <r>
      <rPr>
        <sz val="9"/>
        <color indexed="62"/>
        <rFont val="Arial"/>
        <family val="2"/>
      </rPr>
      <t>(ADP 08+009+013+017+018+019+022+029)</t>
    </r>
  </si>
  <si>
    <r>
      <t>III</t>
    </r>
    <r>
      <rPr>
        <b/>
        <sz val="9"/>
        <color indexed="62"/>
        <rFont val="Arial"/>
        <family val="2"/>
      </rPr>
      <t xml:space="preserve"> </t>
    </r>
    <r>
      <rPr>
        <b/>
        <sz val="9"/>
        <color indexed="62"/>
        <rFont val="Arial"/>
        <family val="2"/>
      </rPr>
      <t xml:space="preserve">FINANCIAL INCOME </t>
    </r>
    <r>
      <rPr>
        <sz val="9"/>
        <color indexed="62"/>
        <rFont val="Arial"/>
        <family val="2"/>
      </rPr>
      <t>(ADP 031 to 040)</t>
    </r>
  </si>
  <si>
    <r>
      <t>IV</t>
    </r>
    <r>
      <rPr>
        <b/>
        <sz val="9"/>
        <color indexed="62"/>
        <rFont val="Arial"/>
        <family val="2"/>
      </rPr>
      <t xml:space="preserve"> </t>
    </r>
    <r>
      <rPr>
        <b/>
        <sz val="9"/>
        <color indexed="62"/>
        <rFont val="Arial"/>
        <family val="2"/>
      </rPr>
      <t xml:space="preserve">FINANCIAL EXPENSES </t>
    </r>
    <r>
      <rPr>
        <sz val="9"/>
        <color indexed="62"/>
        <rFont val="Arial"/>
        <family val="2"/>
      </rPr>
      <t>(ADP 042 to 048)</t>
    </r>
  </si>
  <si>
    <r>
      <t>IX</t>
    </r>
    <r>
      <rPr>
        <b/>
        <sz val="9"/>
        <color indexed="62"/>
        <rFont val="Arial"/>
        <family val="2"/>
      </rPr>
      <t xml:space="preserve">   </t>
    </r>
    <r>
      <rPr>
        <b/>
        <sz val="9"/>
        <color indexed="62"/>
        <rFont val="Arial"/>
        <family val="2"/>
      </rPr>
      <t xml:space="preserve">TOTAL INCOME </t>
    </r>
    <r>
      <rPr>
        <sz val="9"/>
        <color indexed="62"/>
        <rFont val="Arial"/>
        <family val="2"/>
      </rPr>
      <t>(ADP 001+030+049 +050)</t>
    </r>
  </si>
  <si>
    <r>
      <t>X</t>
    </r>
    <r>
      <rPr>
        <b/>
        <sz val="9"/>
        <color indexed="62"/>
        <rFont val="Arial"/>
        <family val="2"/>
      </rPr>
      <t xml:space="preserve">    </t>
    </r>
    <r>
      <rPr>
        <b/>
        <sz val="9"/>
        <color indexed="62"/>
        <rFont val="Arial"/>
        <family val="2"/>
      </rPr>
      <t xml:space="preserve">TOTAL EXPENDITURE </t>
    </r>
    <r>
      <rPr>
        <sz val="9"/>
        <color indexed="62"/>
        <rFont val="Arial"/>
        <family val="2"/>
      </rPr>
      <t>(ADP 007+041+051 + 052)</t>
    </r>
  </si>
  <si>
    <r>
      <t>XI</t>
    </r>
    <r>
      <rPr>
        <b/>
        <sz val="9"/>
        <color indexed="62"/>
        <rFont val="Arial"/>
        <family val="2"/>
      </rPr>
      <t xml:space="preserve">   </t>
    </r>
    <r>
      <rPr>
        <b/>
        <sz val="9"/>
        <color indexed="62"/>
        <rFont val="Arial"/>
        <family val="2"/>
      </rPr>
      <t xml:space="preserve">PRE-TAX PROFIT OR LOSS </t>
    </r>
    <r>
      <rPr>
        <sz val="9"/>
        <color indexed="62"/>
        <rFont val="Arial"/>
        <family val="2"/>
      </rPr>
      <t>(ADP 053-054)</t>
    </r>
  </si>
  <si>
    <r>
      <t>XIII</t>
    </r>
    <r>
      <rPr>
        <b/>
        <sz val="9"/>
        <color indexed="62"/>
        <rFont val="Arial"/>
        <family val="2"/>
      </rPr>
      <t xml:space="preserve"> </t>
    </r>
    <r>
      <rPr>
        <b/>
        <sz val="9"/>
        <color indexed="62"/>
        <rFont val="Arial"/>
        <family val="2"/>
      </rPr>
      <t xml:space="preserve">PROFIT OR LOSS FOR THE PERIOD </t>
    </r>
    <r>
      <rPr>
        <sz val="9"/>
        <color indexed="62"/>
        <rFont val="Arial"/>
        <family val="2"/>
      </rPr>
      <t>(ADP 055-059)</t>
    </r>
  </si>
  <si>
    <r>
      <t>XIV</t>
    </r>
    <r>
      <rPr>
        <b/>
        <sz val="9"/>
        <color indexed="62"/>
        <rFont val="Arial"/>
        <family val="2"/>
      </rPr>
      <t xml:space="preserve"> </t>
    </r>
    <r>
      <rPr>
        <b/>
        <sz val="9"/>
        <color indexed="62"/>
        <rFont val="Arial"/>
        <family val="2"/>
      </rPr>
      <t>PRE-TAX PROFIT OR LOSS OF DISCONTINUED OPERATIONS</t>
    </r>
    <r>
      <rPr>
        <sz val="9"/>
        <color indexed="62"/>
        <rFont val="Arial"/>
        <family val="2"/>
      </rPr>
      <t xml:space="preserve">  (ADP 063-064)</t>
    </r>
  </si>
  <si>
    <r>
      <t>XVI</t>
    </r>
    <r>
      <rPr>
        <b/>
        <sz val="9"/>
        <color indexed="62"/>
        <rFont val="Arial"/>
        <family val="2"/>
      </rPr>
      <t xml:space="preserve"> </t>
    </r>
    <r>
      <rPr>
        <b/>
        <sz val="9"/>
        <color indexed="62"/>
        <rFont val="Arial"/>
        <family val="2"/>
      </rPr>
      <t xml:space="preserve">PRE-TAX PROFIT OR LOSS </t>
    </r>
    <r>
      <rPr>
        <sz val="9"/>
        <color indexed="62"/>
        <rFont val="Arial"/>
        <family val="2"/>
      </rPr>
      <t>(ADP 055-+062)</t>
    </r>
  </si>
  <si>
    <r>
      <t>XVIII</t>
    </r>
    <r>
      <rPr>
        <b/>
        <sz val="9"/>
        <color indexed="62"/>
        <rFont val="Arial"/>
        <family val="2"/>
      </rPr>
      <t xml:space="preserve"> </t>
    </r>
    <r>
      <rPr>
        <b/>
        <sz val="9"/>
        <color indexed="62"/>
        <rFont val="Arial"/>
        <family val="2"/>
      </rPr>
      <t xml:space="preserve">PROFIT OR LOSS FOR THE PERIOD </t>
    </r>
    <r>
      <rPr>
        <sz val="9"/>
        <color indexed="62"/>
        <rFont val="Arial"/>
        <family val="2"/>
      </rPr>
      <t>(ADP 068-071)</t>
    </r>
  </si>
  <si>
    <r>
      <t>XVII</t>
    </r>
    <r>
      <rPr>
        <b/>
        <sz val="9"/>
        <color indexed="62"/>
        <rFont val="Arial"/>
        <family val="2"/>
      </rPr>
      <t xml:space="preserve"> </t>
    </r>
    <r>
      <rPr>
        <b/>
        <sz val="9"/>
        <color indexed="62"/>
        <rFont val="Arial"/>
        <family val="2"/>
      </rPr>
      <t xml:space="preserve">INCOME TAX </t>
    </r>
    <r>
      <rPr>
        <sz val="9"/>
        <color indexed="62"/>
        <rFont val="Arial"/>
        <family val="2"/>
      </rPr>
      <t>(ADP 058+065)</t>
    </r>
  </si>
  <si>
    <r>
      <t>XIX</t>
    </r>
    <r>
      <rPr>
        <b/>
        <sz val="9"/>
        <color indexed="18"/>
        <rFont val="Arial"/>
        <family val="2"/>
      </rPr>
      <t xml:space="preserve"> </t>
    </r>
    <r>
      <rPr>
        <b/>
        <sz val="9"/>
        <color indexed="18"/>
        <rFont val="Arial"/>
        <family val="2"/>
      </rPr>
      <t xml:space="preserve">PROFIT OR LOSS FOR THE PERIOD </t>
    </r>
    <r>
      <rPr>
        <sz val="9"/>
        <color indexed="18"/>
        <rFont val="Arial"/>
        <family val="2"/>
      </rPr>
      <t>(ADP 076+077)</t>
    </r>
  </si>
  <si>
    <t>3 Profit or loss arising from effective cash flow hedging</t>
  </si>
  <si>
    <t>4 Profit or loss arising from effective hedge of a net investment in a foreign operation</t>
  </si>
  <si>
    <t>5 Share in other comprehensive income/loss of companies linked by virtue of participating interests</t>
  </si>
  <si>
    <r>
      <t>VI</t>
    </r>
    <r>
      <rPr>
        <b/>
        <sz val="9"/>
        <color indexed="18"/>
        <rFont val="Arial"/>
        <family val="2"/>
      </rPr>
      <t xml:space="preserve"> </t>
    </r>
    <r>
      <rPr>
        <b/>
        <sz val="9"/>
        <color indexed="18"/>
        <rFont val="Arial"/>
        <family val="2"/>
      </rPr>
      <t xml:space="preserve">COMPREHENSIVE INCOME OR LOSS FOR THE PERIOD </t>
    </r>
    <r>
      <rPr>
        <sz val="9"/>
        <color indexed="18"/>
        <rFont val="Arial"/>
        <family val="2"/>
      </rPr>
      <t>(ADP 100+101)</t>
    </r>
  </si>
  <si>
    <r>
      <t xml:space="preserve">A) NET CASH FLOW FROM OPERATING ACTIVITIES </t>
    </r>
    <r>
      <rPr>
        <sz val="9"/>
        <color indexed="18"/>
        <rFont val="Arial"/>
        <family val="2"/>
      </rPr>
      <t>(ADP 006 + 013)</t>
    </r>
  </si>
  <si>
    <r>
      <t>III</t>
    </r>
    <r>
      <rPr>
        <b/>
        <sz val="9"/>
        <rFont val="Arial"/>
        <family val="2"/>
      </rPr>
      <t xml:space="preserve"> </t>
    </r>
    <r>
      <rPr>
        <b/>
        <sz val="9"/>
        <rFont val="Arial"/>
        <family val="2"/>
      </rPr>
      <t xml:space="preserve">Total cash receipts from investment activities </t>
    </r>
    <r>
      <rPr>
        <sz val="9"/>
        <color indexed="8"/>
        <rFont val="Arial"/>
        <family val="2"/>
      </rPr>
      <t>(ADP 015 to 020)</t>
    </r>
  </si>
  <si>
    <r>
      <t>IV</t>
    </r>
    <r>
      <rPr>
        <b/>
        <sz val="9"/>
        <rFont val="Arial"/>
        <family val="2"/>
      </rPr>
      <t xml:space="preserve"> </t>
    </r>
    <r>
      <rPr>
        <b/>
        <sz val="9"/>
        <rFont val="Arial"/>
        <family val="2"/>
      </rPr>
      <t xml:space="preserve">Total cash payments from investment activities </t>
    </r>
    <r>
      <rPr>
        <sz val="9"/>
        <color indexed="8"/>
        <rFont val="Arial"/>
        <family val="2"/>
      </rPr>
      <t>(ADP 022 to 026)</t>
    </r>
  </si>
  <si>
    <r>
      <t xml:space="preserve">B) NET CASH FLOW FROM INVESTMENT ACTIVITIES </t>
    </r>
    <r>
      <rPr>
        <sz val="9"/>
        <color indexed="18"/>
        <rFont val="Arial"/>
        <family val="2"/>
      </rPr>
      <t>(ADP 021 + 027)</t>
    </r>
  </si>
  <si>
    <r>
      <t>V</t>
    </r>
    <r>
      <rPr>
        <b/>
        <sz val="9"/>
        <rFont val="Arial"/>
        <family val="2"/>
      </rPr>
      <t xml:space="preserve"> </t>
    </r>
    <r>
      <rPr>
        <b/>
        <sz val="9"/>
        <rFont val="Arial"/>
        <family val="2"/>
      </rPr>
      <t xml:space="preserve">Total cash receipts from financing activities </t>
    </r>
    <r>
      <rPr>
        <sz val="9"/>
        <color indexed="8"/>
        <rFont val="Arial"/>
        <family val="2"/>
      </rPr>
      <t>(ADP 029 to 032)</t>
    </r>
  </si>
  <si>
    <r>
      <t>VI</t>
    </r>
    <r>
      <rPr>
        <b/>
        <sz val="9"/>
        <rFont val="Arial"/>
        <family val="2"/>
      </rPr>
      <t xml:space="preserve"> </t>
    </r>
    <r>
      <rPr>
        <b/>
        <sz val="9"/>
        <rFont val="Arial"/>
        <family val="2"/>
      </rPr>
      <t xml:space="preserve">Total cash payments from financing activities </t>
    </r>
    <r>
      <rPr>
        <sz val="9"/>
        <color indexed="8"/>
        <rFont val="Arial"/>
        <family val="2"/>
      </rPr>
      <t>(ADP 034 to 038)</t>
    </r>
  </si>
  <si>
    <r>
      <t xml:space="preserve">C) NET CASH FLOW FROM FINANCING ACTIVITIES </t>
    </r>
    <r>
      <rPr>
        <sz val="9"/>
        <color indexed="18"/>
        <rFont val="Arial"/>
        <family val="2"/>
      </rPr>
      <t>(ADP 033 +039)</t>
    </r>
  </si>
  <si>
    <r>
      <t xml:space="preserve">D) NET INCREASE OR DECREASE IN CASH FLOWS </t>
    </r>
    <r>
      <rPr>
        <sz val="9"/>
        <color indexed="18"/>
        <rFont val="Arial"/>
        <family val="2"/>
      </rPr>
      <t>(ADP 014 + 028 + 040 + 041)</t>
    </r>
  </si>
  <si>
    <r>
      <t xml:space="preserve">F) CASH AND CASH EQUIVALENTS AT THE END OF THE PERIOD </t>
    </r>
    <r>
      <rPr>
        <sz val="9"/>
        <color indexed="18"/>
        <rFont val="Arial"/>
        <family val="2"/>
      </rPr>
      <t>(ADP 042+043)</t>
    </r>
  </si>
  <si>
    <r>
      <t>24</t>
    </r>
    <r>
      <rPr>
        <b/>
        <sz val="8"/>
        <rFont val="Arial"/>
        <family val="2"/>
      </rPr>
      <t xml:space="preserve"> </t>
    </r>
    <r>
      <rPr>
        <b/>
        <sz val="8"/>
        <rFont val="Arial"/>
        <family val="2"/>
      </rPr>
      <t xml:space="preserve">Balance on the last day of the previous business year reporting period </t>
    </r>
    <r>
      <rPr>
        <sz val="8"/>
        <color indexed="8"/>
        <rFont val="Arial"/>
        <family val="2"/>
      </rPr>
      <t>(ADP 04 to 23)</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</si>
  <si>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OF THE PREVIOUS PERIOD, NET OF TAX </t>
    </r>
    <r>
      <rPr>
        <sz val="8"/>
        <color indexed="18"/>
        <rFont val="Arial"/>
        <family val="2"/>
      </rPr>
      <t>(ADP 06 to 14)</t>
    </r>
  </si>
  <si>
    <r>
      <t xml:space="preserve">  </t>
    </r>
    <r>
      <rPr>
        <b/>
        <sz val="8"/>
        <color indexed="18"/>
        <rFont val="Arial"/>
        <family val="2"/>
      </rPr>
      <t>II</t>
    </r>
    <r>
      <rPr>
        <b/>
        <sz val="8"/>
        <color indexed="18"/>
        <rFont val="Arial"/>
        <family val="2"/>
      </rPr>
      <t xml:space="preserve"> </t>
    </r>
    <r>
      <rPr>
        <b/>
        <sz val="8"/>
        <color indexed="18"/>
        <rFont val="Arial"/>
        <family val="2"/>
      </rPr>
      <t xml:space="preserve">COMPREHENSIVE INCOME OR LOSS FOR THE PREVIOUS PERIOD </t>
    </r>
    <r>
      <rPr>
        <sz val="8"/>
        <color indexed="18"/>
        <rFont val="Arial"/>
        <family val="2"/>
      </rPr>
      <t>(ADP 05+25)</t>
    </r>
  </si>
  <si>
    <r>
      <t>III</t>
    </r>
    <r>
      <rPr>
        <b/>
        <sz val="8"/>
        <color indexed="18"/>
        <rFont val="Arial"/>
        <family val="2"/>
      </rPr>
      <t xml:space="preserve"> </t>
    </r>
    <r>
      <rPr>
        <b/>
        <sz val="8"/>
        <color indexed="18"/>
        <rFont val="Arial"/>
        <family val="2"/>
      </rPr>
      <t xml:space="preserve">TRANSACTIONS WITH OWNERS IN THE PREVIOUS PERIOD RECOGNISED DIRECTLY IN EQUITY  </t>
    </r>
    <r>
      <rPr>
        <sz val="8"/>
        <color indexed="18"/>
        <rFont val="Arial"/>
        <family val="2"/>
      </rPr>
      <t>(ADP 15 to 23)</t>
    </r>
  </si>
  <si>
    <r>
      <t>4</t>
    </r>
    <r>
      <rPr>
        <b/>
        <sz val="8"/>
        <rFont val="Arial"/>
        <family val="2"/>
      </rPr>
      <t xml:space="preserve"> </t>
    </r>
    <r>
      <rPr>
        <b/>
        <sz val="8"/>
        <rFont val="Arial"/>
        <family val="2"/>
      </rPr>
      <t>Balance on the first day of the current business year (restated)</t>
    </r>
    <r>
      <rPr>
        <sz val="8"/>
        <rFont val="Arial"/>
        <family val="2"/>
      </rPr>
      <t xml:space="preserve"> </t>
    </r>
    <r>
      <rPr>
        <sz val="8"/>
        <color indexed="8"/>
        <rFont val="Arial"/>
        <family val="2"/>
      </rPr>
      <t>(AOP 28 to 30)</t>
    </r>
  </si>
  <si>
    <r>
      <t>24</t>
    </r>
    <r>
      <rPr>
        <b/>
        <sz val="8"/>
        <rFont val="Arial"/>
        <family val="2"/>
      </rPr>
      <t xml:space="preserve"> </t>
    </r>
    <r>
      <rPr>
        <b/>
        <sz val="8"/>
        <rFont val="Arial"/>
        <family val="2"/>
      </rPr>
      <t xml:space="preserve">Balance on the last day of the current business year reporting period </t>
    </r>
    <r>
      <rPr>
        <sz val="8"/>
        <color indexed="8"/>
        <rFont val="Arial"/>
        <family val="2"/>
      </rPr>
      <t>(ADP 31 to 50)</t>
    </r>
  </si>
  <si>
    <r>
      <t>III</t>
    </r>
    <r>
      <rPr>
        <b/>
        <sz val="8"/>
        <color indexed="18"/>
        <rFont val="Arial"/>
        <family val="2"/>
      </rPr>
      <t xml:space="preserve"> </t>
    </r>
    <r>
      <rPr>
        <b/>
        <sz val="8"/>
        <color indexed="18"/>
        <rFont val="Arial"/>
        <family val="2"/>
      </rPr>
      <t xml:space="preserve">TRANSACTIONS WITH OWNERS IN THE CURRENT PERIOD RECOGNISED DIRECTLY IN EQUITY  </t>
    </r>
    <r>
      <rPr>
        <sz val="8"/>
        <color indexed="18"/>
        <rFont val="Arial"/>
        <family val="2"/>
      </rPr>
      <t>(ADP 42 to 50)</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</si>
  <si>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FOR THE CURRENT PERIOD, NET OF TAX  </t>
    </r>
    <r>
      <rPr>
        <sz val="8"/>
        <color indexed="18"/>
        <rFont val="Arial"/>
        <family val="2"/>
      </rPr>
      <t>(ADP 33 to 41)</t>
    </r>
  </si>
  <si>
    <r>
      <t xml:space="preserve">  II COMPREHENSIVE INCOME OR LOSS FOR THE CURRENT PERIOD </t>
    </r>
    <r>
      <rPr>
        <sz val="8"/>
        <color indexed="18"/>
        <rFont val="Arial"/>
        <family val="2"/>
      </rPr>
      <t>(ADP 32 do 52)</t>
    </r>
  </si>
  <si>
    <t xml:space="preserve">2 Changes in accounting policies </t>
  </si>
  <si>
    <t xml:space="preserve">     1 Financial assets at fair value through other comprehensive income (i.e. available for sale)</t>
  </si>
  <si>
    <t>in EUR</t>
  </si>
  <si>
    <t> 30.6.2023</t>
  </si>
  <si>
    <t>HR</t>
  </si>
  <si>
    <t>balance as at 30.6.2023</t>
  </si>
  <si>
    <t>for the period 1.1.2023 to 30.6.2023</t>
  </si>
  <si>
    <t>NOTES TO FINANCIAL STATEMENTS (PFI)
(drawn up for semi-annual periods)
Name of the issuer: Agro Invest Grupa d.o.o.
Personal identification number (OIB): 94617721444
Reporting period: 1.1.2023 - 30.6.2023. 
The annual report of the Agro Invest Grupa d.o.o. for 2022 is available on the issuer's website, at:
https://agroinvestgrupa.hr/wp-content/uploads/2023/04/AiG-Annual-report-2022.pdf
The accounting policies applied in the preparation of the financial statements for the reporting period are the same as in the last annual financial statements.
Agro Invest Grupa does not have any liabilities that are not included in the financial statements.
The amount that Group owed as of June 30, 2023 and maturing after more than five years amounts to EUR 10,153 thousand.
The average number of employees of Agro Invest Grupa d.o.o. in the period from 1.1.2023 to 30.6.2023 was 1.
The Group did not capitalize salaries in the reporting period.
The Company did not report a deferred tax liability as of 31.12.2022. In the current reporting period, there were no changes in the stated obligations.</t>
  </si>
  <si>
    <t>04283899</t>
  </si>
  <si>
    <t>010092380</t>
  </si>
  <si>
    <t>94617721444</t>
  </si>
  <si>
    <t>104947</t>
  </si>
  <si>
    <t>74780040CAJWPR6IK185</t>
  </si>
  <si>
    <t>Agro Invest Grupa d.o.o.</t>
  </si>
  <si>
    <t>ZAGREB</t>
  </si>
  <si>
    <t>BUZINSKI PRILAZ 10</t>
  </si>
  <si>
    <t>info@agroinvestgrupa.hr</t>
  </si>
  <si>
    <t>https://agroinvestgrupa.hr/</t>
  </si>
  <si>
    <t>Sandra Njegić</t>
  </si>
  <si>
    <t>sandra.njegic@msan.hr</t>
  </si>
  <si>
    <t>01 6611 637</t>
  </si>
  <si>
    <t>Submitter: Agro Invest Grupa d.o.o.</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</si>
</sst>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79">
    <font>
      <sz val="11"/>
      <color theme="1"/>
      <name val="Calibri"/>
      <family val="2"/>
    </font>
    <font>
      <sz val="11"/>
      <color indexed="8"/>
      <name val="Calibri"/>
      <family val="2"/>
    </font>
    <font>
      <b/>
      <sz val="12"/>
      <name val="Arial"/>
      <family val="2"/>
    </font>
    <font>
      <b/>
      <sz val="10"/>
      <name val="Arial"/>
      <family val="2"/>
    </font>
    <font>
      <sz val="10"/>
      <name val="Arial"/>
      <family val="2"/>
    </font>
    <font>
      <b/>
      <sz val="9"/>
      <name val="Arial"/>
      <family val="2"/>
    </font>
    <font>
      <b/>
      <sz val="7"/>
      <color indexed="8"/>
      <name val="Arial"/>
      <family val="2"/>
    </font>
    <font>
      <b/>
      <sz val="8"/>
      <name val="Arial"/>
      <family val="2"/>
    </font>
    <font>
      <b/>
      <sz val="9"/>
      <color indexed="62"/>
      <name val="Arial"/>
      <family val="2"/>
    </font>
    <font>
      <sz val="9"/>
      <name val="Arial"/>
      <family val="2"/>
    </font>
    <font>
      <sz val="9"/>
      <color indexed="62"/>
      <name val="Arial"/>
      <family val="2"/>
    </font>
    <font>
      <sz val="9"/>
      <color indexed="12"/>
      <name val="Arial"/>
      <family val="2"/>
    </font>
    <font>
      <b/>
      <sz val="9"/>
      <color indexed="18"/>
      <name val="Arial"/>
      <family val="2"/>
    </font>
    <font>
      <sz val="9"/>
      <color indexed="18"/>
      <name val="Arial"/>
      <family val="2"/>
    </font>
    <font>
      <b/>
      <sz val="12"/>
      <color indexed="8"/>
      <name val="Arial"/>
      <family val="2"/>
    </font>
    <font>
      <sz val="11"/>
      <color indexed="8"/>
      <name val="Arial"/>
      <family val="2"/>
    </font>
    <font>
      <sz val="11"/>
      <name val="Calibri"/>
      <family val="2"/>
    </font>
    <font>
      <sz val="11"/>
      <color indexed="9"/>
      <name val="Calibri"/>
      <family val="2"/>
    </font>
    <font>
      <b/>
      <sz val="11"/>
      <name val="Arial"/>
      <family val="2"/>
    </font>
    <font>
      <b/>
      <sz val="12"/>
      <color indexed="8"/>
      <name val="Arial Rounded MT Bold"/>
      <family val="2"/>
    </font>
    <font>
      <sz val="11"/>
      <name val="Arial"/>
      <family val="2"/>
    </font>
    <font>
      <sz val="10"/>
      <name val="Times New Roman"/>
      <family val="1"/>
    </font>
    <font>
      <sz val="11"/>
      <color indexed="9"/>
      <name val="Arial"/>
      <family val="2"/>
    </font>
    <font>
      <sz val="11"/>
      <color indexed="9"/>
      <name val="Calibri Light"/>
      <family val="2"/>
    </font>
    <font>
      <sz val="11"/>
      <name val="Calibri Light"/>
      <family val="2"/>
    </font>
    <font>
      <sz val="10"/>
      <name val="Calibri Light"/>
      <family val="2"/>
    </font>
    <font>
      <sz val="10"/>
      <color indexed="9"/>
      <name val="Times New Roman"/>
      <family val="1"/>
    </font>
    <font>
      <sz val="10"/>
      <color indexed="9"/>
      <name val="Calibri Light"/>
      <family val="2"/>
    </font>
    <font>
      <b/>
      <sz val="8"/>
      <color indexed="8"/>
      <name val="Arial"/>
      <family val="2"/>
    </font>
    <font>
      <i/>
      <sz val="9"/>
      <name val="Arial"/>
      <family val="2"/>
    </font>
    <font>
      <sz val="9"/>
      <color indexed="8"/>
      <name val="Arial"/>
      <family val="2"/>
    </font>
    <font>
      <sz val="10"/>
      <color indexed="8"/>
      <name val="Arial"/>
      <family val="2"/>
    </font>
    <font>
      <b/>
      <sz val="8"/>
      <color indexed="9"/>
      <name val="Arial"/>
      <family val="2"/>
    </font>
    <font>
      <sz val="8"/>
      <name val="Arial"/>
      <family val="2"/>
    </font>
    <font>
      <b/>
      <sz val="7"/>
      <color indexed="9"/>
      <name val="Arial"/>
      <family val="2"/>
    </font>
    <font>
      <b/>
      <sz val="8"/>
      <color indexed="18"/>
      <name val="Arial"/>
      <family val="2"/>
    </font>
    <font>
      <sz val="8"/>
      <color indexed="18"/>
      <name val="Arial"/>
      <family val="2"/>
    </font>
    <font>
      <sz val="8"/>
      <color indexed="12"/>
      <name val="Arial"/>
      <family val="2"/>
    </font>
    <font>
      <sz val="8"/>
      <color indexed="8"/>
      <name val="Arial"/>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8"/>
      <color theme="0"/>
      <name val="Arial"/>
      <family val="2"/>
    </font>
    <font>
      <b/>
      <sz val="12"/>
      <color theme="1"/>
      <name val="Arial"/>
      <family val="2"/>
    </font>
    <font>
      <b/>
      <sz val="12"/>
      <color theme="1"/>
      <name val="Arial Rounded MT Bold"/>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solid">
        <fgColor theme="0"/>
        <bgColor indexed="64"/>
      </patternFill>
    </fill>
    <fill>
      <patternFill patternType="solid">
        <fgColor indexed="65"/>
        <bgColor indexed="64"/>
      </patternFill>
    </fill>
    <fill>
      <patternFill patternType="lightGray">
        <fgColor indexed="22"/>
      </patternFill>
    </fill>
    <fill>
      <patternFill patternType="lightUp">
        <fgColor indexed="22"/>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22"/>
      </top>
      <bottom/>
    </border>
    <border>
      <left style="thin"/>
      <right style="thin"/>
      <top/>
      <bottom style="thin">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right/>
      <top style="thin"/>
      <bottom style="thin"/>
    </border>
    <border>
      <left style="thin"/>
      <right/>
      <top style="thin"/>
      <botto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31" fillId="0" borderId="0">
      <alignment vertical="top"/>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5">
    <xf numFmtId="0" fontId="0" fillId="0" borderId="0" xfId="0" applyFont="1" applyAlignment="1">
      <alignment/>
    </xf>
    <xf numFmtId="0" fontId="0" fillId="0" borderId="0" xfId="0" applyAlignment="1" applyProtection="1">
      <alignment/>
      <protection/>
    </xf>
    <xf numFmtId="0" fontId="5" fillId="33" borderId="10" xfId="0"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right" vertical="center" shrinkToFit="1"/>
      <protection locked="0"/>
    </xf>
    <xf numFmtId="164" fontId="5" fillId="2"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horizontal="right" vertical="center" shrinkToFit="1"/>
      <protection/>
    </xf>
    <xf numFmtId="164" fontId="5" fillId="0" borderId="11" xfId="0" applyNumberFormat="1" applyFont="1" applyFill="1" applyBorder="1" applyAlignment="1" applyProtection="1">
      <alignment horizontal="center" vertical="center"/>
      <protection/>
    </xf>
    <xf numFmtId="164" fontId="5" fillId="0" borderId="12" xfId="0" applyNumberFormat="1" applyFont="1" applyFill="1" applyBorder="1" applyAlignment="1" applyProtection="1">
      <alignment horizontal="center" vertical="center"/>
      <protection/>
    </xf>
    <xf numFmtId="0" fontId="71" fillId="34" borderId="13" xfId="56" applyFont="1" applyFill="1" applyBorder="1">
      <alignment/>
      <protection/>
    </xf>
    <xf numFmtId="0" fontId="0" fillId="34" borderId="14" xfId="56" applyFill="1" applyBorder="1">
      <alignment/>
      <protection/>
    </xf>
    <xf numFmtId="0" fontId="16" fillId="0" borderId="0" xfId="56" applyFont="1">
      <alignment/>
      <protection/>
    </xf>
    <xf numFmtId="0" fontId="55" fillId="0" borderId="0" xfId="56" applyFont="1">
      <alignment/>
      <protection/>
    </xf>
    <xf numFmtId="0" fontId="18" fillId="34" borderId="15" xfId="56" applyFont="1" applyFill="1" applyBorder="1" applyAlignment="1">
      <alignment horizontal="center" vertical="center"/>
      <protection/>
    </xf>
    <xf numFmtId="0" fontId="18" fillId="34" borderId="0" xfId="56" applyFont="1" applyFill="1" applyBorder="1" applyAlignment="1">
      <alignment horizontal="center" vertical="center"/>
      <protection/>
    </xf>
    <xf numFmtId="0" fontId="18" fillId="34" borderId="16" xfId="56" applyFont="1" applyFill="1" applyBorder="1" applyAlignment="1">
      <alignment horizontal="center" vertical="center"/>
      <protection/>
    </xf>
    <xf numFmtId="0" fontId="9" fillId="34" borderId="0" xfId="56" applyFont="1" applyFill="1" applyBorder="1" applyAlignment="1">
      <alignment horizontal="center" vertical="center"/>
      <protection/>
    </xf>
    <xf numFmtId="0" fontId="9" fillId="34" borderId="17" xfId="56" applyFont="1" applyFill="1" applyBorder="1" applyAlignment="1">
      <alignment vertical="center"/>
      <protection/>
    </xf>
    <xf numFmtId="0" fontId="16" fillId="0" borderId="0" xfId="56" applyFont="1" applyFill="1">
      <alignment/>
      <protection/>
    </xf>
    <xf numFmtId="0" fontId="5" fillId="34" borderId="15" xfId="56" applyFont="1" applyFill="1" applyBorder="1" applyAlignment="1">
      <alignment vertical="center" wrapText="1"/>
      <protection/>
    </xf>
    <xf numFmtId="0" fontId="5" fillId="34" borderId="0" xfId="56" applyFont="1" applyFill="1" applyBorder="1" applyAlignment="1">
      <alignment horizontal="right" vertical="center" wrapText="1"/>
      <protection/>
    </xf>
    <xf numFmtId="0" fontId="5" fillId="34" borderId="0" xfId="56" applyFont="1" applyFill="1" applyBorder="1" applyAlignment="1">
      <alignment vertical="center" wrapText="1"/>
      <protection/>
    </xf>
    <xf numFmtId="1" fontId="5" fillId="35" borderId="18" xfId="56" applyNumberFormat="1" applyFont="1" applyFill="1" applyBorder="1" applyAlignment="1" applyProtection="1">
      <alignment horizontal="center" vertical="center"/>
      <protection locked="0"/>
    </xf>
    <xf numFmtId="14" fontId="5" fillId="34" borderId="0" xfId="56" applyNumberFormat="1" applyFont="1" applyFill="1" applyBorder="1" applyAlignment="1" applyProtection="1">
      <alignment horizontal="center" vertical="center"/>
      <protection locked="0"/>
    </xf>
    <xf numFmtId="0" fontId="9" fillId="34" borderId="16" xfId="56" applyFont="1" applyFill="1" applyBorder="1" applyAlignment="1">
      <alignment vertical="center"/>
      <protection/>
    </xf>
    <xf numFmtId="14" fontId="5" fillId="36" borderId="0" xfId="56" applyNumberFormat="1" applyFont="1" applyFill="1" applyBorder="1" applyAlignment="1" applyProtection="1">
      <alignment horizontal="center" vertical="center"/>
      <protection locked="0"/>
    </xf>
    <xf numFmtId="0" fontId="16" fillId="37" borderId="0" xfId="56" applyFont="1" applyFill="1">
      <alignment/>
      <protection/>
    </xf>
    <xf numFmtId="1" fontId="5" fillId="34" borderId="0" xfId="56" applyNumberFormat="1" applyFont="1" applyFill="1" applyBorder="1" applyAlignment="1" applyProtection="1">
      <alignment horizontal="center" vertical="center"/>
      <protection locked="0"/>
    </xf>
    <xf numFmtId="1" fontId="9" fillId="34" borderId="0" xfId="56" applyNumberFormat="1" applyFont="1" applyFill="1" applyBorder="1" applyAlignment="1">
      <alignment horizontal="center" vertical="center"/>
      <protection/>
    </xf>
    <xf numFmtId="1" fontId="9" fillId="34" borderId="16" xfId="56" applyNumberFormat="1" applyFont="1" applyFill="1" applyBorder="1" applyAlignment="1">
      <alignment vertical="center"/>
      <protection/>
    </xf>
    <xf numFmtId="0" fontId="0" fillId="34" borderId="16" xfId="56" applyFill="1" applyBorder="1">
      <alignment/>
      <protection/>
    </xf>
    <xf numFmtId="0" fontId="20" fillId="34" borderId="15" xfId="56" applyFont="1" applyFill="1" applyBorder="1" applyAlignment="1">
      <alignment wrapText="1"/>
      <protection/>
    </xf>
    <xf numFmtId="0" fontId="20" fillId="34" borderId="16" xfId="56" applyFont="1" applyFill="1" applyBorder="1" applyAlignment="1">
      <alignment wrapText="1"/>
      <protection/>
    </xf>
    <xf numFmtId="0" fontId="20" fillId="34" borderId="15" xfId="56" applyFont="1" applyFill="1" applyBorder="1">
      <alignment/>
      <protection/>
    </xf>
    <xf numFmtId="0" fontId="20" fillId="34" borderId="0" xfId="56" applyFont="1" applyFill="1" applyBorder="1">
      <alignment/>
      <protection/>
    </xf>
    <xf numFmtId="0" fontId="20" fillId="34" borderId="0" xfId="56" applyFont="1" applyFill="1" applyBorder="1" applyAlignment="1">
      <alignment wrapText="1"/>
      <protection/>
    </xf>
    <xf numFmtId="0" fontId="20" fillId="34" borderId="16" xfId="56" applyFont="1" applyFill="1" applyBorder="1">
      <alignment/>
      <protection/>
    </xf>
    <xf numFmtId="0" fontId="9" fillId="34" borderId="0" xfId="56" applyFont="1" applyFill="1" applyBorder="1" applyAlignment="1">
      <alignment horizontal="right" vertical="center" wrapText="1"/>
      <protection/>
    </xf>
    <xf numFmtId="0" fontId="21" fillId="34" borderId="16" xfId="56" applyFont="1" applyFill="1" applyBorder="1" applyAlignment="1">
      <alignment vertical="center"/>
      <protection/>
    </xf>
    <xf numFmtId="0" fontId="9" fillId="34" borderId="15" xfId="56" applyFont="1" applyFill="1" applyBorder="1" applyAlignment="1">
      <alignment horizontal="right" vertical="center" wrapText="1"/>
      <protection/>
    </xf>
    <xf numFmtId="0" fontId="21" fillId="34" borderId="0" xfId="56" applyFont="1" applyFill="1" applyBorder="1" applyAlignment="1">
      <alignment vertical="center"/>
      <protection/>
    </xf>
    <xf numFmtId="0" fontId="20" fillId="34" borderId="0" xfId="56" applyFont="1" applyFill="1" applyBorder="1" applyAlignment="1">
      <alignment vertical="top"/>
      <protection/>
    </xf>
    <xf numFmtId="0" fontId="5" fillId="35" borderId="18" xfId="56" applyFont="1" applyFill="1" applyBorder="1" applyAlignment="1" applyProtection="1">
      <alignment horizontal="center" vertical="center"/>
      <protection locked="0"/>
    </xf>
    <xf numFmtId="0" fontId="5" fillId="34" borderId="0" xfId="56" applyFont="1" applyFill="1" applyBorder="1" applyAlignment="1">
      <alignment vertical="center"/>
      <protection/>
    </xf>
    <xf numFmtId="49" fontId="5" fillId="35" borderId="18" xfId="56" applyNumberFormat="1" applyFont="1" applyFill="1" applyBorder="1" applyAlignment="1" applyProtection="1">
      <alignment horizontal="center" vertical="center"/>
      <protection locked="0"/>
    </xf>
    <xf numFmtId="0" fontId="72" fillId="34" borderId="0" xfId="56" applyFont="1" applyFill="1" applyBorder="1" applyAlignment="1">
      <alignment/>
      <protection/>
    </xf>
    <xf numFmtId="0" fontId="73" fillId="34" borderId="0" xfId="56" applyFont="1" applyFill="1" applyBorder="1" applyAlignment="1">
      <alignment vertical="center"/>
      <protection/>
    </xf>
    <xf numFmtId="0" fontId="24" fillId="34" borderId="16" xfId="56" applyFont="1" applyFill="1" applyBorder="1" applyAlignment="1">
      <alignment vertical="center"/>
      <protection/>
    </xf>
    <xf numFmtId="0" fontId="5" fillId="34" borderId="0" xfId="56" applyFont="1" applyFill="1" applyBorder="1" applyAlignment="1">
      <alignment horizontal="center" vertical="center"/>
      <protection/>
    </xf>
    <xf numFmtId="0" fontId="74" fillId="34" borderId="0" xfId="56" applyFont="1" applyFill="1" applyBorder="1" applyAlignment="1">
      <alignment vertical="center"/>
      <protection/>
    </xf>
    <xf numFmtId="0" fontId="75" fillId="34" borderId="0" xfId="56" applyFont="1" applyFill="1" applyBorder="1" applyAlignment="1">
      <alignment vertical="center"/>
      <protection/>
    </xf>
    <xf numFmtId="0" fontId="25" fillId="34" borderId="16" xfId="56" applyFont="1" applyFill="1" applyBorder="1" applyAlignment="1">
      <alignment vertical="center"/>
      <protection/>
    </xf>
    <xf numFmtId="0" fontId="9" fillId="34" borderId="16" xfId="56" applyFont="1" applyFill="1" applyBorder="1" applyAlignment="1">
      <alignment horizontal="center" vertical="center"/>
      <protection/>
    </xf>
    <xf numFmtId="0" fontId="20" fillId="34" borderId="16" xfId="56" applyFont="1" applyFill="1" applyBorder="1" applyAlignment="1">
      <alignment vertical="center"/>
      <protection/>
    </xf>
    <xf numFmtId="0" fontId="20" fillId="34" borderId="15" xfId="56" applyFont="1" applyFill="1" applyBorder="1" applyAlignment="1">
      <alignment vertical="top"/>
      <protection/>
    </xf>
    <xf numFmtId="0" fontId="72" fillId="34" borderId="16" xfId="56" applyFont="1" applyFill="1" applyBorder="1">
      <alignment/>
      <protection/>
    </xf>
    <xf numFmtId="0" fontId="0" fillId="34" borderId="19" xfId="56" applyFill="1" applyBorder="1">
      <alignment/>
      <protection/>
    </xf>
    <xf numFmtId="0" fontId="0" fillId="34" borderId="20" xfId="56" applyFill="1" applyBorder="1">
      <alignment/>
      <protection/>
    </xf>
    <xf numFmtId="0" fontId="0" fillId="34" borderId="21" xfId="56" applyFill="1" applyBorder="1">
      <alignment/>
      <protection/>
    </xf>
    <xf numFmtId="0" fontId="0" fillId="0" borderId="0" xfId="56">
      <alignment/>
      <protection/>
    </xf>
    <xf numFmtId="0" fontId="4" fillId="0" borderId="0" xfId="55" applyProtection="1">
      <alignment/>
      <protection/>
    </xf>
    <xf numFmtId="0" fontId="5" fillId="33" borderId="10" xfId="55" applyFont="1" applyFill="1" applyBorder="1" applyAlignment="1" applyProtection="1">
      <alignment horizontal="center" vertical="center" wrapText="1"/>
      <protection/>
    </xf>
    <xf numFmtId="3" fontId="7" fillId="33" borderId="10" xfId="55" applyNumberFormat="1"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4" fillId="0" borderId="0" xfId="55" applyFont="1" applyProtection="1">
      <alignment/>
      <protection/>
    </xf>
    <xf numFmtId="3" fontId="11" fillId="2" borderId="10" xfId="0" applyNumberFormat="1" applyFont="1" applyFill="1" applyBorder="1" applyAlignment="1" applyProtection="1">
      <alignment horizontal="right" vertical="center" shrinkToFit="1"/>
      <protection locked="0"/>
    </xf>
    <xf numFmtId="164" fontId="5" fillId="34"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vertical="center"/>
      <protection/>
    </xf>
    <xf numFmtId="3" fontId="9" fillId="0" borderId="10" xfId="0" applyNumberFormat="1" applyFont="1" applyFill="1" applyBorder="1" applyAlignment="1" applyProtection="1">
      <alignment vertical="center"/>
      <protection locked="0"/>
    </xf>
    <xf numFmtId="4" fontId="7" fillId="33" borderId="10" xfId="55"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right" vertical="center"/>
      <protection locked="0"/>
    </xf>
    <xf numFmtId="3" fontId="11" fillId="2" borderId="10" xfId="0" applyNumberFormat="1" applyFont="1" applyFill="1" applyBorder="1" applyAlignment="1" applyProtection="1">
      <alignment horizontal="right" vertical="center"/>
      <protection/>
    </xf>
    <xf numFmtId="3" fontId="9" fillId="2" borderId="10" xfId="0" applyNumberFormat="1" applyFont="1" applyFill="1" applyBorder="1" applyAlignment="1" applyProtection="1">
      <alignment vertical="center"/>
      <protection locked="0"/>
    </xf>
    <xf numFmtId="3" fontId="11" fillId="0" borderId="10" xfId="0" applyNumberFormat="1" applyFont="1" applyFill="1" applyBorder="1" applyAlignment="1" applyProtection="1">
      <alignment vertical="center"/>
      <protection/>
    </xf>
    <xf numFmtId="3" fontId="4" fillId="0" borderId="0" xfId="60" applyNumberFormat="1" applyFont="1" applyAlignment="1" applyProtection="1">
      <alignment wrapText="1"/>
      <protection/>
    </xf>
    <xf numFmtId="3" fontId="4" fillId="0" borderId="0" xfId="55" applyNumberFormat="1" applyFont="1" applyProtection="1">
      <alignment/>
      <protection/>
    </xf>
    <xf numFmtId="4" fontId="4" fillId="0" borderId="0" xfId="55" applyNumberFormat="1" applyFont="1" applyProtection="1">
      <alignment/>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14" fontId="3" fillId="38" borderId="0" xfId="60" applyNumberFormat="1" applyFont="1" applyFill="1" applyBorder="1" applyAlignment="1" applyProtection="1">
      <alignment horizontal="center" vertical="center"/>
      <protection locked="0"/>
    </xf>
    <xf numFmtId="0" fontId="3" fillId="0" borderId="0" xfId="60" applyFont="1" applyFill="1" applyBorder="1" applyAlignment="1" applyProtection="1">
      <alignment horizontal="center" vertical="center"/>
      <protection/>
    </xf>
    <xf numFmtId="3" fontId="4" fillId="0" borderId="0" xfId="55" applyNumberFormat="1" applyFont="1" applyBorder="1" applyAlignment="1" applyProtection="1">
      <alignment horizontal="center" vertical="center" wrapText="1"/>
      <protection/>
    </xf>
    <xf numFmtId="3" fontId="4" fillId="0" borderId="0" xfId="60" applyNumberFormat="1" applyFont="1" applyBorder="1" applyAlignment="1" applyProtection="1">
      <alignment wrapText="1"/>
      <protection/>
    </xf>
    <xf numFmtId="3" fontId="32" fillId="33" borderId="10" xfId="0" applyNumberFormat="1" applyFont="1" applyFill="1" applyBorder="1" applyAlignment="1" applyProtection="1">
      <alignment horizontal="center" vertical="center" wrapText="1"/>
      <protection/>
    </xf>
    <xf numFmtId="49" fontId="32" fillId="33" borderId="10" xfId="0" applyNumberFormat="1" applyFont="1" applyFill="1" applyBorder="1" applyAlignment="1" applyProtection="1">
      <alignment horizontal="center" vertical="center"/>
      <protection/>
    </xf>
    <xf numFmtId="3" fontId="32" fillId="33" borderId="10" xfId="0" applyNumberFormat="1" applyFont="1" applyFill="1" applyBorder="1" applyAlignment="1" applyProtection="1">
      <alignment horizontal="center" vertical="center"/>
      <protection/>
    </xf>
    <xf numFmtId="165" fontId="7" fillId="0" borderId="10" xfId="0" applyNumberFormat="1" applyFont="1" applyFill="1" applyBorder="1" applyAlignment="1" applyProtection="1">
      <alignment horizontal="center" vertical="center"/>
      <protection/>
    </xf>
    <xf numFmtId="3" fontId="33" fillId="0" borderId="10" xfId="0" applyNumberFormat="1" applyFont="1" applyFill="1" applyBorder="1" applyAlignment="1" applyProtection="1">
      <alignment vertical="center" shrinkToFit="1"/>
      <protection locked="0"/>
    </xf>
    <xf numFmtId="3" fontId="37" fillId="0" borderId="10" xfId="0" applyNumberFormat="1" applyFont="1" applyFill="1" applyBorder="1" applyAlignment="1" applyProtection="1">
      <alignment vertical="center" shrinkToFit="1"/>
      <protection/>
    </xf>
    <xf numFmtId="165" fontId="7" fillId="2" borderId="10" xfId="0" applyNumberFormat="1" applyFont="1" applyFill="1" applyBorder="1" applyAlignment="1" applyProtection="1">
      <alignment horizontal="center" vertical="center"/>
      <protection/>
    </xf>
    <xf numFmtId="3" fontId="37" fillId="2" borderId="10" xfId="0" applyNumberFormat="1" applyFont="1" applyFill="1" applyBorder="1" applyAlignment="1" applyProtection="1">
      <alignment vertical="center" shrinkToFit="1"/>
      <protection/>
    </xf>
    <xf numFmtId="3" fontId="33" fillId="39" borderId="10" xfId="0" applyNumberFormat="1" applyFont="1" applyFill="1" applyBorder="1" applyAlignment="1" applyProtection="1">
      <alignment vertical="center" shrinkToFit="1"/>
      <protection/>
    </xf>
    <xf numFmtId="3" fontId="76" fillId="33" borderId="10" xfId="0" applyNumberFormat="1" applyFont="1" applyFill="1" applyBorder="1" applyAlignment="1" applyProtection="1">
      <alignment horizontal="center" vertical="center" wrapText="1"/>
      <protection/>
    </xf>
    <xf numFmtId="0" fontId="16" fillId="0" borderId="0" xfId="56" applyFont="1" applyProtection="1">
      <alignment/>
      <protection locked="0"/>
    </xf>
    <xf numFmtId="0" fontId="0" fillId="0" borderId="0" xfId="0" applyAlignment="1" applyProtection="1">
      <alignment/>
      <protection locked="0"/>
    </xf>
    <xf numFmtId="0" fontId="20" fillId="34" borderId="15" xfId="56" applyFont="1" applyFill="1" applyBorder="1" applyProtection="1">
      <alignment/>
      <protection locked="0"/>
    </xf>
    <xf numFmtId="0" fontId="20" fillId="34" borderId="16" xfId="56" applyFont="1" applyFill="1" applyBorder="1" applyProtection="1">
      <alignment/>
      <protection locked="0"/>
    </xf>
    <xf numFmtId="0" fontId="20" fillId="34" borderId="0" xfId="56" applyFont="1" applyFill="1" applyBorder="1" applyAlignment="1" applyProtection="1">
      <alignment wrapText="1"/>
      <protection locked="0"/>
    </xf>
    <xf numFmtId="0" fontId="20" fillId="34" borderId="15" xfId="56" applyFont="1" applyFill="1" applyBorder="1" applyAlignment="1" applyProtection="1">
      <alignment vertical="top"/>
      <protection locked="0"/>
    </xf>
    <xf numFmtId="0" fontId="20" fillId="34" borderId="0" xfId="56" applyFont="1" applyFill="1" applyBorder="1" applyAlignment="1" applyProtection="1">
      <alignment vertical="top" wrapText="1"/>
      <protection locked="0"/>
    </xf>
    <xf numFmtId="0" fontId="5" fillId="35" borderId="21" xfId="56" applyFont="1" applyFill="1" applyBorder="1" applyAlignment="1" applyProtection="1">
      <alignment horizontal="center" vertical="center"/>
      <protection locked="0"/>
    </xf>
    <xf numFmtId="0" fontId="20" fillId="34" borderId="0" xfId="56" applyFont="1" applyFill="1" applyBorder="1" applyAlignment="1" applyProtection="1">
      <alignment vertical="top"/>
      <protection locked="0"/>
    </xf>
    <xf numFmtId="0" fontId="20" fillId="34" borderId="0" xfId="56" applyFont="1" applyFill="1" applyBorder="1" applyProtection="1">
      <alignment/>
      <protection locked="0"/>
    </xf>
    <xf numFmtId="0" fontId="9" fillId="34" borderId="22" xfId="56" applyFont="1" applyFill="1" applyBorder="1" applyAlignment="1">
      <alignment horizontal="left" vertical="center" wrapText="1"/>
      <protection/>
    </xf>
    <xf numFmtId="0" fontId="20" fillId="34" borderId="0" xfId="56" applyFont="1" applyFill="1" applyBorder="1">
      <alignment/>
      <protection/>
    </xf>
    <xf numFmtId="0" fontId="9" fillId="34" borderId="13" xfId="56" applyFont="1" applyFill="1" applyBorder="1" applyAlignment="1">
      <alignment horizontal="left" vertical="center" wrapText="1"/>
      <protection/>
    </xf>
    <xf numFmtId="0" fontId="9" fillId="34" borderId="15" xfId="56" applyFont="1" applyFill="1" applyBorder="1" applyAlignment="1">
      <alignment horizontal="right" vertical="center" wrapText="1"/>
      <protection/>
    </xf>
    <xf numFmtId="0" fontId="9" fillId="34" borderId="0" xfId="56" applyFont="1" applyFill="1" applyBorder="1" applyAlignment="1">
      <alignment horizontal="right" vertical="center" wrapText="1"/>
      <protection/>
    </xf>
    <xf numFmtId="0" fontId="20" fillId="35" borderId="19" xfId="56" applyFont="1" applyFill="1" applyBorder="1" applyAlignment="1" applyProtection="1">
      <alignment vertical="center"/>
      <protection locked="0"/>
    </xf>
    <xf numFmtId="0" fontId="20" fillId="35" borderId="20" xfId="56" applyFont="1" applyFill="1" applyBorder="1" applyAlignment="1" applyProtection="1">
      <alignment vertical="center"/>
      <protection locked="0"/>
    </xf>
    <xf numFmtId="0" fontId="20" fillId="35" borderId="21" xfId="56" applyFont="1" applyFill="1" applyBorder="1" applyAlignment="1" applyProtection="1">
      <alignment vertical="center"/>
      <protection locked="0"/>
    </xf>
    <xf numFmtId="0" fontId="20" fillId="34" borderId="0" xfId="56" applyFont="1" applyFill="1" applyBorder="1" applyAlignment="1">
      <alignment vertical="top"/>
      <protection/>
    </xf>
    <xf numFmtId="0" fontId="20" fillId="34" borderId="0" xfId="56" applyFont="1" applyFill="1" applyBorder="1" applyAlignment="1" applyProtection="1">
      <alignment vertical="top"/>
      <protection locked="0"/>
    </xf>
    <xf numFmtId="0" fontId="20" fillId="34" borderId="0" xfId="56" applyFont="1" applyFill="1" applyBorder="1" applyProtection="1">
      <alignment/>
      <protection locked="0"/>
    </xf>
    <xf numFmtId="0" fontId="5" fillId="35" borderId="19" xfId="56" applyFont="1" applyFill="1" applyBorder="1" applyAlignment="1" applyProtection="1">
      <alignment horizontal="center" vertical="center"/>
      <protection locked="0"/>
    </xf>
    <xf numFmtId="0" fontId="5" fillId="35" borderId="21" xfId="56" applyFont="1" applyFill="1" applyBorder="1" applyAlignment="1" applyProtection="1">
      <alignment horizontal="center" vertical="center"/>
      <protection locked="0"/>
    </xf>
    <xf numFmtId="0" fontId="9" fillId="34" borderId="15" xfId="56" applyFont="1" applyFill="1" applyBorder="1" applyAlignment="1">
      <alignment horizontal="left" vertical="center"/>
      <protection/>
    </xf>
    <xf numFmtId="0" fontId="9" fillId="34" borderId="0" xfId="56" applyFont="1" applyFill="1" applyBorder="1" applyAlignment="1">
      <alignment horizontal="left" vertical="center"/>
      <protection/>
    </xf>
    <xf numFmtId="0" fontId="5" fillId="35" borderId="19" xfId="56" applyFont="1" applyFill="1" applyBorder="1" applyAlignment="1" applyProtection="1">
      <alignment vertical="center"/>
      <protection locked="0"/>
    </xf>
    <xf numFmtId="0" fontId="5" fillId="35" borderId="20" xfId="56" applyFont="1" applyFill="1" applyBorder="1" applyAlignment="1" applyProtection="1">
      <alignment vertical="center"/>
      <protection locked="0"/>
    </xf>
    <xf numFmtId="0" fontId="5" fillId="35" borderId="21" xfId="56" applyFont="1" applyFill="1" applyBorder="1" applyAlignment="1" applyProtection="1">
      <alignment vertical="center"/>
      <protection locked="0"/>
    </xf>
    <xf numFmtId="0" fontId="5" fillId="35" borderId="19" xfId="56" applyFont="1" applyFill="1" applyBorder="1" applyAlignment="1" applyProtection="1">
      <alignment horizontal="left" vertical="center"/>
      <protection locked="0"/>
    </xf>
    <xf numFmtId="0" fontId="5" fillId="35" borderId="20" xfId="56" applyFont="1" applyFill="1" applyBorder="1" applyAlignment="1" applyProtection="1">
      <alignment horizontal="left" vertical="center"/>
      <protection locked="0"/>
    </xf>
    <xf numFmtId="0" fontId="5" fillId="35" borderId="21" xfId="56" applyFont="1" applyFill="1" applyBorder="1" applyAlignment="1" applyProtection="1">
      <alignment horizontal="left" vertical="center"/>
      <protection locked="0"/>
    </xf>
    <xf numFmtId="0" fontId="5" fillId="35" borderId="19" xfId="56" applyFont="1" applyFill="1" applyBorder="1" applyAlignment="1" applyProtection="1">
      <alignment horizontal="right" vertical="center"/>
      <protection locked="0"/>
    </xf>
    <xf numFmtId="0" fontId="5" fillId="35" borderId="20" xfId="56" applyFont="1" applyFill="1" applyBorder="1" applyAlignment="1" applyProtection="1">
      <alignment horizontal="right" vertical="center"/>
      <protection locked="0"/>
    </xf>
    <xf numFmtId="0" fontId="5" fillId="35" borderId="21" xfId="56" applyFont="1" applyFill="1" applyBorder="1" applyAlignment="1" applyProtection="1">
      <alignment horizontal="right" vertical="center"/>
      <protection locked="0"/>
    </xf>
    <xf numFmtId="0" fontId="77" fillId="34" borderId="23" xfId="56" applyFont="1" applyFill="1" applyBorder="1" applyAlignment="1">
      <alignment vertical="center"/>
      <protection/>
    </xf>
    <xf numFmtId="0" fontId="77" fillId="34" borderId="13" xfId="56" applyFont="1" applyFill="1" applyBorder="1" applyAlignment="1">
      <alignment vertical="center"/>
      <protection/>
    </xf>
    <xf numFmtId="0" fontId="18" fillId="34" borderId="15" xfId="56" applyFont="1" applyFill="1" applyBorder="1" applyAlignment="1">
      <alignment horizontal="center" vertical="center"/>
      <protection/>
    </xf>
    <xf numFmtId="0" fontId="18" fillId="34" borderId="0" xfId="56" applyFont="1" applyFill="1" applyBorder="1" applyAlignment="1">
      <alignment horizontal="center" vertical="center"/>
      <protection/>
    </xf>
    <xf numFmtId="0" fontId="18" fillId="34" borderId="16" xfId="56" applyFont="1" applyFill="1" applyBorder="1" applyAlignment="1">
      <alignment horizontal="center" vertical="center"/>
      <protection/>
    </xf>
    <xf numFmtId="0" fontId="5" fillId="34" borderId="15" xfId="56" applyFont="1" applyFill="1" applyBorder="1" applyAlignment="1">
      <alignment vertical="center" wrapText="1"/>
      <protection/>
    </xf>
    <xf numFmtId="0" fontId="5" fillId="34" borderId="0" xfId="56" applyFont="1" applyFill="1" applyBorder="1" applyAlignment="1">
      <alignment vertical="center" wrapText="1"/>
      <protection/>
    </xf>
    <xf numFmtId="14" fontId="5" fillId="35" borderId="19" xfId="56" applyNumberFormat="1" applyFont="1" applyFill="1" applyBorder="1" applyAlignment="1" applyProtection="1">
      <alignment horizontal="center" vertical="center"/>
      <protection locked="0"/>
    </xf>
    <xf numFmtId="14" fontId="5" fillId="35" borderId="21" xfId="56" applyNumberFormat="1" applyFont="1" applyFill="1" applyBorder="1" applyAlignment="1" applyProtection="1">
      <alignment horizontal="center" vertical="center"/>
      <protection locked="0"/>
    </xf>
    <xf numFmtId="0" fontId="5" fillId="0" borderId="15" xfId="56" applyFont="1" applyFill="1" applyBorder="1" applyAlignment="1">
      <alignment horizontal="center" vertical="center" wrapText="1"/>
      <protection/>
    </xf>
    <xf numFmtId="0" fontId="5" fillId="0" borderId="0" xfId="56" applyFont="1" applyFill="1" applyBorder="1" applyAlignment="1">
      <alignment horizontal="center" vertical="center" wrapText="1"/>
      <protection/>
    </xf>
    <xf numFmtId="0" fontId="5" fillId="0" borderId="16" xfId="56" applyFont="1" applyFill="1" applyBorder="1" applyAlignment="1">
      <alignment horizontal="center" vertical="center" wrapText="1"/>
      <protection/>
    </xf>
    <xf numFmtId="0" fontId="5" fillId="34" borderId="15" xfId="56" applyFont="1" applyFill="1" applyBorder="1" applyAlignment="1">
      <alignment horizontal="right" vertical="center" wrapText="1"/>
      <protection/>
    </xf>
    <xf numFmtId="0" fontId="5" fillId="34" borderId="0" xfId="56" applyFont="1" applyFill="1" applyBorder="1" applyAlignment="1">
      <alignment horizontal="right" vertical="center" wrapText="1"/>
      <protection/>
    </xf>
    <xf numFmtId="0" fontId="78" fillId="34" borderId="15" xfId="56" applyFont="1" applyFill="1" applyBorder="1" applyAlignment="1">
      <alignment horizontal="center" vertical="center" wrapText="1"/>
      <protection/>
    </xf>
    <xf numFmtId="0" fontId="78" fillId="34" borderId="0" xfId="56" applyFont="1" applyFill="1" applyBorder="1" applyAlignment="1">
      <alignment horizontal="center" vertical="center" wrapText="1"/>
      <protection/>
    </xf>
    <xf numFmtId="0" fontId="9" fillId="34" borderId="15" xfId="56" applyFont="1" applyFill="1" applyBorder="1" applyAlignment="1">
      <alignment horizontal="right" vertical="center"/>
      <protection/>
    </xf>
    <xf numFmtId="0" fontId="9" fillId="34" borderId="0" xfId="56" applyFont="1" applyFill="1" applyBorder="1" applyAlignment="1">
      <alignment horizontal="right" vertical="center"/>
      <protection/>
    </xf>
    <xf numFmtId="49" fontId="5" fillId="35" borderId="19" xfId="56" applyNumberFormat="1" applyFont="1" applyFill="1" applyBorder="1" applyAlignment="1" applyProtection="1">
      <alignment horizontal="center" vertical="center"/>
      <protection locked="0"/>
    </xf>
    <xf numFmtId="49" fontId="5" fillId="35" borderId="21" xfId="56" applyNumberFormat="1" applyFont="1" applyFill="1" applyBorder="1" applyAlignment="1" applyProtection="1">
      <alignment horizontal="center" vertical="center"/>
      <protection locked="0"/>
    </xf>
    <xf numFmtId="0" fontId="9" fillId="34" borderId="16" xfId="56" applyFont="1" applyFill="1" applyBorder="1" applyAlignment="1">
      <alignment horizontal="right" vertical="center" wrapText="1"/>
      <protection/>
    </xf>
    <xf numFmtId="0" fontId="20" fillId="34" borderId="0" xfId="56" applyFont="1" applyFill="1" applyBorder="1" applyAlignment="1">
      <alignment wrapText="1"/>
      <protection/>
    </xf>
    <xf numFmtId="0" fontId="20" fillId="34" borderId="15" xfId="56" applyFont="1" applyFill="1" applyBorder="1" applyAlignment="1">
      <alignment wrapText="1"/>
      <protection/>
    </xf>
    <xf numFmtId="0" fontId="21" fillId="34" borderId="15" xfId="56" applyFont="1" applyFill="1" applyBorder="1" applyAlignment="1">
      <alignment vertical="center"/>
      <protection/>
    </xf>
    <xf numFmtId="0" fontId="21" fillId="34" borderId="0" xfId="56" applyFont="1" applyFill="1" applyBorder="1" applyAlignment="1">
      <alignment vertical="center"/>
      <protection/>
    </xf>
    <xf numFmtId="0" fontId="20" fillId="34" borderId="15" xfId="56" applyFont="1" applyFill="1" applyBorder="1" applyAlignment="1">
      <alignment vertical="center" wrapText="1"/>
      <protection/>
    </xf>
    <xf numFmtId="0" fontId="20" fillId="34" borderId="0" xfId="56" applyFont="1" applyFill="1" applyBorder="1" applyAlignment="1">
      <alignment vertical="center" wrapText="1"/>
      <protection/>
    </xf>
    <xf numFmtId="0" fontId="20" fillId="35" borderId="19" xfId="56" applyFont="1" applyFill="1" applyBorder="1" applyProtection="1">
      <alignment/>
      <protection locked="0"/>
    </xf>
    <xf numFmtId="0" fontId="20" fillId="35" borderId="20" xfId="56" applyFont="1" applyFill="1" applyBorder="1" applyProtection="1">
      <alignment/>
      <protection locked="0"/>
    </xf>
    <xf numFmtId="0" fontId="20" fillId="35" borderId="21" xfId="56" applyFont="1" applyFill="1" applyBorder="1" applyProtection="1">
      <alignment/>
      <protection locked="0"/>
    </xf>
    <xf numFmtId="0" fontId="9" fillId="34" borderId="0" xfId="56" applyFont="1" applyFill="1" applyBorder="1" applyAlignment="1">
      <alignment vertical="center"/>
      <protection/>
    </xf>
    <xf numFmtId="0" fontId="20" fillId="34" borderId="0" xfId="56" applyFont="1" applyFill="1" applyBorder="1" applyAlignment="1">
      <alignment vertical="center"/>
      <protection/>
    </xf>
    <xf numFmtId="0" fontId="20" fillId="34" borderId="16" xfId="56" applyFont="1" applyFill="1" applyBorder="1" applyAlignment="1">
      <alignment vertical="center"/>
      <protection/>
    </xf>
    <xf numFmtId="0" fontId="25" fillId="34" borderId="0" xfId="56" applyFont="1" applyFill="1" applyBorder="1" applyAlignment="1">
      <alignment vertical="center"/>
      <protection/>
    </xf>
    <xf numFmtId="0" fontId="25" fillId="34" borderId="16" xfId="56" applyFont="1" applyFill="1" applyBorder="1" applyAlignment="1">
      <alignment vertical="center"/>
      <protection/>
    </xf>
    <xf numFmtId="0" fontId="9" fillId="34" borderId="15" xfId="56" applyFont="1" applyFill="1" applyBorder="1" applyAlignment="1">
      <alignment horizontal="center" vertical="center"/>
      <protection/>
    </xf>
    <xf numFmtId="0" fontId="9" fillId="34" borderId="0" xfId="56" applyFont="1" applyFill="1" applyBorder="1" applyAlignment="1">
      <alignment horizontal="center" vertical="center"/>
      <protection/>
    </xf>
    <xf numFmtId="0" fontId="20" fillId="34" borderId="0" xfId="56" applyFont="1" applyFill="1" applyBorder="1" applyAlignment="1" applyProtection="1">
      <alignment vertical="top" wrapText="1"/>
      <protection locked="0"/>
    </xf>
    <xf numFmtId="0" fontId="5" fillId="35" borderId="19" xfId="56" applyFont="1" applyFill="1" applyBorder="1" applyAlignment="1" applyProtection="1">
      <alignment horizontal="left" vertical="center" wrapText="1"/>
      <protection locked="0"/>
    </xf>
    <xf numFmtId="0" fontId="9" fillId="34" borderId="0" xfId="56" applyFont="1" applyFill="1" applyBorder="1" applyAlignment="1">
      <alignment vertical="top"/>
      <protection/>
    </xf>
    <xf numFmtId="49" fontId="5" fillId="35" borderId="19" xfId="56" applyNumberFormat="1" applyFont="1" applyFill="1" applyBorder="1" applyAlignment="1" applyProtection="1">
      <alignment vertical="center"/>
      <protection locked="0"/>
    </xf>
    <xf numFmtId="49" fontId="5" fillId="35" borderId="20" xfId="56" applyNumberFormat="1" applyFont="1" applyFill="1" applyBorder="1" applyAlignment="1" applyProtection="1">
      <alignment vertical="center"/>
      <protection locked="0"/>
    </xf>
    <xf numFmtId="49" fontId="5" fillId="35" borderId="21" xfId="56" applyNumberFormat="1" applyFont="1" applyFill="1" applyBorder="1" applyAlignment="1" applyProtection="1">
      <alignment vertical="center"/>
      <protection locked="0"/>
    </xf>
    <xf numFmtId="0" fontId="9" fillId="34" borderId="16" xfId="56" applyFont="1" applyFill="1" applyBorder="1" applyAlignment="1">
      <alignment horizontal="center" vertical="center"/>
      <protection/>
    </xf>
    <xf numFmtId="0" fontId="4" fillId="4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2" borderId="10" xfId="0" applyFont="1" applyFill="1" applyBorder="1" applyAlignment="1" applyProtection="1">
      <alignment horizontal="left" vertical="center" wrapText="1"/>
      <protection/>
    </xf>
    <xf numFmtId="0" fontId="11" fillId="2"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0" xfId="0" applyFont="1" applyFill="1" applyBorder="1" applyAlignment="1" applyProtection="1">
      <alignment horizontal="right" vertical="top" wrapText="1"/>
      <protection/>
    </xf>
    <xf numFmtId="0" fontId="4" fillId="0" borderId="20" xfId="0" applyFont="1" applyBorder="1" applyAlignment="1" applyProtection="1">
      <alignment horizontal="right" vertical="top" wrapText="1"/>
      <protection/>
    </xf>
    <xf numFmtId="0" fontId="3" fillId="38" borderId="24"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5" xfId="0" applyBorder="1" applyAlignment="1" applyProtection="1">
      <alignment vertical="center" wrapText="1"/>
      <protection locked="0"/>
    </xf>
    <xf numFmtId="0" fontId="5" fillId="33"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11" fillId="0" borderId="10" xfId="0" applyFont="1" applyFill="1" applyBorder="1" applyAlignment="1" applyProtection="1">
      <alignment horizontal="left" vertical="center" wrapText="1"/>
      <protection/>
    </xf>
    <xf numFmtId="0" fontId="12" fillId="40" borderId="10" xfId="0" applyFont="1" applyFill="1" applyBorder="1" applyAlignment="1" applyProtection="1">
      <alignment horizontal="left" vertical="center" wrapText="1"/>
      <protection/>
    </xf>
    <xf numFmtId="0" fontId="13" fillId="40" borderId="10" xfId="0" applyFont="1" applyFill="1" applyBorder="1" applyAlignment="1" applyProtection="1">
      <alignment vertical="center"/>
      <protection/>
    </xf>
    <xf numFmtId="0" fontId="11" fillId="2" borderId="11"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2" fillId="0" borderId="0" xfId="55" applyFont="1" applyFill="1" applyBorder="1" applyAlignment="1" applyProtection="1">
      <alignment horizontal="center" vertical="center" wrapText="1"/>
      <protection/>
    </xf>
    <xf numFmtId="0" fontId="3" fillId="0" borderId="0" xfId="55" applyFont="1" applyFill="1" applyBorder="1" applyAlignment="1" applyProtection="1">
      <alignment horizontal="center" vertical="top" wrapText="1"/>
      <protection locked="0"/>
    </xf>
    <xf numFmtId="0" fontId="4" fillId="0" borderId="20" xfId="55" applyFont="1" applyFill="1" applyBorder="1" applyAlignment="1" applyProtection="1">
      <alignment horizontal="right" vertical="top" wrapText="1"/>
      <protection/>
    </xf>
    <xf numFmtId="0" fontId="0" fillId="0" borderId="20" xfId="0" applyBorder="1" applyAlignment="1" applyProtection="1">
      <alignment horizontal="right" wrapText="1"/>
      <protection/>
    </xf>
    <xf numFmtId="0" fontId="3" fillId="41" borderId="24" xfId="55" applyFont="1" applyFill="1" applyBorder="1" applyAlignment="1" applyProtection="1">
      <alignment vertical="center" wrapText="1"/>
      <protection locked="0"/>
    </xf>
    <xf numFmtId="0" fontId="5" fillId="33" borderId="10" xfId="55"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9" fillId="2" borderId="10" xfId="0" applyFont="1" applyFill="1" applyBorder="1" applyAlignment="1" applyProtection="1">
      <alignment horizontal="left" vertical="center" wrapText="1"/>
      <protection/>
    </xf>
    <xf numFmtId="0" fontId="29"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indent="1"/>
      <protection/>
    </xf>
    <xf numFmtId="0" fontId="9" fillId="2" borderId="10" xfId="0" applyFont="1" applyFill="1" applyBorder="1" applyAlignment="1" applyProtection="1">
      <alignment horizontal="left" vertical="center" wrapText="1" indent="1"/>
      <protection/>
    </xf>
    <xf numFmtId="0" fontId="12" fillId="40" borderId="10" xfId="0" applyFont="1" applyFill="1" applyBorder="1" applyAlignment="1" applyProtection="1">
      <alignment vertical="center" wrapText="1"/>
      <protection/>
    </xf>
    <xf numFmtId="0" fontId="9" fillId="34" borderId="10" xfId="0" applyFont="1" applyFill="1" applyBorder="1" applyAlignment="1" applyProtection="1">
      <alignment horizontal="left" vertical="center" wrapText="1" indent="1"/>
      <protection/>
    </xf>
    <xf numFmtId="0" fontId="12" fillId="0" borderId="10" xfId="0" applyFont="1" applyFill="1" applyBorder="1" applyAlignment="1" applyProtection="1">
      <alignment horizontal="left" vertical="center" wrapText="1" indent="1"/>
      <protection/>
    </xf>
    <xf numFmtId="0" fontId="5" fillId="40" borderId="10" xfId="0" applyFont="1" applyFill="1" applyBorder="1" applyAlignment="1" applyProtection="1">
      <alignment horizontal="left" vertical="center" wrapText="1"/>
      <protection/>
    </xf>
    <xf numFmtId="0" fontId="5" fillId="40" borderId="10" xfId="0" applyFont="1" applyFill="1" applyBorder="1" applyAlignment="1" applyProtection="1">
      <alignment vertical="center" wrapText="1"/>
      <protection/>
    </xf>
    <xf numFmtId="0" fontId="5" fillId="0" borderId="10" xfId="0" applyFont="1" applyFill="1" applyBorder="1" applyAlignment="1" applyProtection="1">
      <alignment horizontal="left" vertical="center" wrapText="1"/>
      <protection/>
    </xf>
    <xf numFmtId="0" fontId="5" fillId="2" borderId="10" xfId="0" applyFont="1" applyFill="1" applyBorder="1" applyAlignment="1" applyProtection="1">
      <alignment horizontal="left" vertical="center" wrapText="1"/>
      <protection/>
    </xf>
    <xf numFmtId="0" fontId="5" fillId="2" borderId="10" xfId="0" applyFont="1" applyFill="1" applyBorder="1" applyAlignment="1" applyProtection="1">
      <alignment horizontal="left" vertical="center" wrapText="1" indent="1"/>
      <protection/>
    </xf>
    <xf numFmtId="0" fontId="12" fillId="2" borderId="10" xfId="0" applyFont="1" applyFill="1" applyBorder="1" applyAlignment="1" applyProtection="1">
      <alignment horizontal="left" vertical="center" wrapText="1"/>
      <protection/>
    </xf>
    <xf numFmtId="0" fontId="7" fillId="33" borderId="10" xfId="55"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4" fillId="0" borderId="20" xfId="55" applyFont="1" applyBorder="1" applyAlignment="1" applyProtection="1">
      <alignment horizontal="right" vertical="top" wrapText="1"/>
      <protection/>
    </xf>
    <xf numFmtId="0" fontId="0" fillId="0" borderId="20" xfId="0" applyBorder="1" applyAlignment="1" applyProtection="1">
      <alignment horizontal="right"/>
      <protection/>
    </xf>
    <xf numFmtId="0" fontId="7" fillId="38" borderId="24" xfId="55" applyFont="1" applyFill="1" applyBorder="1" applyAlignment="1" applyProtection="1">
      <alignment vertical="center" wrapText="1"/>
      <protection locked="0"/>
    </xf>
    <xf numFmtId="0" fontId="12" fillId="42" borderId="10" xfId="0" applyFont="1" applyFill="1" applyBorder="1" applyAlignment="1" applyProtection="1">
      <alignment horizontal="left" vertical="center" shrinkToFit="1"/>
      <protection/>
    </xf>
    <xf numFmtId="0" fontId="29" fillId="0" borderId="10" xfId="0" applyFont="1" applyFill="1" applyBorder="1" applyAlignment="1" applyProtection="1">
      <alignment horizontal="left" vertical="center" wrapText="1" indent="2"/>
      <protection/>
    </xf>
    <xf numFmtId="0" fontId="12" fillId="0" borderId="10" xfId="0" applyFont="1" applyFill="1" applyBorder="1" applyAlignment="1" applyProtection="1">
      <alignment horizontal="left" vertical="center" wrapText="1"/>
      <protection/>
    </xf>
    <xf numFmtId="0" fontId="4" fillId="0" borderId="20" xfId="0" applyFont="1" applyBorder="1" applyAlignment="1" applyProtection="1">
      <alignment horizontal="right"/>
      <protection/>
    </xf>
    <xf numFmtId="0" fontId="9" fillId="42" borderId="10" xfId="0" applyFont="1" applyFill="1" applyBorder="1" applyAlignment="1" applyProtection="1">
      <alignment horizontal="left" vertical="center" shrinkToFit="1"/>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0" fontId="3" fillId="0" borderId="0" xfId="6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0" fontId="33" fillId="0" borderId="10" xfId="0" applyFont="1" applyBorder="1" applyAlignment="1" applyProtection="1">
      <alignment/>
      <protection/>
    </xf>
    <xf numFmtId="3" fontId="32" fillId="33" borderId="10" xfId="0" applyNumberFormat="1" applyFont="1" applyFill="1" applyBorder="1" applyAlignment="1" applyProtection="1">
      <alignment horizontal="center" vertical="center" wrapText="1"/>
      <protection/>
    </xf>
    <xf numFmtId="0" fontId="33" fillId="0" borderId="10" xfId="0" applyFont="1" applyBorder="1" applyAlignment="1" applyProtection="1">
      <alignment horizontal="left" vertical="center" wrapText="1"/>
      <protection/>
    </xf>
    <xf numFmtId="3" fontId="33" fillId="0" borderId="10" xfId="0" applyNumberFormat="1" applyFont="1" applyBorder="1" applyAlignment="1" applyProtection="1">
      <alignment/>
      <protection/>
    </xf>
    <xf numFmtId="49" fontId="32" fillId="33" borderId="10" xfId="0" applyNumberFormat="1" applyFont="1" applyFill="1" applyBorder="1" applyAlignment="1" applyProtection="1">
      <alignment horizontal="center" vertical="center" wrapText="1"/>
      <protection/>
    </xf>
    <xf numFmtId="0" fontId="35" fillId="43" borderId="10" xfId="0" applyFont="1" applyFill="1" applyBorder="1" applyAlignment="1" applyProtection="1">
      <alignment horizontal="left" vertical="center"/>
      <protection/>
    </xf>
    <xf numFmtId="0" fontId="36" fillId="43" borderId="10" xfId="0" applyFont="1" applyFill="1" applyBorder="1" applyAlignment="1" applyProtection="1">
      <alignment vertical="center"/>
      <protection/>
    </xf>
    <xf numFmtId="0" fontId="33" fillId="0" borderId="10" xfId="0" applyFont="1" applyBorder="1" applyAlignment="1" applyProtection="1">
      <alignment vertical="center"/>
      <protection/>
    </xf>
    <xf numFmtId="0" fontId="7" fillId="0" borderId="10" xfId="0" applyFont="1" applyBorder="1" applyAlignment="1" applyProtection="1">
      <alignment horizontal="left" vertical="center" wrapText="1"/>
      <protection/>
    </xf>
    <xf numFmtId="0" fontId="7" fillId="2" borderId="10" xfId="0" applyFont="1" applyFill="1" applyBorder="1" applyAlignment="1" applyProtection="1">
      <alignment horizontal="left" vertical="center" wrapText="1"/>
      <protection/>
    </xf>
    <xf numFmtId="0" fontId="35" fillId="2" borderId="10" xfId="0" applyFont="1" applyFill="1" applyBorder="1" applyAlignment="1" applyProtection="1">
      <alignment horizontal="left" vertical="center" wrapText="1"/>
      <protection/>
    </xf>
    <xf numFmtId="0" fontId="33" fillId="0" borderId="0" xfId="0" applyFont="1" applyAlignment="1">
      <alignment horizontal="left" vertical="top" wrapText="1"/>
    </xf>
    <xf numFmtId="0" fontId="39" fillId="0" borderId="0" xfId="0" applyFont="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55">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color indexed="9"/>
      </font>
      <fill>
        <patternFill patternType="solid">
          <bgColor indexed="10"/>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rgb="FF800000"/>
      </font>
      <fill>
        <patternFill>
          <bgColor rgb="FF00FF00"/>
        </patternFill>
      </fill>
      <border/>
    </dxf>
    <dxf>
      <font>
        <b/>
        <i val="0"/>
        <color rgb="FFFFFFFF"/>
      </font>
      <fill>
        <patternFill>
          <bgColor rgb="FFFF0000"/>
        </patternFill>
      </fill>
      <border/>
    </dxf>
    <dxf>
      <font>
        <b/>
        <i val="0"/>
        <color rgb="FFFFFFFF"/>
      </font>
      <fill>
        <patternFill>
          <bgColor rgb="FF0000FF"/>
        </patternFill>
      </fill>
      <border/>
    </dxf>
    <dxf>
      <font>
        <color rgb="FFFFFFFF"/>
      </font>
      <fill>
        <patternFill patternType="solid">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67"/>
  <sheetViews>
    <sheetView view="pageBreakPreview" zoomScaleNormal="85" zoomScaleSheetLayoutView="100" zoomScalePageLayoutView="0" workbookViewId="0" topLeftCell="A1">
      <selection activeCell="O11" sqref="O11"/>
    </sheetView>
  </sheetViews>
  <sheetFormatPr defaultColWidth="9.140625" defaultRowHeight="15"/>
  <cols>
    <col min="2" max="2" width="11.8515625" style="0" customWidth="1"/>
    <col min="6" max="6" width="18.28125" style="0" customWidth="1"/>
  </cols>
  <sheetData>
    <row r="1" spans="1:33" ht="15.75">
      <c r="A1" s="129" t="s">
        <v>110</v>
      </c>
      <c r="B1" s="130"/>
      <c r="C1" s="130"/>
      <c r="D1" s="11"/>
      <c r="E1" s="11"/>
      <c r="F1" s="11"/>
      <c r="G1" s="11"/>
      <c r="H1" s="11"/>
      <c r="I1" s="11"/>
      <c r="J1" s="12"/>
      <c r="K1" s="13"/>
      <c r="L1" s="13"/>
      <c r="M1" s="13"/>
      <c r="N1" s="14"/>
      <c r="O1" s="13"/>
      <c r="P1" s="13"/>
      <c r="Q1" s="13"/>
      <c r="R1" s="13"/>
      <c r="S1" s="13"/>
      <c r="T1" s="13"/>
      <c r="U1" s="13"/>
      <c r="V1" s="13"/>
      <c r="W1" s="13"/>
      <c r="X1" s="13"/>
      <c r="Y1" s="13"/>
      <c r="Z1" s="13"/>
      <c r="AA1" s="13"/>
      <c r="AB1" s="13"/>
      <c r="AC1" s="13"/>
      <c r="AD1" s="13"/>
      <c r="AE1" s="13"/>
      <c r="AF1" s="13"/>
      <c r="AG1" s="13"/>
    </row>
    <row r="2" spans="1:33" ht="15">
      <c r="A2" s="131" t="s">
        <v>111</v>
      </c>
      <c r="B2" s="132"/>
      <c r="C2" s="132"/>
      <c r="D2" s="132"/>
      <c r="E2" s="132"/>
      <c r="F2" s="132"/>
      <c r="G2" s="132"/>
      <c r="H2" s="132"/>
      <c r="I2" s="132"/>
      <c r="J2" s="133"/>
      <c r="K2" s="13"/>
      <c r="L2" s="13"/>
      <c r="M2" s="13"/>
      <c r="N2" s="14">
        <v>1</v>
      </c>
      <c r="O2" s="13"/>
      <c r="P2" s="13"/>
      <c r="Q2" s="13"/>
      <c r="R2" s="13"/>
      <c r="S2" s="13"/>
      <c r="T2" s="13"/>
      <c r="U2" s="13"/>
      <c r="V2" s="13"/>
      <c r="W2" s="13"/>
      <c r="X2" s="13"/>
      <c r="Y2" s="13"/>
      <c r="Z2" s="13"/>
      <c r="AA2" s="13"/>
      <c r="AB2" s="13"/>
      <c r="AC2" s="13"/>
      <c r="AD2" s="13"/>
      <c r="AE2" s="13"/>
      <c r="AF2" s="13"/>
      <c r="AG2" s="13"/>
    </row>
    <row r="3" spans="1:33" ht="15">
      <c r="A3" s="15"/>
      <c r="B3" s="16"/>
      <c r="C3" s="16"/>
      <c r="D3" s="16"/>
      <c r="E3" s="16"/>
      <c r="F3" s="16"/>
      <c r="G3" s="16"/>
      <c r="H3" s="16"/>
      <c r="I3" s="16"/>
      <c r="J3" s="17"/>
      <c r="K3" s="13"/>
      <c r="L3" s="13"/>
      <c r="M3" s="13"/>
      <c r="N3" s="14">
        <v>2</v>
      </c>
      <c r="O3" s="13"/>
      <c r="P3" s="13"/>
      <c r="Q3" s="13"/>
      <c r="R3" s="13"/>
      <c r="S3" s="13"/>
      <c r="T3" s="13"/>
      <c r="U3" s="13"/>
      <c r="V3" s="13"/>
      <c r="W3" s="13"/>
      <c r="X3" s="13"/>
      <c r="Y3" s="13"/>
      <c r="Z3" s="13"/>
      <c r="AA3" s="13"/>
      <c r="AB3" s="13"/>
      <c r="AC3" s="13"/>
      <c r="AD3" s="13"/>
      <c r="AE3" s="13"/>
      <c r="AF3" s="13"/>
      <c r="AG3" s="13"/>
    </row>
    <row r="4" spans="1:33" ht="15">
      <c r="A4" s="134" t="s">
        <v>112</v>
      </c>
      <c r="B4" s="135"/>
      <c r="C4" s="135"/>
      <c r="D4" s="135"/>
      <c r="E4" s="136">
        <v>44927</v>
      </c>
      <c r="F4" s="137"/>
      <c r="G4" s="18" t="s">
        <v>113</v>
      </c>
      <c r="H4" s="136" t="s">
        <v>446</v>
      </c>
      <c r="I4" s="137"/>
      <c r="J4" s="19"/>
      <c r="K4" s="13"/>
      <c r="L4" s="13"/>
      <c r="M4" s="13"/>
      <c r="N4" s="13"/>
      <c r="O4" s="13"/>
      <c r="P4" s="13"/>
      <c r="Q4" s="13"/>
      <c r="R4" s="13"/>
      <c r="S4" s="13"/>
      <c r="T4" s="13"/>
      <c r="U4" s="13"/>
      <c r="V4" s="13"/>
      <c r="W4" s="13"/>
      <c r="X4" s="13"/>
      <c r="Y4" s="13"/>
      <c r="Z4" s="13"/>
      <c r="AA4" s="13"/>
      <c r="AB4" s="13"/>
      <c r="AC4" s="13"/>
      <c r="AD4" s="13"/>
      <c r="AE4" s="13"/>
      <c r="AF4" s="13"/>
      <c r="AG4" s="13"/>
    </row>
    <row r="5" spans="1:33" ht="15">
      <c r="A5" s="138"/>
      <c r="B5" s="139"/>
      <c r="C5" s="139"/>
      <c r="D5" s="139"/>
      <c r="E5" s="139"/>
      <c r="F5" s="139"/>
      <c r="G5" s="139"/>
      <c r="H5" s="139"/>
      <c r="I5" s="139"/>
      <c r="J5" s="140"/>
      <c r="K5" s="20"/>
      <c r="L5" s="20"/>
      <c r="M5" s="20"/>
      <c r="N5" s="20"/>
      <c r="O5" s="20"/>
      <c r="P5" s="20"/>
      <c r="Q5" s="20"/>
      <c r="R5" s="20"/>
      <c r="S5" s="20"/>
      <c r="T5" s="20"/>
      <c r="U5" s="20"/>
      <c r="V5" s="20"/>
      <c r="W5" s="20"/>
      <c r="X5" s="20"/>
      <c r="Y5" s="20"/>
      <c r="Z5" s="20"/>
      <c r="AA5" s="20"/>
      <c r="AB5" s="20"/>
      <c r="AC5" s="20"/>
      <c r="AD5" s="20"/>
      <c r="AE5" s="20"/>
      <c r="AF5" s="20"/>
      <c r="AG5" s="20"/>
    </row>
    <row r="6" spans="1:33" ht="15">
      <c r="A6" s="21"/>
      <c r="B6" s="22" t="s">
        <v>114</v>
      </c>
      <c r="C6" s="23"/>
      <c r="D6" s="23"/>
      <c r="E6" s="24">
        <v>2023</v>
      </c>
      <c r="F6" s="25"/>
      <c r="G6" s="18"/>
      <c r="H6" s="25"/>
      <c r="I6" s="25"/>
      <c r="J6" s="26"/>
      <c r="K6" s="13"/>
      <c r="L6" s="13"/>
      <c r="M6" s="13"/>
      <c r="N6" s="13"/>
      <c r="O6" s="13"/>
      <c r="P6" s="13"/>
      <c r="Q6" s="13"/>
      <c r="R6" s="13"/>
      <c r="S6" s="13"/>
      <c r="T6" s="13"/>
      <c r="U6" s="13"/>
      <c r="V6" s="13"/>
      <c r="W6" s="13"/>
      <c r="X6" s="13"/>
      <c r="Y6" s="13"/>
      <c r="Z6" s="13"/>
      <c r="AA6" s="13"/>
      <c r="AB6" s="13"/>
      <c r="AC6" s="13"/>
      <c r="AD6" s="13"/>
      <c r="AE6" s="13"/>
      <c r="AF6" s="13"/>
      <c r="AG6" s="13"/>
    </row>
    <row r="7" spans="1:33" ht="15">
      <c r="A7" s="21"/>
      <c r="B7" s="23"/>
      <c r="C7" s="23"/>
      <c r="D7" s="23"/>
      <c r="E7" s="27"/>
      <c r="F7" s="27"/>
      <c r="G7" s="18"/>
      <c r="H7" s="25"/>
      <c r="I7" s="25"/>
      <c r="J7" s="26"/>
      <c r="K7" s="28"/>
      <c r="L7" s="28"/>
      <c r="M7" s="28"/>
      <c r="N7" s="28"/>
      <c r="O7" s="28"/>
      <c r="P7" s="28"/>
      <c r="Q7" s="28"/>
      <c r="R7" s="28"/>
      <c r="S7" s="28"/>
      <c r="T7" s="28"/>
      <c r="U7" s="28"/>
      <c r="V7" s="28"/>
      <c r="W7" s="28"/>
      <c r="X7" s="28"/>
      <c r="Y7" s="28"/>
      <c r="Z7" s="28"/>
      <c r="AA7" s="28"/>
      <c r="AB7" s="28"/>
      <c r="AC7" s="28"/>
      <c r="AD7" s="28"/>
      <c r="AE7" s="28"/>
      <c r="AF7" s="28"/>
      <c r="AG7" s="28"/>
    </row>
    <row r="8" spans="1:33" ht="15">
      <c r="A8" s="141" t="s">
        <v>115</v>
      </c>
      <c r="B8" s="142"/>
      <c r="C8" s="23"/>
      <c r="D8" s="23"/>
      <c r="E8" s="24">
        <v>1</v>
      </c>
      <c r="F8" s="29"/>
      <c r="G8" s="30"/>
      <c r="H8" s="29"/>
      <c r="I8" s="29"/>
      <c r="J8" s="31"/>
      <c r="K8" s="13"/>
      <c r="L8" s="13"/>
      <c r="M8" s="13"/>
      <c r="N8" s="13"/>
      <c r="O8" s="13"/>
      <c r="P8" s="13"/>
      <c r="Q8" s="13"/>
      <c r="R8" s="13"/>
      <c r="S8" s="13"/>
      <c r="T8" s="13"/>
      <c r="U8" s="13"/>
      <c r="V8" s="13"/>
      <c r="W8" s="13"/>
      <c r="X8" s="13"/>
      <c r="Y8" s="13"/>
      <c r="Z8" s="13"/>
      <c r="AA8" s="13"/>
      <c r="AB8" s="13"/>
      <c r="AC8" s="13"/>
      <c r="AD8" s="13"/>
      <c r="AE8" s="13"/>
      <c r="AF8" s="13"/>
      <c r="AG8" s="13"/>
    </row>
    <row r="9" spans="1:33" ht="15">
      <c r="A9" s="21"/>
      <c r="B9" s="23"/>
      <c r="C9" s="23"/>
      <c r="D9" s="23"/>
      <c r="E9" s="27"/>
      <c r="F9" s="27"/>
      <c r="G9" s="18"/>
      <c r="H9" s="27"/>
      <c r="I9" s="27"/>
      <c r="J9" s="26"/>
      <c r="K9" s="28"/>
      <c r="L9" s="28"/>
      <c r="M9" s="28"/>
      <c r="N9" s="28"/>
      <c r="O9" s="28"/>
      <c r="P9" s="28"/>
      <c r="Q9" s="28"/>
      <c r="R9" s="28"/>
      <c r="S9" s="28"/>
      <c r="T9" s="28"/>
      <c r="U9" s="28"/>
      <c r="V9" s="28"/>
      <c r="W9" s="28"/>
      <c r="X9" s="28"/>
      <c r="Y9" s="28"/>
      <c r="Z9" s="28"/>
      <c r="AA9" s="28"/>
      <c r="AB9" s="28"/>
      <c r="AC9" s="28"/>
      <c r="AD9" s="28"/>
      <c r="AE9" s="28"/>
      <c r="AF9" s="28"/>
      <c r="AG9" s="28"/>
    </row>
    <row r="10" spans="1:33" ht="15">
      <c r="A10" s="143" t="s">
        <v>116</v>
      </c>
      <c r="B10" s="144"/>
      <c r="C10" s="144"/>
      <c r="D10" s="144"/>
      <c r="E10" s="144"/>
      <c r="F10" s="144"/>
      <c r="G10" s="144"/>
      <c r="H10" s="144"/>
      <c r="I10" s="144"/>
      <c r="J10" s="32"/>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ht="34.5" customHeight="1">
      <c r="A11" s="145" t="s">
        <v>117</v>
      </c>
      <c r="B11" s="146"/>
      <c r="C11" s="147" t="s">
        <v>451</v>
      </c>
      <c r="D11" s="148"/>
      <c r="E11" s="33"/>
      <c r="F11" s="109" t="s">
        <v>118</v>
      </c>
      <c r="G11" s="149"/>
      <c r="H11" s="116" t="s">
        <v>447</v>
      </c>
      <c r="I11" s="117"/>
      <c r="J11" s="34"/>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3" ht="15">
      <c r="A12" s="35"/>
      <c r="B12" s="36"/>
      <c r="C12" s="36"/>
      <c r="D12" s="36"/>
      <c r="E12" s="150"/>
      <c r="F12" s="150"/>
      <c r="G12" s="150"/>
      <c r="H12" s="150"/>
      <c r="I12" s="37"/>
      <c r="J12" s="34"/>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24" customHeight="1">
      <c r="A13" s="108" t="s">
        <v>119</v>
      </c>
      <c r="B13" s="146"/>
      <c r="C13" s="147" t="s">
        <v>452</v>
      </c>
      <c r="D13" s="148"/>
      <c r="E13" s="151"/>
      <c r="F13" s="150"/>
      <c r="G13" s="150"/>
      <c r="H13" s="150"/>
      <c r="I13" s="37"/>
      <c r="J13" s="34"/>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ht="15">
      <c r="A14" s="33"/>
      <c r="B14" s="37"/>
      <c r="C14" s="36"/>
      <c r="D14" s="36"/>
      <c r="E14" s="106"/>
      <c r="F14" s="106"/>
      <c r="G14" s="106"/>
      <c r="H14" s="106"/>
      <c r="I14" s="36"/>
      <c r="J14" s="38"/>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t="24.75" customHeight="1">
      <c r="A15" s="108" t="s">
        <v>120</v>
      </c>
      <c r="B15" s="149"/>
      <c r="C15" s="147" t="s">
        <v>453</v>
      </c>
      <c r="D15" s="148"/>
      <c r="E15" s="152"/>
      <c r="F15" s="153"/>
      <c r="G15" s="39" t="s">
        <v>121</v>
      </c>
      <c r="H15" s="116" t="s">
        <v>455</v>
      </c>
      <c r="I15" s="117"/>
      <c r="J15" s="40"/>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5">
      <c r="A16" s="33"/>
      <c r="B16" s="37"/>
      <c r="C16" s="36"/>
      <c r="D16" s="36"/>
      <c r="E16" s="106"/>
      <c r="F16" s="106"/>
      <c r="G16" s="106"/>
      <c r="H16" s="106"/>
      <c r="I16" s="36"/>
      <c r="J16" s="38"/>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24">
      <c r="A17" s="41"/>
      <c r="B17" s="39" t="s">
        <v>122</v>
      </c>
      <c r="C17" s="147" t="s">
        <v>454</v>
      </c>
      <c r="D17" s="148"/>
      <c r="E17" s="42"/>
      <c r="F17" s="42"/>
      <c r="G17" s="42"/>
      <c r="H17" s="42"/>
      <c r="I17" s="42"/>
      <c r="J17" s="40"/>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5">
      <c r="A18" s="154"/>
      <c r="B18" s="155"/>
      <c r="C18" s="106"/>
      <c r="D18" s="106"/>
      <c r="E18" s="106"/>
      <c r="F18" s="106"/>
      <c r="G18" s="106"/>
      <c r="H18" s="106"/>
      <c r="I18" s="36"/>
      <c r="J18" s="38"/>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5">
      <c r="A19" s="145" t="s">
        <v>123</v>
      </c>
      <c r="B19" s="146"/>
      <c r="C19" s="120" t="s">
        <v>456</v>
      </c>
      <c r="D19" s="121"/>
      <c r="E19" s="121"/>
      <c r="F19" s="121"/>
      <c r="G19" s="121"/>
      <c r="H19" s="121"/>
      <c r="I19" s="121"/>
      <c r="J19" s="122"/>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5">
      <c r="A20" s="35"/>
      <c r="B20" s="36"/>
      <c r="C20" s="43"/>
      <c r="D20" s="36"/>
      <c r="E20" s="106"/>
      <c r="F20" s="106"/>
      <c r="G20" s="106"/>
      <c r="H20" s="106"/>
      <c r="I20" s="36"/>
      <c r="J20" s="38"/>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5">
      <c r="A21" s="145" t="s">
        <v>124</v>
      </c>
      <c r="B21" s="146"/>
      <c r="C21" s="116">
        <v>10000</v>
      </c>
      <c r="D21" s="117"/>
      <c r="E21" s="106"/>
      <c r="F21" s="106"/>
      <c r="G21" s="120" t="s">
        <v>457</v>
      </c>
      <c r="H21" s="121"/>
      <c r="I21" s="121"/>
      <c r="J21" s="122"/>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5">
      <c r="A22" s="35"/>
      <c r="B22" s="36"/>
      <c r="C22" s="36"/>
      <c r="D22" s="36"/>
      <c r="E22" s="106"/>
      <c r="F22" s="106"/>
      <c r="G22" s="106"/>
      <c r="H22" s="106"/>
      <c r="I22" s="36"/>
      <c r="J22" s="38"/>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5">
      <c r="A23" s="145" t="s">
        <v>125</v>
      </c>
      <c r="B23" s="146"/>
      <c r="C23" s="120" t="s">
        <v>458</v>
      </c>
      <c r="D23" s="121"/>
      <c r="E23" s="121"/>
      <c r="F23" s="121"/>
      <c r="G23" s="121"/>
      <c r="H23" s="121"/>
      <c r="I23" s="121"/>
      <c r="J23" s="122"/>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
      <c r="A24" s="35"/>
      <c r="B24" s="36"/>
      <c r="C24" s="36"/>
      <c r="D24" s="36"/>
      <c r="E24" s="106"/>
      <c r="F24" s="106"/>
      <c r="G24" s="106"/>
      <c r="H24" s="106"/>
      <c r="I24" s="36"/>
      <c r="J24" s="38"/>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15">
      <c r="A25" s="145" t="s">
        <v>126</v>
      </c>
      <c r="B25" s="146"/>
      <c r="C25" s="156" t="s">
        <v>459</v>
      </c>
      <c r="D25" s="157"/>
      <c r="E25" s="157"/>
      <c r="F25" s="157"/>
      <c r="G25" s="157"/>
      <c r="H25" s="157"/>
      <c r="I25" s="157"/>
      <c r="J25" s="158"/>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
      <c r="A26" s="35"/>
      <c r="B26" s="36"/>
      <c r="C26" s="43"/>
      <c r="D26" s="36"/>
      <c r="E26" s="106"/>
      <c r="F26" s="106"/>
      <c r="G26" s="106"/>
      <c r="H26" s="106"/>
      <c r="I26" s="36"/>
      <c r="J26" s="38"/>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5">
      <c r="A27" s="145" t="s">
        <v>127</v>
      </c>
      <c r="B27" s="146"/>
      <c r="C27" s="156" t="s">
        <v>460</v>
      </c>
      <c r="D27" s="157"/>
      <c r="E27" s="157"/>
      <c r="F27" s="157"/>
      <c r="G27" s="157"/>
      <c r="H27" s="157"/>
      <c r="I27" s="157"/>
      <c r="J27" s="158"/>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5">
      <c r="A28" s="35"/>
      <c r="B28" s="36"/>
      <c r="C28" s="43"/>
      <c r="D28" s="36"/>
      <c r="E28" s="106"/>
      <c r="F28" s="106"/>
      <c r="G28" s="106"/>
      <c r="H28" s="106"/>
      <c r="I28" s="36"/>
      <c r="J28" s="38"/>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38.25" customHeight="1">
      <c r="A29" s="108" t="s">
        <v>128</v>
      </c>
      <c r="B29" s="146"/>
      <c r="C29" s="44">
        <v>4</v>
      </c>
      <c r="D29" s="45"/>
      <c r="E29" s="159"/>
      <c r="F29" s="159"/>
      <c r="G29" s="159"/>
      <c r="H29" s="159"/>
      <c r="I29" s="160"/>
      <c r="J29" s="161"/>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5">
      <c r="A30" s="35"/>
      <c r="B30" s="36"/>
      <c r="C30" s="36"/>
      <c r="D30" s="36"/>
      <c r="E30" s="106"/>
      <c r="F30" s="106"/>
      <c r="G30" s="106"/>
      <c r="H30" s="106"/>
      <c r="I30" s="36"/>
      <c r="J30" s="38"/>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5">
      <c r="A31" s="145" t="s">
        <v>129</v>
      </c>
      <c r="B31" s="146"/>
      <c r="C31" s="46" t="s">
        <v>131</v>
      </c>
      <c r="D31" s="164" t="s">
        <v>130</v>
      </c>
      <c r="E31" s="165"/>
      <c r="F31" s="165"/>
      <c r="G31" s="165"/>
      <c r="H31" s="47" t="s">
        <v>131</v>
      </c>
      <c r="I31" s="48" t="s">
        <v>132</v>
      </c>
      <c r="J31" s="49"/>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5">
      <c r="A32" s="145"/>
      <c r="B32" s="146"/>
      <c r="C32" s="50"/>
      <c r="D32" s="18"/>
      <c r="E32" s="153"/>
      <c r="F32" s="153"/>
      <c r="G32" s="153"/>
      <c r="H32" s="153"/>
      <c r="I32" s="162"/>
      <c r="J32" s="16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5">
      <c r="A33" s="145" t="s">
        <v>133</v>
      </c>
      <c r="B33" s="146"/>
      <c r="C33" s="44" t="s">
        <v>135</v>
      </c>
      <c r="D33" s="164" t="s">
        <v>134</v>
      </c>
      <c r="E33" s="165"/>
      <c r="F33" s="165"/>
      <c r="G33" s="165"/>
      <c r="H33" s="51" t="s">
        <v>135</v>
      </c>
      <c r="I33" s="52" t="s">
        <v>136</v>
      </c>
      <c r="J33" s="5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5">
      <c r="A34" s="35"/>
      <c r="B34" s="36"/>
      <c r="C34" s="36"/>
      <c r="D34" s="36"/>
      <c r="E34" s="106"/>
      <c r="F34" s="106"/>
      <c r="G34" s="106"/>
      <c r="H34" s="106"/>
      <c r="I34" s="36"/>
      <c r="J34" s="38"/>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15">
      <c r="A35" s="164" t="s">
        <v>137</v>
      </c>
      <c r="B35" s="165"/>
      <c r="C35" s="165"/>
      <c r="D35" s="165"/>
      <c r="E35" s="165" t="s">
        <v>138</v>
      </c>
      <c r="F35" s="165"/>
      <c r="G35" s="165"/>
      <c r="H35" s="165"/>
      <c r="I35" s="165"/>
      <c r="J35" s="54" t="s">
        <v>139</v>
      </c>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t="15">
      <c r="A36" s="35"/>
      <c r="B36" s="36"/>
      <c r="C36" s="36"/>
      <c r="D36" s="36"/>
      <c r="E36" s="106"/>
      <c r="F36" s="106"/>
      <c r="G36" s="106"/>
      <c r="H36" s="106"/>
      <c r="I36" s="36"/>
      <c r="J36" s="55"/>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s="96" customFormat="1" ht="15">
      <c r="A37" s="167"/>
      <c r="B37" s="124"/>
      <c r="C37" s="124"/>
      <c r="D37" s="124"/>
      <c r="E37" s="126"/>
      <c r="F37" s="127"/>
      <c r="G37" s="127"/>
      <c r="H37" s="127"/>
      <c r="I37" s="128"/>
      <c r="J37" s="102"/>
      <c r="K37" s="95"/>
      <c r="L37" s="95"/>
      <c r="M37" s="95"/>
      <c r="N37" s="95"/>
      <c r="O37" s="95"/>
      <c r="P37" s="95"/>
      <c r="Q37" s="95"/>
      <c r="R37" s="95"/>
      <c r="S37" s="95"/>
      <c r="T37" s="95"/>
      <c r="U37" s="95"/>
      <c r="V37" s="95"/>
      <c r="W37" s="95"/>
      <c r="X37" s="95"/>
      <c r="Y37" s="95"/>
      <c r="Z37" s="95"/>
      <c r="AA37" s="95"/>
      <c r="AB37" s="95"/>
      <c r="AC37" s="95"/>
      <c r="AD37" s="95"/>
      <c r="AE37" s="95"/>
      <c r="AF37" s="95"/>
      <c r="AG37" s="95"/>
    </row>
    <row r="38" spans="1:33" s="96" customFormat="1" ht="15">
      <c r="A38" s="97"/>
      <c r="B38" s="104"/>
      <c r="C38" s="103"/>
      <c r="D38" s="166"/>
      <c r="E38" s="166"/>
      <c r="F38" s="166"/>
      <c r="G38" s="166"/>
      <c r="H38" s="166"/>
      <c r="I38" s="166"/>
      <c r="J38" s="98"/>
      <c r="K38" s="95"/>
      <c r="L38" s="95"/>
      <c r="M38" s="95"/>
      <c r="N38" s="95"/>
      <c r="O38" s="95"/>
      <c r="P38" s="95"/>
      <c r="Q38" s="95"/>
      <c r="R38" s="95"/>
      <c r="S38" s="95"/>
      <c r="T38" s="95"/>
      <c r="U38" s="95"/>
      <c r="V38" s="95"/>
      <c r="W38" s="95"/>
      <c r="X38" s="95"/>
      <c r="Y38" s="95"/>
      <c r="Z38" s="95"/>
      <c r="AA38" s="95"/>
      <c r="AB38" s="95"/>
      <c r="AC38" s="95"/>
      <c r="AD38" s="95"/>
      <c r="AE38" s="95"/>
      <c r="AF38" s="95"/>
      <c r="AG38" s="95"/>
    </row>
    <row r="39" spans="1:33" s="96" customFormat="1" ht="15">
      <c r="A39" s="123"/>
      <c r="B39" s="124"/>
      <c r="C39" s="124"/>
      <c r="D39" s="125"/>
      <c r="E39" s="126"/>
      <c r="F39" s="127"/>
      <c r="G39" s="127"/>
      <c r="H39" s="127"/>
      <c r="I39" s="128"/>
      <c r="J39" s="44"/>
      <c r="K39" s="95"/>
      <c r="L39" s="95"/>
      <c r="M39" s="95"/>
      <c r="N39" s="95"/>
      <c r="O39" s="95"/>
      <c r="P39" s="95"/>
      <c r="Q39" s="95"/>
      <c r="R39" s="95"/>
      <c r="S39" s="95"/>
      <c r="T39" s="95"/>
      <c r="U39" s="95"/>
      <c r="V39" s="95"/>
      <c r="W39" s="95"/>
      <c r="X39" s="95"/>
      <c r="Y39" s="95"/>
      <c r="Z39" s="95"/>
      <c r="AA39" s="95"/>
      <c r="AB39" s="95"/>
      <c r="AC39" s="95"/>
      <c r="AD39" s="95"/>
      <c r="AE39" s="95"/>
      <c r="AF39" s="95"/>
      <c r="AG39" s="95"/>
    </row>
    <row r="40" spans="1:33" s="96" customFormat="1" ht="15">
      <c r="A40" s="97"/>
      <c r="B40" s="104"/>
      <c r="C40" s="103"/>
      <c r="D40" s="101"/>
      <c r="E40" s="166"/>
      <c r="F40" s="166"/>
      <c r="G40" s="166"/>
      <c r="H40" s="166"/>
      <c r="I40" s="99"/>
      <c r="J40" s="98"/>
      <c r="K40" s="95"/>
      <c r="L40" s="95"/>
      <c r="M40" s="95"/>
      <c r="N40" s="95"/>
      <c r="O40" s="95"/>
      <c r="P40" s="95"/>
      <c r="Q40" s="95"/>
      <c r="R40" s="95"/>
      <c r="S40" s="95"/>
      <c r="T40" s="95"/>
      <c r="U40" s="95"/>
      <c r="V40" s="95"/>
      <c r="W40" s="95"/>
      <c r="X40" s="95"/>
      <c r="Y40" s="95"/>
      <c r="Z40" s="95"/>
      <c r="AA40" s="95"/>
      <c r="AB40" s="95"/>
      <c r="AC40" s="95"/>
      <c r="AD40" s="95"/>
      <c r="AE40" s="95"/>
      <c r="AF40" s="95"/>
      <c r="AG40" s="95"/>
    </row>
    <row r="41" spans="1:33" s="96" customFormat="1" ht="15">
      <c r="A41" s="123"/>
      <c r="B41" s="124"/>
      <c r="C41" s="124"/>
      <c r="D41" s="125"/>
      <c r="E41" s="126"/>
      <c r="F41" s="127"/>
      <c r="G41" s="127"/>
      <c r="H41" s="127"/>
      <c r="I41" s="128"/>
      <c r="J41" s="44"/>
      <c r="K41" s="95"/>
      <c r="L41" s="95"/>
      <c r="M41" s="95"/>
      <c r="N41" s="95"/>
      <c r="O41" s="95"/>
      <c r="P41" s="95"/>
      <c r="Q41" s="95"/>
      <c r="R41" s="95"/>
      <c r="S41" s="95"/>
      <c r="T41" s="95"/>
      <c r="U41" s="95"/>
      <c r="V41" s="95"/>
      <c r="W41" s="95"/>
      <c r="X41" s="95"/>
      <c r="Y41" s="95"/>
      <c r="Z41" s="95"/>
      <c r="AA41" s="95"/>
      <c r="AB41" s="95"/>
      <c r="AC41" s="95"/>
      <c r="AD41" s="95"/>
      <c r="AE41" s="95"/>
      <c r="AF41" s="95"/>
      <c r="AG41" s="95"/>
    </row>
    <row r="42" spans="1:33" s="96" customFormat="1" ht="15">
      <c r="A42" s="97"/>
      <c r="B42" s="104"/>
      <c r="C42" s="103"/>
      <c r="D42" s="101"/>
      <c r="E42" s="166"/>
      <c r="F42" s="166"/>
      <c r="G42" s="166"/>
      <c r="H42" s="166"/>
      <c r="I42" s="99"/>
      <c r="J42" s="98"/>
      <c r="K42" s="95"/>
      <c r="L42" s="95"/>
      <c r="M42" s="95"/>
      <c r="N42" s="95"/>
      <c r="O42" s="95"/>
      <c r="P42" s="95"/>
      <c r="Q42" s="95"/>
      <c r="R42" s="95"/>
      <c r="S42" s="95"/>
      <c r="T42" s="95"/>
      <c r="U42" s="95"/>
      <c r="V42" s="95"/>
      <c r="W42" s="95"/>
      <c r="X42" s="95"/>
      <c r="Y42" s="95"/>
      <c r="Z42" s="95"/>
      <c r="AA42" s="95"/>
      <c r="AB42" s="95"/>
      <c r="AC42" s="95"/>
      <c r="AD42" s="95"/>
      <c r="AE42" s="95"/>
      <c r="AF42" s="95"/>
      <c r="AG42" s="95"/>
    </row>
    <row r="43" spans="1:33" s="96" customFormat="1" ht="15">
      <c r="A43" s="123"/>
      <c r="B43" s="124"/>
      <c r="C43" s="124"/>
      <c r="D43" s="125"/>
      <c r="E43" s="126"/>
      <c r="F43" s="127"/>
      <c r="G43" s="127"/>
      <c r="H43" s="127"/>
      <c r="I43" s="128"/>
      <c r="J43" s="44"/>
      <c r="K43" s="95"/>
      <c r="L43" s="95"/>
      <c r="M43" s="95"/>
      <c r="N43" s="95"/>
      <c r="O43" s="95"/>
      <c r="P43" s="95"/>
      <c r="Q43" s="95"/>
      <c r="R43" s="95"/>
      <c r="S43" s="95"/>
      <c r="T43" s="95"/>
      <c r="U43" s="95"/>
      <c r="V43" s="95"/>
      <c r="W43" s="95"/>
      <c r="X43" s="95"/>
      <c r="Y43" s="95"/>
      <c r="Z43" s="95"/>
      <c r="AA43" s="95"/>
      <c r="AB43" s="95"/>
      <c r="AC43" s="95"/>
      <c r="AD43" s="95"/>
      <c r="AE43" s="95"/>
      <c r="AF43" s="95"/>
      <c r="AG43" s="95"/>
    </row>
    <row r="44" spans="1:33" s="96" customFormat="1" ht="15">
      <c r="A44" s="100"/>
      <c r="B44" s="103"/>
      <c r="C44" s="114"/>
      <c r="D44" s="114"/>
      <c r="E44" s="115"/>
      <c r="F44" s="115"/>
      <c r="G44" s="114"/>
      <c r="H44" s="114"/>
      <c r="I44" s="114"/>
      <c r="J44" s="98"/>
      <c r="K44" s="95"/>
      <c r="L44" s="95"/>
      <c r="M44" s="95"/>
      <c r="N44" s="95"/>
      <c r="O44" s="95"/>
      <c r="P44" s="95"/>
      <c r="Q44" s="95"/>
      <c r="R44" s="95"/>
      <c r="S44" s="95"/>
      <c r="T44" s="95"/>
      <c r="U44" s="95"/>
      <c r="V44" s="95"/>
      <c r="W44" s="95"/>
      <c r="X44" s="95"/>
      <c r="Y44" s="95"/>
      <c r="Z44" s="95"/>
      <c r="AA44" s="95"/>
      <c r="AB44" s="95"/>
      <c r="AC44" s="95"/>
      <c r="AD44" s="95"/>
      <c r="AE44" s="95"/>
      <c r="AF44" s="95"/>
      <c r="AG44" s="95"/>
    </row>
    <row r="45" spans="1:33" s="96" customFormat="1" ht="15">
      <c r="A45" s="123"/>
      <c r="B45" s="124"/>
      <c r="C45" s="124"/>
      <c r="D45" s="125"/>
      <c r="E45" s="126"/>
      <c r="F45" s="127"/>
      <c r="G45" s="127"/>
      <c r="H45" s="127"/>
      <c r="I45" s="128"/>
      <c r="J45" s="44"/>
      <c r="K45" s="95"/>
      <c r="L45" s="95"/>
      <c r="M45" s="95"/>
      <c r="N45" s="95"/>
      <c r="O45" s="95"/>
      <c r="P45" s="95"/>
      <c r="Q45" s="95"/>
      <c r="R45" s="95"/>
      <c r="S45" s="95"/>
      <c r="T45" s="95"/>
      <c r="U45" s="95"/>
      <c r="V45" s="95"/>
      <c r="W45" s="95"/>
      <c r="X45" s="95"/>
      <c r="Y45" s="95"/>
      <c r="Z45" s="95"/>
      <c r="AA45" s="95"/>
      <c r="AB45" s="95"/>
      <c r="AC45" s="95"/>
      <c r="AD45" s="95"/>
      <c r="AE45" s="95"/>
      <c r="AF45" s="95"/>
      <c r="AG45" s="95"/>
    </row>
    <row r="46" spans="1:33" s="96" customFormat="1" ht="15">
      <c r="A46" s="100"/>
      <c r="B46" s="103"/>
      <c r="C46" s="103"/>
      <c r="D46" s="104"/>
      <c r="E46" s="115"/>
      <c r="F46" s="115"/>
      <c r="G46" s="114"/>
      <c r="H46" s="114"/>
      <c r="I46" s="104"/>
      <c r="J46" s="98"/>
      <c r="K46" s="95"/>
      <c r="L46" s="95"/>
      <c r="M46" s="95"/>
      <c r="N46" s="95"/>
      <c r="O46" s="95"/>
      <c r="P46" s="95"/>
      <c r="Q46" s="95"/>
      <c r="R46" s="95"/>
      <c r="S46" s="95"/>
      <c r="T46" s="95"/>
      <c r="U46" s="95"/>
      <c r="V46" s="95"/>
      <c r="W46" s="95"/>
      <c r="X46" s="95"/>
      <c r="Y46" s="95"/>
      <c r="Z46" s="95"/>
      <c r="AA46" s="95"/>
      <c r="AB46" s="95"/>
      <c r="AC46" s="95"/>
      <c r="AD46" s="95"/>
      <c r="AE46" s="95"/>
      <c r="AF46" s="95"/>
      <c r="AG46" s="95"/>
    </row>
    <row r="47" spans="1:33" s="96" customFormat="1" ht="15">
      <c r="A47" s="123"/>
      <c r="B47" s="124"/>
      <c r="C47" s="124"/>
      <c r="D47" s="125"/>
      <c r="E47" s="126"/>
      <c r="F47" s="127"/>
      <c r="G47" s="127"/>
      <c r="H47" s="127"/>
      <c r="I47" s="128"/>
      <c r="J47" s="44"/>
      <c r="K47" s="95"/>
      <c r="L47" s="95"/>
      <c r="M47" s="95"/>
      <c r="N47" s="95"/>
      <c r="O47" s="95"/>
      <c r="P47" s="95"/>
      <c r="Q47" s="95"/>
      <c r="R47" s="95"/>
      <c r="S47" s="95"/>
      <c r="T47" s="95"/>
      <c r="U47" s="95"/>
      <c r="V47" s="95"/>
      <c r="W47" s="95"/>
      <c r="X47" s="95"/>
      <c r="Y47" s="95"/>
      <c r="Z47" s="95"/>
      <c r="AA47" s="95"/>
      <c r="AB47" s="95"/>
      <c r="AC47" s="95"/>
      <c r="AD47" s="95"/>
      <c r="AE47" s="95"/>
      <c r="AF47" s="95"/>
      <c r="AG47" s="95"/>
    </row>
    <row r="48" spans="1:33" ht="15">
      <c r="A48" s="56"/>
      <c r="B48" s="43"/>
      <c r="C48" s="43"/>
      <c r="D48" s="36"/>
      <c r="E48" s="106"/>
      <c r="F48" s="106"/>
      <c r="G48" s="113"/>
      <c r="H48" s="113"/>
      <c r="I48" s="36"/>
      <c r="J48" s="57" t="s">
        <v>140</v>
      </c>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15">
      <c r="A49" s="56"/>
      <c r="B49" s="43"/>
      <c r="C49" s="43"/>
      <c r="D49" s="36"/>
      <c r="E49" s="106"/>
      <c r="F49" s="106"/>
      <c r="G49" s="113"/>
      <c r="H49" s="113"/>
      <c r="I49" s="36"/>
      <c r="J49" s="57" t="s">
        <v>141</v>
      </c>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15">
      <c r="A50" s="108" t="s">
        <v>142</v>
      </c>
      <c r="B50" s="109"/>
      <c r="C50" s="116" t="s">
        <v>141</v>
      </c>
      <c r="D50" s="117"/>
      <c r="E50" s="118" t="s">
        <v>143</v>
      </c>
      <c r="F50" s="119"/>
      <c r="G50" s="120"/>
      <c r="H50" s="121"/>
      <c r="I50" s="121"/>
      <c r="J50" s="122"/>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5">
      <c r="A51" s="56"/>
      <c r="B51" s="43"/>
      <c r="C51" s="113"/>
      <c r="D51" s="113"/>
      <c r="E51" s="106"/>
      <c r="F51" s="106"/>
      <c r="G51" s="168" t="s">
        <v>144</v>
      </c>
      <c r="H51" s="168"/>
      <c r="I51" s="168"/>
      <c r="J51" s="26"/>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5">
      <c r="A52" s="108" t="s">
        <v>145</v>
      </c>
      <c r="B52" s="109"/>
      <c r="C52" s="120" t="s">
        <v>461</v>
      </c>
      <c r="D52" s="121"/>
      <c r="E52" s="121"/>
      <c r="F52" s="121"/>
      <c r="G52" s="121"/>
      <c r="H52" s="121"/>
      <c r="I52" s="121"/>
      <c r="J52" s="122"/>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15">
      <c r="A53" s="35"/>
      <c r="B53" s="36"/>
      <c r="C53" s="159" t="s">
        <v>146</v>
      </c>
      <c r="D53" s="159"/>
      <c r="E53" s="159"/>
      <c r="F53" s="159"/>
      <c r="G53" s="159"/>
      <c r="H53" s="159"/>
      <c r="I53" s="159"/>
      <c r="J53" s="38"/>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5">
      <c r="A54" s="108" t="s">
        <v>147</v>
      </c>
      <c r="B54" s="109"/>
      <c r="C54" s="169" t="s">
        <v>463</v>
      </c>
      <c r="D54" s="170"/>
      <c r="E54" s="171"/>
      <c r="F54" s="106"/>
      <c r="G54" s="106"/>
      <c r="H54" s="165"/>
      <c r="I54" s="165"/>
      <c r="J54" s="172"/>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5">
      <c r="A55" s="35"/>
      <c r="B55" s="36"/>
      <c r="C55" s="43"/>
      <c r="D55" s="36"/>
      <c r="E55" s="106"/>
      <c r="F55" s="106"/>
      <c r="G55" s="106"/>
      <c r="H55" s="106"/>
      <c r="I55" s="36"/>
      <c r="J55" s="38"/>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15">
      <c r="A56" s="108" t="s">
        <v>126</v>
      </c>
      <c r="B56" s="109"/>
      <c r="C56" s="110" t="s">
        <v>462</v>
      </c>
      <c r="D56" s="111"/>
      <c r="E56" s="111"/>
      <c r="F56" s="111"/>
      <c r="G56" s="111"/>
      <c r="H56" s="111"/>
      <c r="I56" s="111"/>
      <c r="J56" s="112"/>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t="15">
      <c r="A57" s="35"/>
      <c r="B57" s="36"/>
      <c r="C57" s="36"/>
      <c r="D57" s="36"/>
      <c r="E57" s="106"/>
      <c r="F57" s="106"/>
      <c r="G57" s="106"/>
      <c r="H57" s="106"/>
      <c r="I57" s="36"/>
      <c r="J57" s="38"/>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t="15">
      <c r="A58" s="108" t="s">
        <v>148</v>
      </c>
      <c r="B58" s="109"/>
      <c r="C58" s="110"/>
      <c r="D58" s="111"/>
      <c r="E58" s="111"/>
      <c r="F58" s="111"/>
      <c r="G58" s="111"/>
      <c r="H58" s="111"/>
      <c r="I58" s="111"/>
      <c r="J58" s="112"/>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t="15">
      <c r="A59" s="35"/>
      <c r="B59" s="36"/>
      <c r="C59" s="107" t="s">
        <v>149</v>
      </c>
      <c r="D59" s="107"/>
      <c r="E59" s="107"/>
      <c r="F59" s="107"/>
      <c r="G59" s="36"/>
      <c r="H59" s="36"/>
      <c r="I59" s="36"/>
      <c r="J59" s="38"/>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t="15">
      <c r="A60" s="108" t="s">
        <v>150</v>
      </c>
      <c r="B60" s="109"/>
      <c r="C60" s="110"/>
      <c r="D60" s="111"/>
      <c r="E60" s="111"/>
      <c r="F60" s="111"/>
      <c r="G60" s="111"/>
      <c r="H60" s="111"/>
      <c r="I60" s="111"/>
      <c r="J60" s="112"/>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t="15">
      <c r="A61" s="58"/>
      <c r="B61" s="59"/>
      <c r="C61" s="105" t="s">
        <v>151</v>
      </c>
      <c r="D61" s="105"/>
      <c r="E61" s="105"/>
      <c r="F61" s="105"/>
      <c r="G61" s="105"/>
      <c r="H61" s="59"/>
      <c r="I61" s="59"/>
      <c r="J61" s="60"/>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t="15">
      <c r="A62" s="61"/>
      <c r="B62" s="61"/>
      <c r="C62" s="61"/>
      <c r="D62" s="61"/>
      <c r="E62" s="61"/>
      <c r="F62" s="61"/>
      <c r="G62" s="61"/>
      <c r="H62" s="61"/>
      <c r="I62" s="61"/>
      <c r="J62" s="61"/>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t="15">
      <c r="A63" s="61"/>
      <c r="B63" s="61"/>
      <c r="C63" s="61"/>
      <c r="D63" s="61"/>
      <c r="E63" s="61"/>
      <c r="F63" s="61"/>
      <c r="G63" s="61"/>
      <c r="H63" s="61"/>
      <c r="I63" s="61"/>
      <c r="J63" s="61"/>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29.25" customHeight="1">
      <c r="A64" s="61"/>
      <c r="B64" s="61"/>
      <c r="C64" s="61"/>
      <c r="D64" s="61"/>
      <c r="E64" s="61"/>
      <c r="F64" s="61"/>
      <c r="G64" s="61"/>
      <c r="H64" s="61"/>
      <c r="I64" s="61"/>
      <c r="J64" s="61"/>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t="32.25" customHeight="1">
      <c r="A65" s="61"/>
      <c r="B65" s="61"/>
      <c r="C65" s="61"/>
      <c r="D65" s="61"/>
      <c r="E65" s="61"/>
      <c r="F65" s="61"/>
      <c r="G65" s="61"/>
      <c r="H65" s="61"/>
      <c r="I65" s="61"/>
      <c r="J65" s="61"/>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ht="15">
      <c r="A66" s="61"/>
      <c r="B66" s="61"/>
      <c r="C66" s="61"/>
      <c r="D66" s="61"/>
      <c r="E66" s="61"/>
      <c r="F66" s="61"/>
      <c r="G66" s="61"/>
      <c r="H66" s="61"/>
      <c r="I66" s="61"/>
      <c r="J66" s="61"/>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15">
      <c r="A67" s="61"/>
      <c r="B67" s="61"/>
      <c r="C67" s="61"/>
      <c r="D67" s="61"/>
      <c r="E67" s="61"/>
      <c r="F67" s="61"/>
      <c r="G67" s="61"/>
      <c r="H67" s="61"/>
      <c r="I67" s="61"/>
      <c r="J67" s="61"/>
      <c r="K67" s="13"/>
      <c r="L67" s="13"/>
      <c r="M67" s="13"/>
      <c r="N67" s="13"/>
      <c r="O67" s="13"/>
      <c r="P67" s="13"/>
      <c r="Q67" s="13"/>
      <c r="R67" s="13"/>
      <c r="S67" s="13"/>
      <c r="T67" s="13"/>
      <c r="U67" s="13"/>
      <c r="V67" s="13"/>
      <c r="W67" s="13"/>
      <c r="X67" s="13"/>
      <c r="Y67" s="13"/>
      <c r="Z67" s="13"/>
      <c r="AA67" s="13"/>
      <c r="AB67" s="13"/>
      <c r="AC67" s="13"/>
      <c r="AD67" s="13"/>
      <c r="AE67" s="13"/>
      <c r="AF67" s="13"/>
      <c r="AG67" s="13"/>
    </row>
  </sheetData>
  <sheetProtection sheet="1" objects="1" scenarios="1" insertRows="0" deleteRows="0"/>
  <mergeCells count="125">
    <mergeCell ref="G55:H55"/>
    <mergeCell ref="A56:B56"/>
    <mergeCell ref="C56:J56"/>
    <mergeCell ref="E57:F57"/>
    <mergeCell ref="G57:H57"/>
    <mergeCell ref="A58:B58"/>
    <mergeCell ref="C58:J58"/>
    <mergeCell ref="G51:I51"/>
    <mergeCell ref="A52:B52"/>
    <mergeCell ref="C52:J52"/>
    <mergeCell ref="C53:I53"/>
    <mergeCell ref="A54:B54"/>
    <mergeCell ref="C54:E54"/>
    <mergeCell ref="F54:G54"/>
    <mergeCell ref="H54:J54"/>
    <mergeCell ref="G40:H40"/>
    <mergeCell ref="A41:D41"/>
    <mergeCell ref="E41:I41"/>
    <mergeCell ref="E42:F42"/>
    <mergeCell ref="G42:H42"/>
    <mergeCell ref="A43:D43"/>
    <mergeCell ref="E43:I43"/>
    <mergeCell ref="G36:H36"/>
    <mergeCell ref="A37:D37"/>
    <mergeCell ref="E37:I37"/>
    <mergeCell ref="D38:I38"/>
    <mergeCell ref="A39:D39"/>
    <mergeCell ref="E39:I39"/>
    <mergeCell ref="E40:F40"/>
    <mergeCell ref="E36:F36"/>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G21:J21"/>
    <mergeCell ref="E22:F22"/>
    <mergeCell ref="G22:H22"/>
    <mergeCell ref="A23:B23"/>
    <mergeCell ref="C23:J23"/>
    <mergeCell ref="E24:F24"/>
    <mergeCell ref="G24:H24"/>
    <mergeCell ref="A25:B25"/>
    <mergeCell ref="C25:J25"/>
    <mergeCell ref="E26:F26"/>
    <mergeCell ref="G26:H26"/>
    <mergeCell ref="A21:B21"/>
    <mergeCell ref="C21:D21"/>
    <mergeCell ref="E21:F21"/>
    <mergeCell ref="H15:I15"/>
    <mergeCell ref="E16:F16"/>
    <mergeCell ref="G16:H16"/>
    <mergeCell ref="E14:F14"/>
    <mergeCell ref="C17:D17"/>
    <mergeCell ref="A18:B18"/>
    <mergeCell ref="C18:D18"/>
    <mergeCell ref="A27:B27"/>
    <mergeCell ref="C27:J27"/>
    <mergeCell ref="A19:B19"/>
    <mergeCell ref="C19:J19"/>
    <mergeCell ref="E20:F20"/>
    <mergeCell ref="G20:H20"/>
    <mergeCell ref="A1:C1"/>
    <mergeCell ref="A2:J2"/>
    <mergeCell ref="A4:D4"/>
    <mergeCell ref="E4:F4"/>
    <mergeCell ref="H4:I4"/>
    <mergeCell ref="A5:J5"/>
    <mergeCell ref="A8:B8"/>
    <mergeCell ref="A10:I10"/>
    <mergeCell ref="E18:F18"/>
    <mergeCell ref="G18:H18"/>
    <mergeCell ref="A11:B11"/>
    <mergeCell ref="C11:D11"/>
    <mergeCell ref="F11:G11"/>
    <mergeCell ref="H11:I11"/>
    <mergeCell ref="E12:F12"/>
    <mergeCell ref="G12:H12"/>
    <mergeCell ref="A13:B13"/>
    <mergeCell ref="C13:D13"/>
    <mergeCell ref="E13:F13"/>
    <mergeCell ref="G13:H13"/>
    <mergeCell ref="G14:H14"/>
    <mergeCell ref="A15:B15"/>
    <mergeCell ref="C15:D15"/>
    <mergeCell ref="E15:F15"/>
    <mergeCell ref="C61:G61"/>
    <mergeCell ref="E55:F55"/>
    <mergeCell ref="C59:F59"/>
    <mergeCell ref="A60:B60"/>
    <mergeCell ref="C60:J60"/>
    <mergeCell ref="C51:D51"/>
    <mergeCell ref="E51:F51"/>
    <mergeCell ref="C44:D44"/>
    <mergeCell ref="E44:F44"/>
    <mergeCell ref="E48:F48"/>
    <mergeCell ref="G48:H48"/>
    <mergeCell ref="E49:F49"/>
    <mergeCell ref="G49:H49"/>
    <mergeCell ref="A50:B50"/>
    <mergeCell ref="C50:D50"/>
    <mergeCell ref="E50:F50"/>
    <mergeCell ref="G50:J50"/>
    <mergeCell ref="G44:I44"/>
    <mergeCell ref="A45:D45"/>
    <mergeCell ref="E45:I45"/>
    <mergeCell ref="E46:F46"/>
    <mergeCell ref="G46:H46"/>
    <mergeCell ref="A47:D47"/>
    <mergeCell ref="E47:I47"/>
  </mergeCells>
  <dataValidations count="4">
    <dataValidation type="list" allowBlank="1" showInputMessage="1" showErrorMessage="1" sqref="E8">
      <formula1>$N$2:$N$3</formula1>
    </dataValidation>
    <dataValidation type="list" allowBlank="1" showInputMessage="1" showErrorMessage="1" sqref="C50:D50">
      <formula1>$J$48:$J$49</formula1>
    </dataValidation>
    <dataValidation type="list" allowBlank="1" showInputMessage="1" showErrorMessage="1" sqref="C31">
      <formula1>$H$31:$I$31</formula1>
    </dataValidation>
    <dataValidation type="list" allowBlank="1" showInputMessage="1" showErrorMessage="1" sqref="C33">
      <formula1>$H$33:$I$33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4"/>
  <sheetViews>
    <sheetView view="pageBreakPreview" zoomScale="145" zoomScaleSheetLayoutView="145" zoomScalePageLayoutView="0" workbookViewId="0" topLeftCell="A1">
      <selection activeCell="M125" sqref="M125"/>
    </sheetView>
  </sheetViews>
  <sheetFormatPr defaultColWidth="9.140625" defaultRowHeight="15"/>
  <sheetData>
    <row r="1" spans="1:10" ht="15">
      <c r="A1" s="178" t="s">
        <v>0</v>
      </c>
      <c r="B1" s="179"/>
      <c r="C1" s="179"/>
      <c r="D1" s="179"/>
      <c r="E1" s="179"/>
      <c r="F1" s="179"/>
      <c r="G1" s="179"/>
      <c r="H1" s="179"/>
      <c r="I1" s="179"/>
      <c r="J1" s="1"/>
    </row>
    <row r="2" spans="1:10" ht="15">
      <c r="A2" s="180" t="s">
        <v>448</v>
      </c>
      <c r="B2" s="181"/>
      <c r="C2" s="181"/>
      <c r="D2" s="181"/>
      <c r="E2" s="181"/>
      <c r="F2" s="181"/>
      <c r="G2" s="181"/>
      <c r="H2" s="181"/>
      <c r="I2" s="181"/>
      <c r="J2" s="1"/>
    </row>
    <row r="3" spans="1:10" ht="15">
      <c r="A3" s="182" t="s">
        <v>445</v>
      </c>
      <c r="B3" s="183"/>
      <c r="C3" s="183"/>
      <c r="D3" s="183"/>
      <c r="E3" s="183"/>
      <c r="F3" s="183"/>
      <c r="G3" s="183"/>
      <c r="H3" s="183"/>
      <c r="I3" s="183"/>
      <c r="J3" s="1"/>
    </row>
    <row r="4" spans="1:10" ht="15">
      <c r="A4" s="184" t="s">
        <v>464</v>
      </c>
      <c r="B4" s="185"/>
      <c r="C4" s="185"/>
      <c r="D4" s="185"/>
      <c r="E4" s="185"/>
      <c r="F4" s="185"/>
      <c r="G4" s="185"/>
      <c r="H4" s="185"/>
      <c r="I4" s="186"/>
      <c r="J4" s="1"/>
    </row>
    <row r="5" spans="1:10" ht="67.5">
      <c r="A5" s="187" t="s">
        <v>1</v>
      </c>
      <c r="B5" s="188"/>
      <c r="C5" s="188"/>
      <c r="D5" s="188"/>
      <c r="E5" s="188"/>
      <c r="F5" s="188"/>
      <c r="G5" s="2" t="s">
        <v>2</v>
      </c>
      <c r="H5" s="3" t="s">
        <v>3</v>
      </c>
      <c r="I5" s="3" t="s">
        <v>4</v>
      </c>
      <c r="J5" s="1"/>
    </row>
    <row r="6" spans="1:10" ht="15">
      <c r="A6" s="189">
        <v>1</v>
      </c>
      <c r="B6" s="190"/>
      <c r="C6" s="190"/>
      <c r="D6" s="190"/>
      <c r="E6" s="190"/>
      <c r="F6" s="190"/>
      <c r="G6" s="4">
        <v>2</v>
      </c>
      <c r="H6" s="3">
        <v>3</v>
      </c>
      <c r="I6" s="3">
        <v>4</v>
      </c>
      <c r="J6" s="1"/>
    </row>
    <row r="7" spans="1:10" ht="15">
      <c r="A7" s="173"/>
      <c r="B7" s="173"/>
      <c r="C7" s="173"/>
      <c r="D7" s="173"/>
      <c r="E7" s="173"/>
      <c r="F7" s="173"/>
      <c r="G7" s="173"/>
      <c r="H7" s="173"/>
      <c r="I7" s="173"/>
      <c r="J7" s="1"/>
    </row>
    <row r="8" spans="1:10" ht="15">
      <c r="A8" s="174" t="s">
        <v>5</v>
      </c>
      <c r="B8" s="174"/>
      <c r="C8" s="174"/>
      <c r="D8" s="174"/>
      <c r="E8" s="174"/>
      <c r="F8" s="174"/>
      <c r="G8" s="5">
        <v>1</v>
      </c>
      <c r="H8" s="6">
        <v>0</v>
      </c>
      <c r="I8" s="6">
        <v>0</v>
      </c>
      <c r="J8" s="1"/>
    </row>
    <row r="9" spans="1:10" ht="15">
      <c r="A9" s="175" t="s">
        <v>6</v>
      </c>
      <c r="B9" s="175"/>
      <c r="C9" s="175"/>
      <c r="D9" s="175"/>
      <c r="E9" s="175"/>
      <c r="F9" s="175"/>
      <c r="G9" s="7">
        <v>2</v>
      </c>
      <c r="H9" s="8">
        <f>H10+H17+H27+H38+H43</f>
        <v>97620014</v>
      </c>
      <c r="I9" s="8">
        <f>I10+I17+I27+I38+I43</f>
        <v>97622684</v>
      </c>
      <c r="J9" s="1"/>
    </row>
    <row r="10" spans="1:10" ht="15">
      <c r="A10" s="176" t="s">
        <v>7</v>
      </c>
      <c r="B10" s="176"/>
      <c r="C10" s="176"/>
      <c r="D10" s="176"/>
      <c r="E10" s="176"/>
      <c r="F10" s="176"/>
      <c r="G10" s="7">
        <v>3</v>
      </c>
      <c r="H10" s="8">
        <f>H11+H12+H13+H14+H15+H16</f>
        <v>0</v>
      </c>
      <c r="I10" s="8">
        <f>I11+I12+I13+I14+I15+I16</f>
        <v>0</v>
      </c>
      <c r="J10" s="1"/>
    </row>
    <row r="11" spans="1:10" ht="15">
      <c r="A11" s="177" t="s">
        <v>8</v>
      </c>
      <c r="B11" s="177"/>
      <c r="C11" s="177"/>
      <c r="D11" s="177"/>
      <c r="E11" s="177"/>
      <c r="F11" s="177"/>
      <c r="G11" s="5">
        <v>4</v>
      </c>
      <c r="H11" s="6">
        <v>0</v>
      </c>
      <c r="I11" s="6">
        <v>0</v>
      </c>
      <c r="J11" s="1"/>
    </row>
    <row r="12" spans="1:10" ht="24.75" customHeight="1">
      <c r="A12" s="177" t="s">
        <v>9</v>
      </c>
      <c r="B12" s="177"/>
      <c r="C12" s="177"/>
      <c r="D12" s="177"/>
      <c r="E12" s="177"/>
      <c r="F12" s="177"/>
      <c r="G12" s="5">
        <v>5</v>
      </c>
      <c r="H12" s="6">
        <v>0</v>
      </c>
      <c r="I12" s="6">
        <v>0</v>
      </c>
      <c r="J12" s="1"/>
    </row>
    <row r="13" spans="1:10" ht="15">
      <c r="A13" s="177" t="s">
        <v>10</v>
      </c>
      <c r="B13" s="177"/>
      <c r="C13" s="177"/>
      <c r="D13" s="177"/>
      <c r="E13" s="177"/>
      <c r="F13" s="177"/>
      <c r="G13" s="5">
        <v>6</v>
      </c>
      <c r="H13" s="6">
        <v>0</v>
      </c>
      <c r="I13" s="6">
        <v>0</v>
      </c>
      <c r="J13" s="1"/>
    </row>
    <row r="14" spans="1:10" ht="15">
      <c r="A14" s="177" t="s">
        <v>11</v>
      </c>
      <c r="B14" s="177"/>
      <c r="C14" s="177"/>
      <c r="D14" s="177"/>
      <c r="E14" s="177"/>
      <c r="F14" s="177"/>
      <c r="G14" s="5">
        <v>7</v>
      </c>
      <c r="H14" s="6">
        <v>0</v>
      </c>
      <c r="I14" s="6">
        <v>0</v>
      </c>
      <c r="J14" s="1"/>
    </row>
    <row r="15" spans="1:10" ht="15">
      <c r="A15" s="177" t="s">
        <v>12</v>
      </c>
      <c r="B15" s="177"/>
      <c r="C15" s="177"/>
      <c r="D15" s="177"/>
      <c r="E15" s="177"/>
      <c r="F15" s="177"/>
      <c r="G15" s="5">
        <v>8</v>
      </c>
      <c r="H15" s="6">
        <v>0</v>
      </c>
      <c r="I15" s="6">
        <v>0</v>
      </c>
      <c r="J15" s="1"/>
    </row>
    <row r="16" spans="1:10" ht="15">
      <c r="A16" s="177" t="s">
        <v>13</v>
      </c>
      <c r="B16" s="177"/>
      <c r="C16" s="177"/>
      <c r="D16" s="177"/>
      <c r="E16" s="177"/>
      <c r="F16" s="177"/>
      <c r="G16" s="5">
        <v>9</v>
      </c>
      <c r="H16" s="6">
        <v>0</v>
      </c>
      <c r="I16" s="6">
        <v>0</v>
      </c>
      <c r="J16" s="1"/>
    </row>
    <row r="17" spans="1:10" ht="15">
      <c r="A17" s="176" t="s">
        <v>14</v>
      </c>
      <c r="B17" s="176"/>
      <c r="C17" s="176"/>
      <c r="D17" s="176"/>
      <c r="E17" s="176"/>
      <c r="F17" s="176"/>
      <c r="G17" s="7">
        <v>10</v>
      </c>
      <c r="H17" s="8">
        <f>H18+H19+H20+H21+H22+H23+H24+H25+H26</f>
        <v>0</v>
      </c>
      <c r="I17" s="8">
        <f>I18+I19+I20+I21+I22+I23+I24+I25+I26</f>
        <v>2670</v>
      </c>
      <c r="J17" s="1"/>
    </row>
    <row r="18" spans="1:10" ht="15">
      <c r="A18" s="177" t="s">
        <v>15</v>
      </c>
      <c r="B18" s="177"/>
      <c r="C18" s="177"/>
      <c r="D18" s="177"/>
      <c r="E18" s="177"/>
      <c r="F18" s="177"/>
      <c r="G18" s="5">
        <v>11</v>
      </c>
      <c r="H18" s="6">
        <v>0</v>
      </c>
      <c r="I18" s="6">
        <v>0</v>
      </c>
      <c r="J18" s="1"/>
    </row>
    <row r="19" spans="1:10" ht="15">
      <c r="A19" s="177" t="s">
        <v>16</v>
      </c>
      <c r="B19" s="177"/>
      <c r="C19" s="177"/>
      <c r="D19" s="177"/>
      <c r="E19" s="177"/>
      <c r="F19" s="177"/>
      <c r="G19" s="5">
        <v>12</v>
      </c>
      <c r="H19" s="6">
        <v>0</v>
      </c>
      <c r="I19" s="6">
        <v>0</v>
      </c>
      <c r="J19" s="1"/>
    </row>
    <row r="20" spans="1:10" ht="15">
      <c r="A20" s="177" t="s">
        <v>17</v>
      </c>
      <c r="B20" s="177"/>
      <c r="C20" s="177"/>
      <c r="D20" s="177"/>
      <c r="E20" s="177"/>
      <c r="F20" s="177"/>
      <c r="G20" s="5">
        <v>13</v>
      </c>
      <c r="H20" s="6">
        <v>0</v>
      </c>
      <c r="I20" s="6">
        <v>2670</v>
      </c>
      <c r="J20" s="1"/>
    </row>
    <row r="21" spans="1:10" ht="15">
      <c r="A21" s="177" t="s">
        <v>18</v>
      </c>
      <c r="B21" s="177"/>
      <c r="C21" s="177"/>
      <c r="D21" s="177"/>
      <c r="E21" s="177"/>
      <c r="F21" s="177"/>
      <c r="G21" s="5">
        <v>14</v>
      </c>
      <c r="H21" s="6">
        <v>0</v>
      </c>
      <c r="I21" s="6">
        <v>0</v>
      </c>
      <c r="J21" s="1"/>
    </row>
    <row r="22" spans="1:10" ht="15">
      <c r="A22" s="177" t="s">
        <v>19</v>
      </c>
      <c r="B22" s="177"/>
      <c r="C22" s="177"/>
      <c r="D22" s="177"/>
      <c r="E22" s="177"/>
      <c r="F22" s="177"/>
      <c r="G22" s="5">
        <v>15</v>
      </c>
      <c r="H22" s="6">
        <v>0</v>
      </c>
      <c r="I22" s="6">
        <v>0</v>
      </c>
      <c r="J22" s="1"/>
    </row>
    <row r="23" spans="1:10" ht="15">
      <c r="A23" s="177" t="s">
        <v>20</v>
      </c>
      <c r="B23" s="177"/>
      <c r="C23" s="177"/>
      <c r="D23" s="177"/>
      <c r="E23" s="177"/>
      <c r="F23" s="177"/>
      <c r="G23" s="5">
        <v>16</v>
      </c>
      <c r="H23" s="6">
        <v>0</v>
      </c>
      <c r="I23" s="6">
        <v>0</v>
      </c>
      <c r="J23" s="1"/>
    </row>
    <row r="24" spans="1:10" ht="15">
      <c r="A24" s="177" t="s">
        <v>21</v>
      </c>
      <c r="B24" s="177"/>
      <c r="C24" s="177"/>
      <c r="D24" s="177"/>
      <c r="E24" s="177"/>
      <c r="F24" s="177"/>
      <c r="G24" s="5">
        <v>17</v>
      </c>
      <c r="H24" s="6">
        <v>0</v>
      </c>
      <c r="I24" s="6">
        <v>0</v>
      </c>
      <c r="J24" s="1"/>
    </row>
    <row r="25" spans="1:10" ht="15">
      <c r="A25" s="177" t="s">
        <v>22</v>
      </c>
      <c r="B25" s="177"/>
      <c r="C25" s="177"/>
      <c r="D25" s="177"/>
      <c r="E25" s="177"/>
      <c r="F25" s="177"/>
      <c r="G25" s="5">
        <v>18</v>
      </c>
      <c r="H25" s="6">
        <v>0</v>
      </c>
      <c r="I25" s="6">
        <v>0</v>
      </c>
      <c r="J25" s="1"/>
    </row>
    <row r="26" spans="1:10" ht="15">
      <c r="A26" s="177" t="s">
        <v>23</v>
      </c>
      <c r="B26" s="177"/>
      <c r="C26" s="177"/>
      <c r="D26" s="177"/>
      <c r="E26" s="177"/>
      <c r="F26" s="177"/>
      <c r="G26" s="5">
        <v>19</v>
      </c>
      <c r="H26" s="6">
        <v>0</v>
      </c>
      <c r="I26" s="6">
        <v>0</v>
      </c>
      <c r="J26" s="1"/>
    </row>
    <row r="27" spans="1:10" ht="15">
      <c r="A27" s="176" t="s">
        <v>24</v>
      </c>
      <c r="B27" s="176"/>
      <c r="C27" s="176"/>
      <c r="D27" s="176"/>
      <c r="E27" s="176"/>
      <c r="F27" s="176"/>
      <c r="G27" s="7">
        <v>20</v>
      </c>
      <c r="H27" s="8">
        <f>SUM(H28:H37)</f>
        <v>97620014</v>
      </c>
      <c r="I27" s="8">
        <f>SUM(I28:I37)</f>
        <v>97620014</v>
      </c>
      <c r="J27" s="1"/>
    </row>
    <row r="28" spans="1:10" ht="23.25" customHeight="1">
      <c r="A28" s="177" t="s">
        <v>25</v>
      </c>
      <c r="B28" s="177"/>
      <c r="C28" s="177"/>
      <c r="D28" s="177"/>
      <c r="E28" s="177"/>
      <c r="F28" s="177"/>
      <c r="G28" s="5">
        <v>21</v>
      </c>
      <c r="H28" s="6">
        <v>77312893</v>
      </c>
      <c r="I28" s="6">
        <v>77312893</v>
      </c>
      <c r="J28" s="1"/>
    </row>
    <row r="29" spans="1:10" ht="15">
      <c r="A29" s="177" t="s">
        <v>26</v>
      </c>
      <c r="B29" s="177"/>
      <c r="C29" s="177"/>
      <c r="D29" s="177"/>
      <c r="E29" s="177"/>
      <c r="F29" s="177"/>
      <c r="G29" s="5">
        <v>22</v>
      </c>
      <c r="H29" s="6">
        <v>0</v>
      </c>
      <c r="I29" s="6">
        <v>0</v>
      </c>
      <c r="J29" s="1"/>
    </row>
    <row r="30" spans="1:10" ht="15">
      <c r="A30" s="177" t="s">
        <v>27</v>
      </c>
      <c r="B30" s="177"/>
      <c r="C30" s="177"/>
      <c r="D30" s="177"/>
      <c r="E30" s="177"/>
      <c r="F30" s="177"/>
      <c r="G30" s="5">
        <v>23</v>
      </c>
      <c r="H30" s="6">
        <v>20306590</v>
      </c>
      <c r="I30" s="6">
        <v>20306590</v>
      </c>
      <c r="J30" s="1"/>
    </row>
    <row r="31" spans="1:10" ht="24" customHeight="1">
      <c r="A31" s="177" t="s">
        <v>28</v>
      </c>
      <c r="B31" s="177"/>
      <c r="C31" s="177"/>
      <c r="D31" s="177"/>
      <c r="E31" s="177"/>
      <c r="F31" s="177"/>
      <c r="G31" s="5">
        <v>24</v>
      </c>
      <c r="H31" s="6">
        <v>531</v>
      </c>
      <c r="I31" s="6">
        <v>531</v>
      </c>
      <c r="J31" s="1"/>
    </row>
    <row r="32" spans="1:10" ht="24.75" customHeight="1">
      <c r="A32" s="177" t="s">
        <v>29</v>
      </c>
      <c r="B32" s="177"/>
      <c r="C32" s="177"/>
      <c r="D32" s="177"/>
      <c r="E32" s="177"/>
      <c r="F32" s="177"/>
      <c r="G32" s="5">
        <v>25</v>
      </c>
      <c r="H32" s="6">
        <v>0</v>
      </c>
      <c r="I32" s="6">
        <v>0</v>
      </c>
      <c r="J32" s="1"/>
    </row>
    <row r="33" spans="1:10" ht="26.25" customHeight="1">
      <c r="A33" s="177" t="s">
        <v>30</v>
      </c>
      <c r="B33" s="177"/>
      <c r="C33" s="177"/>
      <c r="D33" s="177"/>
      <c r="E33" s="177"/>
      <c r="F33" s="177"/>
      <c r="G33" s="5">
        <v>26</v>
      </c>
      <c r="H33" s="6">
        <v>0</v>
      </c>
      <c r="I33" s="6">
        <v>0</v>
      </c>
      <c r="J33" s="1"/>
    </row>
    <row r="34" spans="1:10" ht="15">
      <c r="A34" s="177" t="s">
        <v>31</v>
      </c>
      <c r="B34" s="177"/>
      <c r="C34" s="177"/>
      <c r="D34" s="177"/>
      <c r="E34" s="177"/>
      <c r="F34" s="177"/>
      <c r="G34" s="5">
        <v>27</v>
      </c>
      <c r="H34" s="6">
        <v>0</v>
      </c>
      <c r="I34" s="6">
        <v>0</v>
      </c>
      <c r="J34" s="1"/>
    </row>
    <row r="35" spans="1:10" ht="15">
      <c r="A35" s="177" t="s">
        <v>32</v>
      </c>
      <c r="B35" s="177"/>
      <c r="C35" s="177"/>
      <c r="D35" s="177"/>
      <c r="E35" s="177"/>
      <c r="F35" s="177"/>
      <c r="G35" s="5">
        <v>28</v>
      </c>
      <c r="H35" s="6">
        <v>0</v>
      </c>
      <c r="I35" s="6">
        <v>0</v>
      </c>
      <c r="J35" s="1"/>
    </row>
    <row r="36" spans="1:10" ht="15">
      <c r="A36" s="177" t="s">
        <v>33</v>
      </c>
      <c r="B36" s="177"/>
      <c r="C36" s="177"/>
      <c r="D36" s="177"/>
      <c r="E36" s="177"/>
      <c r="F36" s="177"/>
      <c r="G36" s="5">
        <v>29</v>
      </c>
      <c r="H36" s="6">
        <v>0</v>
      </c>
      <c r="I36" s="6">
        <v>0</v>
      </c>
      <c r="J36" s="1"/>
    </row>
    <row r="37" spans="1:10" ht="15">
      <c r="A37" s="177" t="s">
        <v>34</v>
      </c>
      <c r="B37" s="177"/>
      <c r="C37" s="177"/>
      <c r="D37" s="177"/>
      <c r="E37" s="177"/>
      <c r="F37" s="177"/>
      <c r="G37" s="5">
        <v>30</v>
      </c>
      <c r="H37" s="6">
        <v>0</v>
      </c>
      <c r="I37" s="6">
        <v>0</v>
      </c>
      <c r="J37" s="1"/>
    </row>
    <row r="38" spans="1:10" ht="15">
      <c r="A38" s="176" t="s">
        <v>35</v>
      </c>
      <c r="B38" s="176"/>
      <c r="C38" s="176"/>
      <c r="D38" s="176"/>
      <c r="E38" s="176"/>
      <c r="F38" s="176"/>
      <c r="G38" s="7">
        <v>31</v>
      </c>
      <c r="H38" s="8">
        <f>H39+H40+H41+H42</f>
        <v>0</v>
      </c>
      <c r="I38" s="8">
        <f>I39+I40+I41+I42</f>
        <v>0</v>
      </c>
      <c r="J38" s="1"/>
    </row>
    <row r="39" spans="1:10" ht="15">
      <c r="A39" s="177" t="s">
        <v>36</v>
      </c>
      <c r="B39" s="177"/>
      <c r="C39" s="177"/>
      <c r="D39" s="177"/>
      <c r="E39" s="177"/>
      <c r="F39" s="177"/>
      <c r="G39" s="5">
        <v>32</v>
      </c>
      <c r="H39" s="6">
        <v>0</v>
      </c>
      <c r="I39" s="6">
        <v>0</v>
      </c>
      <c r="J39" s="1"/>
    </row>
    <row r="40" spans="1:10" ht="22.5" customHeight="1">
      <c r="A40" s="177" t="s">
        <v>37</v>
      </c>
      <c r="B40" s="177"/>
      <c r="C40" s="177"/>
      <c r="D40" s="177"/>
      <c r="E40" s="177"/>
      <c r="F40" s="177"/>
      <c r="G40" s="5">
        <v>33</v>
      </c>
      <c r="H40" s="6">
        <v>0</v>
      </c>
      <c r="I40" s="6">
        <v>0</v>
      </c>
      <c r="J40" s="1"/>
    </row>
    <row r="41" spans="1:10" ht="15">
      <c r="A41" s="177" t="s">
        <v>38</v>
      </c>
      <c r="B41" s="177"/>
      <c r="C41" s="177"/>
      <c r="D41" s="177"/>
      <c r="E41" s="177"/>
      <c r="F41" s="177"/>
      <c r="G41" s="5">
        <v>34</v>
      </c>
      <c r="H41" s="6">
        <v>0</v>
      </c>
      <c r="I41" s="6">
        <v>0</v>
      </c>
      <c r="J41" s="1"/>
    </row>
    <row r="42" spans="1:10" ht="15">
      <c r="A42" s="177" t="s">
        <v>39</v>
      </c>
      <c r="B42" s="177"/>
      <c r="C42" s="177"/>
      <c r="D42" s="177"/>
      <c r="E42" s="177"/>
      <c r="F42" s="177"/>
      <c r="G42" s="5">
        <v>35</v>
      </c>
      <c r="H42" s="6">
        <v>0</v>
      </c>
      <c r="I42" s="6">
        <v>0</v>
      </c>
      <c r="J42" s="1"/>
    </row>
    <row r="43" spans="1:10" ht="15">
      <c r="A43" s="191" t="s">
        <v>40</v>
      </c>
      <c r="B43" s="191"/>
      <c r="C43" s="191"/>
      <c r="D43" s="191"/>
      <c r="E43" s="191"/>
      <c r="F43" s="191"/>
      <c r="G43" s="5">
        <v>36</v>
      </c>
      <c r="H43" s="6">
        <v>0</v>
      </c>
      <c r="I43" s="6">
        <v>0</v>
      </c>
      <c r="J43" s="1"/>
    </row>
    <row r="44" spans="1:10" ht="15">
      <c r="A44" s="175" t="s">
        <v>41</v>
      </c>
      <c r="B44" s="175"/>
      <c r="C44" s="175"/>
      <c r="D44" s="175"/>
      <c r="E44" s="175"/>
      <c r="F44" s="175"/>
      <c r="G44" s="7">
        <v>37</v>
      </c>
      <c r="H44" s="8">
        <f>H45+H53+H60+H70</f>
        <v>2886600</v>
      </c>
      <c r="I44" s="8">
        <f>I45+I53+I60+I70</f>
        <v>1645066</v>
      </c>
      <c r="J44" s="1"/>
    </row>
    <row r="45" spans="1:10" ht="15">
      <c r="A45" s="176" t="s">
        <v>42</v>
      </c>
      <c r="B45" s="176"/>
      <c r="C45" s="176"/>
      <c r="D45" s="176"/>
      <c r="E45" s="176"/>
      <c r="F45" s="176"/>
      <c r="G45" s="7">
        <v>38</v>
      </c>
      <c r="H45" s="8">
        <f>SUM(H46:H52)</f>
        <v>0</v>
      </c>
      <c r="I45" s="8">
        <f>SUM(I46:I52)</f>
        <v>0</v>
      </c>
      <c r="J45" s="1"/>
    </row>
    <row r="46" spans="1:10" ht="15">
      <c r="A46" s="177" t="s">
        <v>43</v>
      </c>
      <c r="B46" s="177"/>
      <c r="C46" s="177"/>
      <c r="D46" s="177"/>
      <c r="E46" s="177"/>
      <c r="F46" s="177"/>
      <c r="G46" s="5">
        <v>39</v>
      </c>
      <c r="H46" s="6">
        <v>0</v>
      </c>
      <c r="I46" s="6">
        <v>0</v>
      </c>
      <c r="J46" s="1"/>
    </row>
    <row r="47" spans="1:10" ht="15">
      <c r="A47" s="177" t="s">
        <v>44</v>
      </c>
      <c r="B47" s="177"/>
      <c r="C47" s="177"/>
      <c r="D47" s="177"/>
      <c r="E47" s="177"/>
      <c r="F47" s="177"/>
      <c r="G47" s="5">
        <v>40</v>
      </c>
      <c r="H47" s="6">
        <v>0</v>
      </c>
      <c r="I47" s="6">
        <v>0</v>
      </c>
      <c r="J47" s="1"/>
    </row>
    <row r="48" spans="1:10" ht="15">
      <c r="A48" s="177" t="s">
        <v>45</v>
      </c>
      <c r="B48" s="177"/>
      <c r="C48" s="177"/>
      <c r="D48" s="177"/>
      <c r="E48" s="177"/>
      <c r="F48" s="177"/>
      <c r="G48" s="5">
        <v>41</v>
      </c>
      <c r="H48" s="6">
        <v>0</v>
      </c>
      <c r="I48" s="6">
        <v>0</v>
      </c>
      <c r="J48" s="1"/>
    </row>
    <row r="49" spans="1:10" ht="15">
      <c r="A49" s="177" t="s">
        <v>46</v>
      </c>
      <c r="B49" s="177"/>
      <c r="C49" s="177"/>
      <c r="D49" s="177"/>
      <c r="E49" s="177"/>
      <c r="F49" s="177"/>
      <c r="G49" s="5">
        <v>42</v>
      </c>
      <c r="H49" s="6">
        <v>0</v>
      </c>
      <c r="I49" s="6">
        <v>0</v>
      </c>
      <c r="J49" s="1"/>
    </row>
    <row r="50" spans="1:10" ht="15">
      <c r="A50" s="177" t="s">
        <v>47</v>
      </c>
      <c r="B50" s="177"/>
      <c r="C50" s="177"/>
      <c r="D50" s="177"/>
      <c r="E50" s="177"/>
      <c r="F50" s="177"/>
      <c r="G50" s="5">
        <v>43</v>
      </c>
      <c r="H50" s="6">
        <v>0</v>
      </c>
      <c r="I50" s="6">
        <v>0</v>
      </c>
      <c r="J50" s="1"/>
    </row>
    <row r="51" spans="1:10" ht="15">
      <c r="A51" s="177" t="s">
        <v>48</v>
      </c>
      <c r="B51" s="177"/>
      <c r="C51" s="177"/>
      <c r="D51" s="177"/>
      <c r="E51" s="177"/>
      <c r="F51" s="177"/>
      <c r="G51" s="5">
        <v>44</v>
      </c>
      <c r="H51" s="6">
        <v>0</v>
      </c>
      <c r="I51" s="6">
        <v>0</v>
      </c>
      <c r="J51" s="1"/>
    </row>
    <row r="52" spans="1:10" ht="15">
      <c r="A52" s="177" t="s">
        <v>49</v>
      </c>
      <c r="B52" s="177"/>
      <c r="C52" s="177"/>
      <c r="D52" s="177"/>
      <c r="E52" s="177"/>
      <c r="F52" s="177"/>
      <c r="G52" s="5">
        <v>45</v>
      </c>
      <c r="H52" s="6">
        <v>0</v>
      </c>
      <c r="I52" s="6">
        <v>0</v>
      </c>
      <c r="J52" s="1"/>
    </row>
    <row r="53" spans="1:10" ht="15">
      <c r="A53" s="176" t="s">
        <v>50</v>
      </c>
      <c r="B53" s="176"/>
      <c r="C53" s="176"/>
      <c r="D53" s="176"/>
      <c r="E53" s="176"/>
      <c r="F53" s="176"/>
      <c r="G53" s="7">
        <v>46</v>
      </c>
      <c r="H53" s="8">
        <f>SUM(H54:H59)</f>
        <v>486224</v>
      </c>
      <c r="I53" s="8">
        <f>SUM(I54:I59)</f>
        <v>502328</v>
      </c>
      <c r="J53" s="1"/>
    </row>
    <row r="54" spans="1:10" ht="15">
      <c r="A54" s="177" t="s">
        <v>51</v>
      </c>
      <c r="B54" s="177"/>
      <c r="C54" s="177"/>
      <c r="D54" s="177"/>
      <c r="E54" s="177"/>
      <c r="F54" s="177"/>
      <c r="G54" s="5">
        <v>47</v>
      </c>
      <c r="H54" s="6">
        <v>0</v>
      </c>
      <c r="I54" s="6">
        <v>0</v>
      </c>
      <c r="J54" s="1"/>
    </row>
    <row r="55" spans="1:10" ht="21.75" customHeight="1">
      <c r="A55" s="177" t="s">
        <v>52</v>
      </c>
      <c r="B55" s="177"/>
      <c r="C55" s="177"/>
      <c r="D55" s="177"/>
      <c r="E55" s="177"/>
      <c r="F55" s="177"/>
      <c r="G55" s="5">
        <v>48</v>
      </c>
      <c r="H55" s="6">
        <v>0</v>
      </c>
      <c r="I55" s="6">
        <v>0</v>
      </c>
      <c r="J55" s="1"/>
    </row>
    <row r="56" spans="1:10" ht="15">
      <c r="A56" s="177" t="s">
        <v>53</v>
      </c>
      <c r="B56" s="177"/>
      <c r="C56" s="177"/>
      <c r="D56" s="177"/>
      <c r="E56" s="177"/>
      <c r="F56" s="177"/>
      <c r="G56" s="5">
        <v>49</v>
      </c>
      <c r="H56" s="6">
        <v>66361</v>
      </c>
      <c r="I56" s="6">
        <v>66361</v>
      </c>
      <c r="J56" s="1"/>
    </row>
    <row r="57" spans="1:10" ht="15">
      <c r="A57" s="177" t="s">
        <v>54</v>
      </c>
      <c r="B57" s="177"/>
      <c r="C57" s="177"/>
      <c r="D57" s="177"/>
      <c r="E57" s="177"/>
      <c r="F57" s="177"/>
      <c r="G57" s="5">
        <v>50</v>
      </c>
      <c r="H57" s="6">
        <v>0</v>
      </c>
      <c r="I57" s="6">
        <v>0</v>
      </c>
      <c r="J57" s="1"/>
    </row>
    <row r="58" spans="1:10" ht="15">
      <c r="A58" s="177" t="s">
        <v>55</v>
      </c>
      <c r="B58" s="177"/>
      <c r="C58" s="177"/>
      <c r="D58" s="177"/>
      <c r="E58" s="177"/>
      <c r="F58" s="177"/>
      <c r="G58" s="5">
        <v>51</v>
      </c>
      <c r="H58" s="6">
        <v>8832</v>
      </c>
      <c r="I58" s="6">
        <v>25965</v>
      </c>
      <c r="J58" s="1"/>
    </row>
    <row r="59" spans="1:10" ht="15">
      <c r="A59" s="177" t="s">
        <v>56</v>
      </c>
      <c r="B59" s="177"/>
      <c r="C59" s="177"/>
      <c r="D59" s="177"/>
      <c r="E59" s="177"/>
      <c r="F59" s="177"/>
      <c r="G59" s="5">
        <v>52</v>
      </c>
      <c r="H59" s="6">
        <v>411031</v>
      </c>
      <c r="I59" s="6">
        <v>410002</v>
      </c>
      <c r="J59" s="1"/>
    </row>
    <row r="60" spans="1:10" ht="15">
      <c r="A60" s="176" t="s">
        <v>57</v>
      </c>
      <c r="B60" s="176"/>
      <c r="C60" s="176"/>
      <c r="D60" s="176"/>
      <c r="E60" s="176"/>
      <c r="F60" s="176"/>
      <c r="G60" s="7">
        <v>53</v>
      </c>
      <c r="H60" s="8">
        <f>SUM(H61:H69)</f>
        <v>2256288</v>
      </c>
      <c r="I60" s="8">
        <f>SUM(I61:I69)</f>
        <v>1128144</v>
      </c>
      <c r="J60" s="1"/>
    </row>
    <row r="61" spans="1:10" ht="24.75" customHeight="1">
      <c r="A61" s="177" t="s">
        <v>25</v>
      </c>
      <c r="B61" s="177"/>
      <c r="C61" s="177"/>
      <c r="D61" s="177"/>
      <c r="E61" s="177"/>
      <c r="F61" s="177"/>
      <c r="G61" s="5">
        <v>54</v>
      </c>
      <c r="H61" s="6">
        <v>0</v>
      </c>
      <c r="I61" s="6">
        <v>0</v>
      </c>
      <c r="J61" s="1"/>
    </row>
    <row r="62" spans="1:10" ht="15">
      <c r="A62" s="177" t="s">
        <v>26</v>
      </c>
      <c r="B62" s="177"/>
      <c r="C62" s="177"/>
      <c r="D62" s="177"/>
      <c r="E62" s="177"/>
      <c r="F62" s="177"/>
      <c r="G62" s="5">
        <v>55</v>
      </c>
      <c r="H62" s="6">
        <v>0</v>
      </c>
      <c r="I62" s="6">
        <v>0</v>
      </c>
      <c r="J62" s="1"/>
    </row>
    <row r="63" spans="1:10" ht="15">
      <c r="A63" s="177" t="s">
        <v>27</v>
      </c>
      <c r="B63" s="177"/>
      <c r="C63" s="177"/>
      <c r="D63" s="177"/>
      <c r="E63" s="177"/>
      <c r="F63" s="177"/>
      <c r="G63" s="5">
        <v>56</v>
      </c>
      <c r="H63" s="6">
        <v>2256288</v>
      </c>
      <c r="I63" s="6">
        <v>1128144</v>
      </c>
      <c r="J63" s="1"/>
    </row>
    <row r="64" spans="1:10" ht="24.75" customHeight="1">
      <c r="A64" s="177" t="s">
        <v>58</v>
      </c>
      <c r="B64" s="177"/>
      <c r="C64" s="177"/>
      <c r="D64" s="177"/>
      <c r="E64" s="177"/>
      <c r="F64" s="177"/>
      <c r="G64" s="5">
        <v>57</v>
      </c>
      <c r="H64" s="6">
        <v>0</v>
      </c>
      <c r="I64" s="6">
        <v>0</v>
      </c>
      <c r="J64" s="1"/>
    </row>
    <row r="65" spans="1:10" ht="24" customHeight="1">
      <c r="A65" s="177" t="s">
        <v>29</v>
      </c>
      <c r="B65" s="177"/>
      <c r="C65" s="177"/>
      <c r="D65" s="177"/>
      <c r="E65" s="177"/>
      <c r="F65" s="177"/>
      <c r="G65" s="5">
        <v>58</v>
      </c>
      <c r="H65" s="6">
        <v>0</v>
      </c>
      <c r="I65" s="6">
        <v>0</v>
      </c>
      <c r="J65" s="1"/>
    </row>
    <row r="66" spans="1:10" ht="25.5" customHeight="1">
      <c r="A66" s="177" t="s">
        <v>30</v>
      </c>
      <c r="B66" s="177"/>
      <c r="C66" s="177"/>
      <c r="D66" s="177"/>
      <c r="E66" s="177"/>
      <c r="F66" s="177"/>
      <c r="G66" s="5">
        <v>59</v>
      </c>
      <c r="H66" s="6">
        <v>0</v>
      </c>
      <c r="I66" s="6">
        <v>0</v>
      </c>
      <c r="J66" s="1"/>
    </row>
    <row r="67" spans="1:10" ht="15">
      <c r="A67" s="177" t="s">
        <v>31</v>
      </c>
      <c r="B67" s="177"/>
      <c r="C67" s="177"/>
      <c r="D67" s="177"/>
      <c r="E67" s="177"/>
      <c r="F67" s="177"/>
      <c r="G67" s="5">
        <v>60</v>
      </c>
      <c r="H67" s="6">
        <v>0</v>
      </c>
      <c r="I67" s="6">
        <v>0</v>
      </c>
      <c r="J67" s="1"/>
    </row>
    <row r="68" spans="1:10" ht="15">
      <c r="A68" s="177" t="s">
        <v>32</v>
      </c>
      <c r="B68" s="177"/>
      <c r="C68" s="177"/>
      <c r="D68" s="177"/>
      <c r="E68" s="177"/>
      <c r="F68" s="177"/>
      <c r="G68" s="5">
        <v>61</v>
      </c>
      <c r="H68" s="6">
        <v>0</v>
      </c>
      <c r="I68" s="6">
        <v>0</v>
      </c>
      <c r="J68" s="1"/>
    </row>
    <row r="69" spans="1:10" ht="15">
      <c r="A69" s="177" t="s">
        <v>59</v>
      </c>
      <c r="B69" s="177"/>
      <c r="C69" s="177"/>
      <c r="D69" s="177"/>
      <c r="E69" s="177"/>
      <c r="F69" s="177"/>
      <c r="G69" s="5">
        <v>62</v>
      </c>
      <c r="H69" s="6">
        <v>0</v>
      </c>
      <c r="I69" s="6">
        <v>0</v>
      </c>
      <c r="J69" s="1"/>
    </row>
    <row r="70" spans="1:10" ht="15">
      <c r="A70" s="191" t="s">
        <v>60</v>
      </c>
      <c r="B70" s="191"/>
      <c r="C70" s="191"/>
      <c r="D70" s="191"/>
      <c r="E70" s="191"/>
      <c r="F70" s="191"/>
      <c r="G70" s="5">
        <v>63</v>
      </c>
      <c r="H70" s="6">
        <v>144088</v>
      </c>
      <c r="I70" s="6">
        <v>14594</v>
      </c>
      <c r="J70" s="1"/>
    </row>
    <row r="71" spans="1:10" ht="15">
      <c r="A71" s="174" t="s">
        <v>61</v>
      </c>
      <c r="B71" s="174"/>
      <c r="C71" s="174"/>
      <c r="D71" s="174"/>
      <c r="E71" s="174"/>
      <c r="F71" s="174"/>
      <c r="G71" s="5">
        <v>64</v>
      </c>
      <c r="H71" s="6">
        <v>0</v>
      </c>
      <c r="I71" s="6">
        <v>0</v>
      </c>
      <c r="J71" s="1"/>
    </row>
    <row r="72" spans="1:10" ht="15">
      <c r="A72" s="175" t="s">
        <v>62</v>
      </c>
      <c r="B72" s="175"/>
      <c r="C72" s="175"/>
      <c r="D72" s="175"/>
      <c r="E72" s="175"/>
      <c r="F72" s="175"/>
      <c r="G72" s="7">
        <v>65</v>
      </c>
      <c r="H72" s="8">
        <f>H8+H9+H44+H71</f>
        <v>100506614</v>
      </c>
      <c r="I72" s="8">
        <f>I8+I9+I44+I71</f>
        <v>99267750</v>
      </c>
      <c r="J72" s="1"/>
    </row>
    <row r="73" spans="1:10" ht="15">
      <c r="A73" s="174" t="s">
        <v>63</v>
      </c>
      <c r="B73" s="174"/>
      <c r="C73" s="174"/>
      <c r="D73" s="174"/>
      <c r="E73" s="174"/>
      <c r="F73" s="174"/>
      <c r="G73" s="5">
        <v>66</v>
      </c>
      <c r="H73" s="6">
        <v>0</v>
      </c>
      <c r="I73" s="6">
        <v>0</v>
      </c>
      <c r="J73" s="1"/>
    </row>
    <row r="74" spans="1:10" ht="15">
      <c r="A74" s="192" t="s">
        <v>64</v>
      </c>
      <c r="B74" s="193"/>
      <c r="C74" s="193"/>
      <c r="D74" s="193"/>
      <c r="E74" s="193"/>
      <c r="F74" s="193"/>
      <c r="G74" s="193"/>
      <c r="H74" s="193"/>
      <c r="I74" s="193"/>
      <c r="J74" s="1"/>
    </row>
    <row r="75" spans="1:10" ht="24" customHeight="1">
      <c r="A75" s="175" t="s">
        <v>65</v>
      </c>
      <c r="B75" s="175"/>
      <c r="C75" s="175"/>
      <c r="D75" s="175"/>
      <c r="E75" s="175"/>
      <c r="F75" s="175"/>
      <c r="G75" s="7">
        <v>67</v>
      </c>
      <c r="H75" s="8">
        <f>H76+H77+H78+H84+H85+H91+H94+H97</f>
        <v>77448374</v>
      </c>
      <c r="I75" s="8">
        <f>I76+I77+I78+I84+I85+I91+I94+I97</f>
        <v>77388972</v>
      </c>
      <c r="J75" s="1"/>
    </row>
    <row r="76" spans="1:10" ht="15">
      <c r="A76" s="191" t="s">
        <v>66</v>
      </c>
      <c r="B76" s="191"/>
      <c r="C76" s="191"/>
      <c r="D76" s="191"/>
      <c r="E76" s="191"/>
      <c r="F76" s="191"/>
      <c r="G76" s="5">
        <v>68</v>
      </c>
      <c r="H76" s="6">
        <v>67493662</v>
      </c>
      <c r="I76" s="6">
        <v>67493662</v>
      </c>
      <c r="J76" s="1"/>
    </row>
    <row r="77" spans="1:10" ht="15">
      <c r="A77" s="191" t="s">
        <v>67</v>
      </c>
      <c r="B77" s="191"/>
      <c r="C77" s="191"/>
      <c r="D77" s="191"/>
      <c r="E77" s="191"/>
      <c r="F77" s="191"/>
      <c r="G77" s="5">
        <v>69</v>
      </c>
      <c r="H77" s="6">
        <v>0</v>
      </c>
      <c r="I77" s="6">
        <v>0</v>
      </c>
      <c r="J77" s="1"/>
    </row>
    <row r="78" spans="1:10" ht="15">
      <c r="A78" s="176" t="s">
        <v>68</v>
      </c>
      <c r="B78" s="176"/>
      <c r="C78" s="176"/>
      <c r="D78" s="176"/>
      <c r="E78" s="176"/>
      <c r="F78" s="176"/>
      <c r="G78" s="7">
        <v>70</v>
      </c>
      <c r="H78" s="8">
        <f>SUM(H79:H83)</f>
        <v>0</v>
      </c>
      <c r="I78" s="8">
        <f>SUM(I79:I83)</f>
        <v>0</v>
      </c>
      <c r="J78" s="1"/>
    </row>
    <row r="79" spans="1:10" ht="15">
      <c r="A79" s="177" t="s">
        <v>69</v>
      </c>
      <c r="B79" s="177"/>
      <c r="C79" s="177"/>
      <c r="D79" s="177"/>
      <c r="E79" s="177"/>
      <c r="F79" s="177"/>
      <c r="G79" s="5">
        <v>71</v>
      </c>
      <c r="H79" s="6">
        <v>0</v>
      </c>
      <c r="I79" s="6">
        <v>0</v>
      </c>
      <c r="J79" s="1"/>
    </row>
    <row r="80" spans="1:10" ht="15">
      <c r="A80" s="177" t="s">
        <v>70</v>
      </c>
      <c r="B80" s="177"/>
      <c r="C80" s="177"/>
      <c r="D80" s="177"/>
      <c r="E80" s="177"/>
      <c r="F80" s="177"/>
      <c r="G80" s="5">
        <v>72</v>
      </c>
      <c r="H80" s="6">
        <v>0</v>
      </c>
      <c r="I80" s="6">
        <v>0</v>
      </c>
      <c r="J80" s="1"/>
    </row>
    <row r="81" spans="1:10" ht="15">
      <c r="A81" s="177" t="s">
        <v>71</v>
      </c>
      <c r="B81" s="177"/>
      <c r="C81" s="177"/>
      <c r="D81" s="177"/>
      <c r="E81" s="177"/>
      <c r="F81" s="177"/>
      <c r="G81" s="5">
        <v>73</v>
      </c>
      <c r="H81" s="6">
        <v>0</v>
      </c>
      <c r="I81" s="6">
        <v>0</v>
      </c>
      <c r="J81" s="1"/>
    </row>
    <row r="82" spans="1:10" ht="15">
      <c r="A82" s="177" t="s">
        <v>72</v>
      </c>
      <c r="B82" s="177"/>
      <c r="C82" s="177"/>
      <c r="D82" s="177"/>
      <c r="E82" s="177"/>
      <c r="F82" s="177"/>
      <c r="G82" s="5">
        <v>74</v>
      </c>
      <c r="H82" s="6">
        <v>0</v>
      </c>
      <c r="I82" s="6">
        <v>0</v>
      </c>
      <c r="J82" s="1"/>
    </row>
    <row r="83" spans="1:10" ht="15">
      <c r="A83" s="177" t="s">
        <v>73</v>
      </c>
      <c r="B83" s="177"/>
      <c r="C83" s="177"/>
      <c r="D83" s="177"/>
      <c r="E83" s="177"/>
      <c r="F83" s="177"/>
      <c r="G83" s="5">
        <v>75</v>
      </c>
      <c r="H83" s="6">
        <v>0</v>
      </c>
      <c r="I83" s="6">
        <v>0</v>
      </c>
      <c r="J83" s="1"/>
    </row>
    <row r="84" spans="1:10" ht="15">
      <c r="A84" s="191" t="s">
        <v>74</v>
      </c>
      <c r="B84" s="191"/>
      <c r="C84" s="191"/>
      <c r="D84" s="191"/>
      <c r="E84" s="191"/>
      <c r="F84" s="191"/>
      <c r="G84" s="5">
        <v>76</v>
      </c>
      <c r="H84" s="6">
        <v>0</v>
      </c>
      <c r="I84" s="6">
        <v>0</v>
      </c>
      <c r="J84" s="1"/>
    </row>
    <row r="85" spans="1:10" ht="15">
      <c r="A85" s="194" t="s">
        <v>403</v>
      </c>
      <c r="B85" s="194"/>
      <c r="C85" s="194"/>
      <c r="D85" s="194"/>
      <c r="E85" s="194"/>
      <c r="F85" s="194"/>
      <c r="G85" s="7">
        <v>77</v>
      </c>
      <c r="H85" s="8">
        <f>H86+H87+H88+H89+H90</f>
        <v>0</v>
      </c>
      <c r="I85" s="8">
        <f>I86+I87+I88+I89+I90</f>
        <v>0</v>
      </c>
      <c r="J85" s="1"/>
    </row>
    <row r="86" spans="1:10" ht="22.5" customHeight="1">
      <c r="A86" s="177" t="s">
        <v>444</v>
      </c>
      <c r="B86" s="177"/>
      <c r="C86" s="177"/>
      <c r="D86" s="177"/>
      <c r="E86" s="177"/>
      <c r="F86" s="177"/>
      <c r="G86" s="9">
        <v>78</v>
      </c>
      <c r="H86" s="6">
        <v>0</v>
      </c>
      <c r="I86" s="6">
        <v>0</v>
      </c>
      <c r="J86" s="1"/>
    </row>
    <row r="87" spans="1:10" ht="15">
      <c r="A87" s="177" t="s">
        <v>75</v>
      </c>
      <c r="B87" s="177"/>
      <c r="C87" s="177"/>
      <c r="D87" s="177"/>
      <c r="E87" s="177"/>
      <c r="F87" s="177"/>
      <c r="G87" s="5">
        <v>79</v>
      </c>
      <c r="H87" s="6">
        <v>0</v>
      </c>
      <c r="I87" s="6">
        <v>0</v>
      </c>
      <c r="J87" s="1"/>
    </row>
    <row r="88" spans="1:10" ht="24" customHeight="1">
      <c r="A88" s="195" t="s">
        <v>76</v>
      </c>
      <c r="B88" s="195"/>
      <c r="C88" s="195"/>
      <c r="D88" s="195"/>
      <c r="E88" s="195"/>
      <c r="F88" s="195"/>
      <c r="G88" s="5">
        <v>80</v>
      </c>
      <c r="H88" s="6">
        <v>0</v>
      </c>
      <c r="I88" s="6">
        <v>0</v>
      </c>
      <c r="J88" s="1"/>
    </row>
    <row r="89" spans="1:10" ht="14.25" customHeight="1">
      <c r="A89" s="177" t="s">
        <v>77</v>
      </c>
      <c r="B89" s="177"/>
      <c r="C89" s="177"/>
      <c r="D89" s="177"/>
      <c r="E89" s="177"/>
      <c r="F89" s="177"/>
      <c r="G89" s="5">
        <v>81</v>
      </c>
      <c r="H89" s="6">
        <v>0</v>
      </c>
      <c r="I89" s="6">
        <v>0</v>
      </c>
      <c r="J89" s="1"/>
    </row>
    <row r="90" spans="1:10" ht="24" customHeight="1">
      <c r="A90" s="196" t="s">
        <v>78</v>
      </c>
      <c r="B90" s="196"/>
      <c r="C90" s="196"/>
      <c r="D90" s="196"/>
      <c r="E90" s="196"/>
      <c r="F90" s="196"/>
      <c r="G90" s="10">
        <v>82</v>
      </c>
      <c r="H90" s="6">
        <v>0</v>
      </c>
      <c r="I90" s="6">
        <v>0</v>
      </c>
      <c r="J90" s="1"/>
    </row>
    <row r="91" spans="1:10" ht="21.75" customHeight="1">
      <c r="A91" s="176" t="s">
        <v>79</v>
      </c>
      <c r="B91" s="176"/>
      <c r="C91" s="176"/>
      <c r="D91" s="176"/>
      <c r="E91" s="176"/>
      <c r="F91" s="176"/>
      <c r="G91" s="7">
        <v>83</v>
      </c>
      <c r="H91" s="8">
        <f>H92-H93</f>
        <v>9577792</v>
      </c>
      <c r="I91" s="8">
        <f>I92-I93</f>
        <v>9954712</v>
      </c>
      <c r="J91" s="1"/>
    </row>
    <row r="92" spans="1:10" ht="15">
      <c r="A92" s="177" t="s">
        <v>80</v>
      </c>
      <c r="B92" s="177"/>
      <c r="C92" s="177"/>
      <c r="D92" s="177"/>
      <c r="E92" s="177"/>
      <c r="F92" s="177"/>
      <c r="G92" s="5">
        <v>84</v>
      </c>
      <c r="H92" s="6">
        <v>9577792</v>
      </c>
      <c r="I92" s="6">
        <v>9954712</v>
      </c>
      <c r="J92" s="1"/>
    </row>
    <row r="93" spans="1:10" ht="15">
      <c r="A93" s="177" t="s">
        <v>81</v>
      </c>
      <c r="B93" s="177"/>
      <c r="C93" s="177"/>
      <c r="D93" s="177"/>
      <c r="E93" s="177"/>
      <c r="F93" s="177"/>
      <c r="G93" s="5">
        <v>85</v>
      </c>
      <c r="H93" s="6">
        <v>0</v>
      </c>
      <c r="I93" s="6">
        <v>0</v>
      </c>
      <c r="J93" s="1"/>
    </row>
    <row r="94" spans="1:10" ht="15">
      <c r="A94" s="176" t="s">
        <v>82</v>
      </c>
      <c r="B94" s="176"/>
      <c r="C94" s="176"/>
      <c r="D94" s="176"/>
      <c r="E94" s="176"/>
      <c r="F94" s="176"/>
      <c r="G94" s="7">
        <v>86</v>
      </c>
      <c r="H94" s="8">
        <f>H95-H96</f>
        <v>376920</v>
      </c>
      <c r="I94" s="8">
        <f>I95-I96</f>
        <v>-59402</v>
      </c>
      <c r="J94" s="1"/>
    </row>
    <row r="95" spans="1:10" ht="15">
      <c r="A95" s="177" t="s">
        <v>83</v>
      </c>
      <c r="B95" s="177"/>
      <c r="C95" s="177"/>
      <c r="D95" s="177"/>
      <c r="E95" s="177"/>
      <c r="F95" s="177"/>
      <c r="G95" s="5">
        <v>87</v>
      </c>
      <c r="H95" s="6">
        <v>376920</v>
      </c>
      <c r="I95" s="6">
        <v>0</v>
      </c>
      <c r="J95" s="1"/>
    </row>
    <row r="96" spans="1:10" ht="15">
      <c r="A96" s="177" t="s">
        <v>84</v>
      </c>
      <c r="B96" s="177"/>
      <c r="C96" s="177"/>
      <c r="D96" s="177"/>
      <c r="E96" s="177"/>
      <c r="F96" s="177"/>
      <c r="G96" s="5">
        <v>88</v>
      </c>
      <c r="H96" s="6">
        <v>0</v>
      </c>
      <c r="I96" s="6">
        <v>59402</v>
      </c>
      <c r="J96" s="1"/>
    </row>
    <row r="97" spans="1:10" ht="15">
      <c r="A97" s="191" t="s">
        <v>85</v>
      </c>
      <c r="B97" s="191"/>
      <c r="C97" s="191"/>
      <c r="D97" s="191"/>
      <c r="E97" s="191"/>
      <c r="F97" s="191"/>
      <c r="G97" s="5">
        <v>89</v>
      </c>
      <c r="H97" s="6">
        <v>0</v>
      </c>
      <c r="I97" s="6">
        <v>0</v>
      </c>
      <c r="J97" s="1"/>
    </row>
    <row r="98" spans="1:10" ht="15">
      <c r="A98" s="175" t="s">
        <v>404</v>
      </c>
      <c r="B98" s="175"/>
      <c r="C98" s="175"/>
      <c r="D98" s="175"/>
      <c r="E98" s="175"/>
      <c r="F98" s="175"/>
      <c r="G98" s="7">
        <v>90</v>
      </c>
      <c r="H98" s="8">
        <f>SUM(H99:H104)</f>
        <v>0</v>
      </c>
      <c r="I98" s="8">
        <f>SUM(I99:I104)</f>
        <v>0</v>
      </c>
      <c r="J98" s="1"/>
    </row>
    <row r="99" spans="1:10" ht="23.25" customHeight="1">
      <c r="A99" s="177" t="s">
        <v>86</v>
      </c>
      <c r="B99" s="177"/>
      <c r="C99" s="177"/>
      <c r="D99" s="177"/>
      <c r="E99" s="177"/>
      <c r="F99" s="177"/>
      <c r="G99" s="5">
        <v>91</v>
      </c>
      <c r="H99" s="6">
        <v>0</v>
      </c>
      <c r="I99" s="6">
        <v>0</v>
      </c>
      <c r="J99" s="1"/>
    </row>
    <row r="100" spans="1:10" ht="15">
      <c r="A100" s="177" t="s">
        <v>87</v>
      </c>
      <c r="B100" s="177"/>
      <c r="C100" s="177"/>
      <c r="D100" s="177"/>
      <c r="E100" s="177"/>
      <c r="F100" s="177"/>
      <c r="G100" s="5">
        <v>92</v>
      </c>
      <c r="H100" s="6">
        <v>0</v>
      </c>
      <c r="I100" s="6">
        <v>0</v>
      </c>
      <c r="J100" s="1"/>
    </row>
    <row r="101" spans="1:10" ht="15">
      <c r="A101" s="177" t="s">
        <v>88</v>
      </c>
      <c r="B101" s="177"/>
      <c r="C101" s="177"/>
      <c r="D101" s="177"/>
      <c r="E101" s="177"/>
      <c r="F101" s="177"/>
      <c r="G101" s="5">
        <v>93</v>
      </c>
      <c r="H101" s="6">
        <v>0</v>
      </c>
      <c r="I101" s="6">
        <v>0</v>
      </c>
      <c r="J101" s="1"/>
    </row>
    <row r="102" spans="1:10" ht="15">
      <c r="A102" s="177" t="s">
        <v>89</v>
      </c>
      <c r="B102" s="177"/>
      <c r="C102" s="177"/>
      <c r="D102" s="177"/>
      <c r="E102" s="177"/>
      <c r="F102" s="177"/>
      <c r="G102" s="5">
        <v>94</v>
      </c>
      <c r="H102" s="6">
        <v>0</v>
      </c>
      <c r="I102" s="6">
        <v>0</v>
      </c>
      <c r="J102" s="1"/>
    </row>
    <row r="103" spans="1:10" ht="15">
      <c r="A103" s="177" t="s">
        <v>90</v>
      </c>
      <c r="B103" s="177"/>
      <c r="C103" s="177"/>
      <c r="D103" s="177"/>
      <c r="E103" s="177"/>
      <c r="F103" s="177"/>
      <c r="G103" s="5">
        <v>95</v>
      </c>
      <c r="H103" s="6">
        <v>0</v>
      </c>
      <c r="I103" s="6">
        <v>0</v>
      </c>
      <c r="J103" s="1"/>
    </row>
    <row r="104" spans="1:10" ht="15">
      <c r="A104" s="177" t="s">
        <v>91</v>
      </c>
      <c r="B104" s="177"/>
      <c r="C104" s="177"/>
      <c r="D104" s="177"/>
      <c r="E104" s="177"/>
      <c r="F104" s="177"/>
      <c r="G104" s="5">
        <v>96</v>
      </c>
      <c r="H104" s="6">
        <v>0</v>
      </c>
      <c r="I104" s="6">
        <v>0</v>
      </c>
      <c r="J104" s="1"/>
    </row>
    <row r="105" spans="1:10" ht="15">
      <c r="A105" s="175" t="s">
        <v>405</v>
      </c>
      <c r="B105" s="175"/>
      <c r="C105" s="175"/>
      <c r="D105" s="175"/>
      <c r="E105" s="175"/>
      <c r="F105" s="175"/>
      <c r="G105" s="7">
        <v>97</v>
      </c>
      <c r="H105" s="8">
        <f>SUM(H106:H116)</f>
        <v>20306590</v>
      </c>
      <c r="I105" s="8">
        <f>SUM(I106:I116)</f>
        <v>20306590</v>
      </c>
      <c r="J105" s="1"/>
    </row>
    <row r="106" spans="1:10" ht="15">
      <c r="A106" s="177" t="s">
        <v>92</v>
      </c>
      <c r="B106" s="177"/>
      <c r="C106" s="177"/>
      <c r="D106" s="177"/>
      <c r="E106" s="177"/>
      <c r="F106" s="177"/>
      <c r="G106" s="5">
        <v>98</v>
      </c>
      <c r="H106" s="6">
        <v>0</v>
      </c>
      <c r="I106" s="6">
        <v>0</v>
      </c>
      <c r="J106" s="1"/>
    </row>
    <row r="107" spans="1:10" ht="21" customHeight="1">
      <c r="A107" s="177" t="s">
        <v>93</v>
      </c>
      <c r="B107" s="177"/>
      <c r="C107" s="177"/>
      <c r="D107" s="177"/>
      <c r="E107" s="177"/>
      <c r="F107" s="177"/>
      <c r="G107" s="5">
        <v>99</v>
      </c>
      <c r="H107" s="6">
        <v>0</v>
      </c>
      <c r="I107" s="6">
        <v>0</v>
      </c>
      <c r="J107" s="1"/>
    </row>
    <row r="108" spans="1:10" ht="15">
      <c r="A108" s="177" t="s">
        <v>94</v>
      </c>
      <c r="B108" s="177"/>
      <c r="C108" s="177"/>
      <c r="D108" s="177"/>
      <c r="E108" s="177"/>
      <c r="F108" s="177"/>
      <c r="G108" s="5">
        <v>100</v>
      </c>
      <c r="H108" s="6">
        <v>0</v>
      </c>
      <c r="I108" s="6">
        <v>0</v>
      </c>
      <c r="J108" s="1"/>
    </row>
    <row r="109" spans="1:10" ht="23.25" customHeight="1">
      <c r="A109" s="177" t="s">
        <v>95</v>
      </c>
      <c r="B109" s="177"/>
      <c r="C109" s="177"/>
      <c r="D109" s="177"/>
      <c r="E109" s="177"/>
      <c r="F109" s="177"/>
      <c r="G109" s="5">
        <v>101</v>
      </c>
      <c r="H109" s="6">
        <v>0</v>
      </c>
      <c r="I109" s="6">
        <v>0</v>
      </c>
      <c r="J109" s="1"/>
    </row>
    <row r="110" spans="1:10" ht="15">
      <c r="A110" s="177" t="s">
        <v>96</v>
      </c>
      <c r="B110" s="177"/>
      <c r="C110" s="177"/>
      <c r="D110" s="177"/>
      <c r="E110" s="177"/>
      <c r="F110" s="177"/>
      <c r="G110" s="5">
        <v>102</v>
      </c>
      <c r="H110" s="6">
        <v>0</v>
      </c>
      <c r="I110" s="6">
        <v>0</v>
      </c>
      <c r="J110" s="1"/>
    </row>
    <row r="111" spans="1:10" ht="15">
      <c r="A111" s="177" t="s">
        <v>97</v>
      </c>
      <c r="B111" s="177"/>
      <c r="C111" s="177"/>
      <c r="D111" s="177"/>
      <c r="E111" s="177"/>
      <c r="F111" s="177"/>
      <c r="G111" s="5">
        <v>103</v>
      </c>
      <c r="H111" s="6">
        <v>0</v>
      </c>
      <c r="I111" s="6">
        <v>0</v>
      </c>
      <c r="J111" s="1"/>
    </row>
    <row r="112" spans="1:10" ht="15">
      <c r="A112" s="177" t="s">
        <v>98</v>
      </c>
      <c r="B112" s="177"/>
      <c r="C112" s="177"/>
      <c r="D112" s="177"/>
      <c r="E112" s="177"/>
      <c r="F112" s="177"/>
      <c r="G112" s="5">
        <v>104</v>
      </c>
      <c r="H112" s="6">
        <v>0</v>
      </c>
      <c r="I112" s="6">
        <v>0</v>
      </c>
      <c r="J112" s="1"/>
    </row>
    <row r="113" spans="1:10" ht="15">
      <c r="A113" s="177" t="s">
        <v>99</v>
      </c>
      <c r="B113" s="177"/>
      <c r="C113" s="177"/>
      <c r="D113" s="177"/>
      <c r="E113" s="177"/>
      <c r="F113" s="177"/>
      <c r="G113" s="5">
        <v>105</v>
      </c>
      <c r="H113" s="6">
        <v>0</v>
      </c>
      <c r="I113" s="6">
        <v>0</v>
      </c>
      <c r="J113" s="1"/>
    </row>
    <row r="114" spans="1:10" ht="15">
      <c r="A114" s="177" t="s">
        <v>100</v>
      </c>
      <c r="B114" s="177"/>
      <c r="C114" s="177"/>
      <c r="D114" s="177"/>
      <c r="E114" s="177"/>
      <c r="F114" s="177"/>
      <c r="G114" s="5">
        <v>106</v>
      </c>
      <c r="H114" s="6">
        <v>20306590</v>
      </c>
      <c r="I114" s="6">
        <v>20306590</v>
      </c>
      <c r="J114" s="1"/>
    </row>
    <row r="115" spans="1:10" ht="15">
      <c r="A115" s="177" t="s">
        <v>101</v>
      </c>
      <c r="B115" s="177"/>
      <c r="C115" s="177"/>
      <c r="D115" s="177"/>
      <c r="E115" s="177"/>
      <c r="F115" s="177"/>
      <c r="G115" s="5">
        <v>107</v>
      </c>
      <c r="H115" s="6">
        <v>0</v>
      </c>
      <c r="I115" s="6">
        <v>0</v>
      </c>
      <c r="J115" s="1"/>
    </row>
    <row r="116" spans="1:10" ht="15">
      <c r="A116" s="177" t="s">
        <v>102</v>
      </c>
      <c r="B116" s="177"/>
      <c r="C116" s="177"/>
      <c r="D116" s="177"/>
      <c r="E116" s="177"/>
      <c r="F116" s="177"/>
      <c r="G116" s="5">
        <v>108</v>
      </c>
      <c r="H116" s="6">
        <v>0</v>
      </c>
      <c r="I116" s="6">
        <v>0</v>
      </c>
      <c r="J116" s="1"/>
    </row>
    <row r="117" spans="1:10" ht="15">
      <c r="A117" s="175" t="s">
        <v>406</v>
      </c>
      <c r="B117" s="175"/>
      <c r="C117" s="175"/>
      <c r="D117" s="175"/>
      <c r="E117" s="175"/>
      <c r="F117" s="175"/>
      <c r="G117" s="7">
        <v>109</v>
      </c>
      <c r="H117" s="8">
        <f>SUM(H118:H131)</f>
        <v>2747693</v>
      </c>
      <c r="I117" s="8">
        <f>SUM(I118:I131)</f>
        <v>1572188</v>
      </c>
      <c r="J117" s="1"/>
    </row>
    <row r="118" spans="1:10" ht="15">
      <c r="A118" s="177" t="s">
        <v>92</v>
      </c>
      <c r="B118" s="177"/>
      <c r="C118" s="177"/>
      <c r="D118" s="177"/>
      <c r="E118" s="177"/>
      <c r="F118" s="177"/>
      <c r="G118" s="5">
        <v>110</v>
      </c>
      <c r="H118" s="6"/>
      <c r="I118" s="6"/>
      <c r="J118" s="1"/>
    </row>
    <row r="119" spans="1:10" ht="21.75" customHeight="1">
      <c r="A119" s="177" t="s">
        <v>93</v>
      </c>
      <c r="B119" s="177"/>
      <c r="C119" s="177"/>
      <c r="D119" s="177"/>
      <c r="E119" s="177"/>
      <c r="F119" s="177"/>
      <c r="G119" s="5">
        <v>111</v>
      </c>
      <c r="H119" s="6"/>
      <c r="I119" s="6"/>
      <c r="J119" s="1"/>
    </row>
    <row r="120" spans="1:10" ht="15">
      <c r="A120" s="177" t="s">
        <v>94</v>
      </c>
      <c r="B120" s="177"/>
      <c r="C120" s="177"/>
      <c r="D120" s="177"/>
      <c r="E120" s="177"/>
      <c r="F120" s="177"/>
      <c r="G120" s="5">
        <v>112</v>
      </c>
      <c r="H120" s="6"/>
      <c r="I120" s="6"/>
      <c r="J120" s="1"/>
    </row>
    <row r="121" spans="1:10" ht="21.75" customHeight="1">
      <c r="A121" s="177" t="s">
        <v>95</v>
      </c>
      <c r="B121" s="177"/>
      <c r="C121" s="177"/>
      <c r="D121" s="177"/>
      <c r="E121" s="177"/>
      <c r="F121" s="177"/>
      <c r="G121" s="5">
        <v>113</v>
      </c>
      <c r="H121" s="6"/>
      <c r="I121" s="6"/>
      <c r="J121" s="1"/>
    </row>
    <row r="122" spans="1:10" ht="15">
      <c r="A122" s="177" t="s">
        <v>96</v>
      </c>
      <c r="B122" s="177"/>
      <c r="C122" s="177"/>
      <c r="D122" s="177"/>
      <c r="E122" s="177"/>
      <c r="F122" s="177"/>
      <c r="G122" s="5">
        <v>114</v>
      </c>
      <c r="H122" s="6"/>
      <c r="I122" s="6"/>
      <c r="J122" s="1"/>
    </row>
    <row r="123" spans="1:10" ht="15">
      <c r="A123" s="177" t="s">
        <v>97</v>
      </c>
      <c r="B123" s="177"/>
      <c r="C123" s="177"/>
      <c r="D123" s="177"/>
      <c r="E123" s="177"/>
      <c r="F123" s="177"/>
      <c r="G123" s="5">
        <v>115</v>
      </c>
      <c r="H123" s="6"/>
      <c r="I123" s="6"/>
      <c r="J123" s="1"/>
    </row>
    <row r="124" spans="1:10" ht="15">
      <c r="A124" s="177" t="s">
        <v>98</v>
      </c>
      <c r="B124" s="177"/>
      <c r="C124" s="177"/>
      <c r="D124" s="177"/>
      <c r="E124" s="177"/>
      <c r="F124" s="177"/>
      <c r="G124" s="5">
        <v>116</v>
      </c>
      <c r="H124" s="6"/>
      <c r="I124" s="6"/>
      <c r="J124" s="1"/>
    </row>
    <row r="125" spans="1:10" ht="15">
      <c r="A125" s="177" t="s">
        <v>99</v>
      </c>
      <c r="B125" s="177"/>
      <c r="C125" s="177"/>
      <c r="D125" s="177"/>
      <c r="E125" s="177"/>
      <c r="F125" s="177"/>
      <c r="G125" s="5">
        <v>117</v>
      </c>
      <c r="H125" s="6">
        <v>120150</v>
      </c>
      <c r="I125" s="6">
        <v>79469</v>
      </c>
      <c r="J125" s="1"/>
    </row>
    <row r="126" spans="1:10" ht="15">
      <c r="A126" s="177" t="s">
        <v>100</v>
      </c>
      <c r="B126" s="177"/>
      <c r="C126" s="177"/>
      <c r="D126" s="177"/>
      <c r="E126" s="177"/>
      <c r="F126" s="177"/>
      <c r="G126" s="5">
        <v>118</v>
      </c>
      <c r="H126" s="6">
        <v>2256288</v>
      </c>
      <c r="I126" s="6">
        <v>1128144</v>
      </c>
      <c r="J126" s="1"/>
    </row>
    <row r="127" spans="1:10" ht="15">
      <c r="A127" s="177" t="s">
        <v>103</v>
      </c>
      <c r="B127" s="177"/>
      <c r="C127" s="177"/>
      <c r="D127" s="177"/>
      <c r="E127" s="177"/>
      <c r="F127" s="177"/>
      <c r="G127" s="5">
        <v>119</v>
      </c>
      <c r="H127" s="6"/>
      <c r="I127" s="6">
        <v>6646</v>
      </c>
      <c r="J127" s="1"/>
    </row>
    <row r="128" spans="1:10" ht="15">
      <c r="A128" s="177" t="s">
        <v>104</v>
      </c>
      <c r="B128" s="177"/>
      <c r="C128" s="177"/>
      <c r="D128" s="177"/>
      <c r="E128" s="177"/>
      <c r="F128" s="177"/>
      <c r="G128" s="5">
        <v>120</v>
      </c>
      <c r="H128" s="6"/>
      <c r="I128" s="6">
        <v>5608</v>
      </c>
      <c r="J128" s="1"/>
    </row>
    <row r="129" spans="1:10" ht="15">
      <c r="A129" s="177" t="s">
        <v>105</v>
      </c>
      <c r="B129" s="177"/>
      <c r="C129" s="177"/>
      <c r="D129" s="177"/>
      <c r="E129" s="177"/>
      <c r="F129" s="177"/>
      <c r="G129" s="5">
        <v>121</v>
      </c>
      <c r="H129" s="6"/>
      <c r="I129" s="6"/>
      <c r="J129" s="1"/>
    </row>
    <row r="130" spans="1:10" ht="15">
      <c r="A130" s="177" t="s">
        <v>106</v>
      </c>
      <c r="B130" s="177"/>
      <c r="C130" s="177"/>
      <c r="D130" s="177"/>
      <c r="E130" s="177"/>
      <c r="F130" s="177"/>
      <c r="G130" s="5">
        <v>122</v>
      </c>
      <c r="H130" s="6"/>
      <c r="I130" s="6"/>
      <c r="J130" s="1"/>
    </row>
    <row r="131" spans="1:10" ht="15">
      <c r="A131" s="177" t="s">
        <v>107</v>
      </c>
      <c r="B131" s="177"/>
      <c r="C131" s="177"/>
      <c r="D131" s="177"/>
      <c r="E131" s="177"/>
      <c r="F131" s="177"/>
      <c r="G131" s="5">
        <v>123</v>
      </c>
      <c r="H131" s="6">
        <v>371255</v>
      </c>
      <c r="I131" s="6">
        <v>352321</v>
      </c>
      <c r="J131" s="1"/>
    </row>
    <row r="132" spans="1:10" ht="15">
      <c r="A132" s="174" t="s">
        <v>108</v>
      </c>
      <c r="B132" s="174"/>
      <c r="C132" s="174"/>
      <c r="D132" s="174"/>
      <c r="E132" s="174"/>
      <c r="F132" s="174"/>
      <c r="G132" s="5">
        <v>124</v>
      </c>
      <c r="H132" s="6">
        <v>3957</v>
      </c>
      <c r="I132" s="6"/>
      <c r="J132" s="1"/>
    </row>
    <row r="133" spans="1:10" ht="15">
      <c r="A133" s="175" t="s">
        <v>407</v>
      </c>
      <c r="B133" s="175"/>
      <c r="C133" s="175"/>
      <c r="D133" s="175"/>
      <c r="E133" s="175"/>
      <c r="F133" s="175"/>
      <c r="G133" s="7">
        <v>125</v>
      </c>
      <c r="H133" s="8">
        <f>H75+H98+H105+H117+H132</f>
        <v>100506614</v>
      </c>
      <c r="I133" s="8">
        <f>I75+I98+I105+I117+I132</f>
        <v>99267750</v>
      </c>
      <c r="J133" s="1"/>
    </row>
    <row r="134" spans="1:10" ht="15">
      <c r="A134" s="174" t="s">
        <v>109</v>
      </c>
      <c r="B134" s="174"/>
      <c r="C134" s="174"/>
      <c r="D134" s="174"/>
      <c r="E134" s="174"/>
      <c r="F134" s="174"/>
      <c r="G134" s="5">
        <v>126</v>
      </c>
      <c r="H134" s="6">
        <v>0</v>
      </c>
      <c r="I134" s="6">
        <v>0</v>
      </c>
      <c r="J134" s="1"/>
    </row>
  </sheetData>
  <sheetProtection sheet="1" objects="1" scenarios="1"/>
  <mergeCells count="13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2">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12"/>
  <sheetViews>
    <sheetView view="pageBreakPreview" zoomScaleSheetLayoutView="100" zoomScalePageLayoutView="0" workbookViewId="0" topLeftCell="A1">
      <selection activeCell="M109" sqref="M109"/>
    </sheetView>
  </sheetViews>
  <sheetFormatPr defaultColWidth="9.140625" defaultRowHeight="15"/>
  <sheetData>
    <row r="1" spans="1:256" ht="15">
      <c r="A1" s="197" t="s">
        <v>152</v>
      </c>
      <c r="B1" s="179"/>
      <c r="C1" s="179"/>
      <c r="D1" s="179"/>
      <c r="E1" s="179"/>
      <c r="F1" s="179"/>
      <c r="G1" s="179"/>
      <c r="H1" s="179"/>
      <c r="I1" s="179"/>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198" t="s">
        <v>449</v>
      </c>
      <c r="B2" s="181"/>
      <c r="C2" s="181"/>
      <c r="D2" s="181"/>
      <c r="E2" s="181"/>
      <c r="F2" s="181"/>
      <c r="G2" s="181"/>
      <c r="H2" s="181"/>
      <c r="I2" s="181"/>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199" t="s">
        <v>445</v>
      </c>
      <c r="B3" s="200"/>
      <c r="C3" s="200"/>
      <c r="D3" s="200"/>
      <c r="E3" s="200"/>
      <c r="F3" s="200"/>
      <c r="G3" s="200"/>
      <c r="H3" s="200"/>
      <c r="I3" s="200"/>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24" customHeight="1">
      <c r="A4" s="201" t="s">
        <v>464</v>
      </c>
      <c r="B4" s="185"/>
      <c r="C4" s="185"/>
      <c r="D4" s="185"/>
      <c r="E4" s="185"/>
      <c r="F4" s="185"/>
      <c r="G4" s="185"/>
      <c r="H4" s="185"/>
      <c r="I4" s="186"/>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02" t="s">
        <v>1</v>
      </c>
      <c r="B5" s="188"/>
      <c r="C5" s="188"/>
      <c r="D5" s="188"/>
      <c r="E5" s="188"/>
      <c r="F5" s="188"/>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03">
        <v>1</v>
      </c>
      <c r="B6" s="190"/>
      <c r="C6" s="190"/>
      <c r="D6" s="190"/>
      <c r="E6" s="190"/>
      <c r="F6" s="190"/>
      <c r="G6" s="65">
        <v>2</v>
      </c>
      <c r="H6" s="64">
        <v>3</v>
      </c>
      <c r="I6" s="64">
        <v>4</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175" t="s">
        <v>408</v>
      </c>
      <c r="B7" s="175"/>
      <c r="C7" s="175"/>
      <c r="D7" s="175"/>
      <c r="E7" s="175"/>
      <c r="F7" s="175"/>
      <c r="G7" s="7">
        <v>1</v>
      </c>
      <c r="H7" s="8">
        <f>SUM(H8:H12)</f>
        <v>0</v>
      </c>
      <c r="I7" s="8">
        <f>SUM(I8:I12)</f>
        <v>0</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177" t="s">
        <v>157</v>
      </c>
      <c r="B8" s="177"/>
      <c r="C8" s="177"/>
      <c r="D8" s="177"/>
      <c r="E8" s="177"/>
      <c r="F8" s="177"/>
      <c r="G8" s="5">
        <v>2</v>
      </c>
      <c r="H8" s="6">
        <v>0</v>
      </c>
      <c r="I8" s="6">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5">
      <c r="A9" s="177" t="s">
        <v>158</v>
      </c>
      <c r="B9" s="177"/>
      <c r="C9" s="177"/>
      <c r="D9" s="177"/>
      <c r="E9" s="177"/>
      <c r="F9" s="177"/>
      <c r="G9" s="5">
        <v>3</v>
      </c>
      <c r="H9" s="6">
        <v>0</v>
      </c>
      <c r="I9" s="6">
        <v>0</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177" t="s">
        <v>159</v>
      </c>
      <c r="B10" s="177"/>
      <c r="C10" s="177"/>
      <c r="D10" s="177"/>
      <c r="E10" s="177"/>
      <c r="F10" s="177"/>
      <c r="G10" s="5">
        <v>4</v>
      </c>
      <c r="H10" s="6">
        <v>0</v>
      </c>
      <c r="I10" s="6">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177" t="s">
        <v>160</v>
      </c>
      <c r="B11" s="177"/>
      <c r="C11" s="177"/>
      <c r="D11" s="177"/>
      <c r="E11" s="177"/>
      <c r="F11" s="177"/>
      <c r="G11" s="5">
        <v>5</v>
      </c>
      <c r="H11" s="6">
        <v>0</v>
      </c>
      <c r="I11" s="6">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177" t="s">
        <v>161</v>
      </c>
      <c r="B12" s="177"/>
      <c r="C12" s="177"/>
      <c r="D12" s="177"/>
      <c r="E12" s="177"/>
      <c r="F12" s="177"/>
      <c r="G12" s="5">
        <v>6</v>
      </c>
      <c r="H12" s="6">
        <v>0</v>
      </c>
      <c r="I12" s="6">
        <v>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26.25" customHeight="1">
      <c r="A13" s="175" t="s">
        <v>409</v>
      </c>
      <c r="B13" s="175"/>
      <c r="C13" s="175"/>
      <c r="D13" s="175"/>
      <c r="E13" s="175"/>
      <c r="F13" s="175"/>
      <c r="G13" s="7">
        <v>7</v>
      </c>
      <c r="H13" s="8">
        <f>H14+H15+H19+H23+H24+H25+H28+H35</f>
        <v>26504</v>
      </c>
      <c r="I13" s="8">
        <f>I14+I15+I19+I23+I24+I25+I28+I35</f>
        <v>55670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177" t="s">
        <v>162</v>
      </c>
      <c r="B14" s="177"/>
      <c r="C14" s="177"/>
      <c r="D14" s="177"/>
      <c r="E14" s="177"/>
      <c r="F14" s="177"/>
      <c r="G14" s="5">
        <v>8</v>
      </c>
      <c r="H14" s="6">
        <v>0</v>
      </c>
      <c r="I14" s="6">
        <v>0</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204" t="s">
        <v>163</v>
      </c>
      <c r="B15" s="204"/>
      <c r="C15" s="204"/>
      <c r="D15" s="204"/>
      <c r="E15" s="204"/>
      <c r="F15" s="204"/>
      <c r="G15" s="7">
        <v>9</v>
      </c>
      <c r="H15" s="8">
        <f>SUM(H16:H18)</f>
        <v>21313</v>
      </c>
      <c r="I15" s="8">
        <f>SUM(I16:I18)</f>
        <v>27071</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205" t="s">
        <v>164</v>
      </c>
      <c r="B16" s="205"/>
      <c r="C16" s="205"/>
      <c r="D16" s="205"/>
      <c r="E16" s="205"/>
      <c r="F16" s="205"/>
      <c r="G16" s="5">
        <v>10</v>
      </c>
      <c r="H16" s="6">
        <v>17</v>
      </c>
      <c r="I16" s="6">
        <v>401</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205" t="s">
        <v>165</v>
      </c>
      <c r="B17" s="205"/>
      <c r="C17" s="205"/>
      <c r="D17" s="205"/>
      <c r="E17" s="205"/>
      <c r="F17" s="205"/>
      <c r="G17" s="5">
        <v>11</v>
      </c>
      <c r="H17" s="6">
        <v>0</v>
      </c>
      <c r="I17" s="6">
        <v>0</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205" t="s">
        <v>166</v>
      </c>
      <c r="B18" s="205"/>
      <c r="C18" s="205"/>
      <c r="D18" s="205"/>
      <c r="E18" s="205"/>
      <c r="F18" s="205"/>
      <c r="G18" s="5">
        <v>12</v>
      </c>
      <c r="H18" s="6">
        <v>21296</v>
      </c>
      <c r="I18" s="6">
        <v>26670</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204" t="s">
        <v>167</v>
      </c>
      <c r="B19" s="204"/>
      <c r="C19" s="204"/>
      <c r="D19" s="204"/>
      <c r="E19" s="204"/>
      <c r="F19" s="204"/>
      <c r="G19" s="7">
        <v>13</v>
      </c>
      <c r="H19" s="8">
        <f>SUM(H20:H22)</f>
        <v>0</v>
      </c>
      <c r="I19" s="8">
        <f>SUM(I20:I22)</f>
        <v>21126</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5">
      <c r="A20" s="205" t="s">
        <v>168</v>
      </c>
      <c r="B20" s="205"/>
      <c r="C20" s="205"/>
      <c r="D20" s="205"/>
      <c r="E20" s="205"/>
      <c r="F20" s="205"/>
      <c r="G20" s="5">
        <v>14</v>
      </c>
      <c r="H20" s="6">
        <v>0</v>
      </c>
      <c r="I20" s="6">
        <v>11716</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205" t="s">
        <v>169</v>
      </c>
      <c r="B21" s="205"/>
      <c r="C21" s="205"/>
      <c r="D21" s="205"/>
      <c r="E21" s="205"/>
      <c r="F21" s="205"/>
      <c r="G21" s="5">
        <v>15</v>
      </c>
      <c r="H21" s="6">
        <v>0</v>
      </c>
      <c r="I21" s="6">
        <v>6418</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05" t="s">
        <v>170</v>
      </c>
      <c r="B22" s="205"/>
      <c r="C22" s="205"/>
      <c r="D22" s="205"/>
      <c r="E22" s="205"/>
      <c r="F22" s="205"/>
      <c r="G22" s="5">
        <v>16</v>
      </c>
      <c r="H22" s="6">
        <v>0</v>
      </c>
      <c r="I22" s="6">
        <v>2992</v>
      </c>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177" t="s">
        <v>171</v>
      </c>
      <c r="B23" s="177"/>
      <c r="C23" s="177"/>
      <c r="D23" s="177"/>
      <c r="E23" s="177"/>
      <c r="F23" s="177"/>
      <c r="G23" s="5">
        <v>17</v>
      </c>
      <c r="H23" s="6">
        <v>0</v>
      </c>
      <c r="I23" s="6">
        <v>243</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177" t="s">
        <v>172</v>
      </c>
      <c r="B24" s="177"/>
      <c r="C24" s="177"/>
      <c r="D24" s="177"/>
      <c r="E24" s="177"/>
      <c r="F24" s="177"/>
      <c r="G24" s="5">
        <v>18</v>
      </c>
      <c r="H24" s="6">
        <v>5191</v>
      </c>
      <c r="I24" s="6">
        <v>5194</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204" t="s">
        <v>173</v>
      </c>
      <c r="B25" s="204"/>
      <c r="C25" s="204"/>
      <c r="D25" s="204"/>
      <c r="E25" s="204"/>
      <c r="F25" s="204"/>
      <c r="G25" s="7">
        <v>19</v>
      </c>
      <c r="H25" s="8">
        <f>H26+H27</f>
        <v>0</v>
      </c>
      <c r="I25" s="8">
        <f>I26+I27</f>
        <v>0</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205" t="s">
        <v>174</v>
      </c>
      <c r="B26" s="205"/>
      <c r="C26" s="205"/>
      <c r="D26" s="205"/>
      <c r="E26" s="205"/>
      <c r="F26" s="205"/>
      <c r="G26" s="5">
        <v>20</v>
      </c>
      <c r="H26" s="6">
        <v>0</v>
      </c>
      <c r="I26" s="6">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205" t="s">
        <v>175</v>
      </c>
      <c r="B27" s="205"/>
      <c r="C27" s="205"/>
      <c r="D27" s="205"/>
      <c r="E27" s="205"/>
      <c r="F27" s="205"/>
      <c r="G27" s="5">
        <v>21</v>
      </c>
      <c r="H27" s="6">
        <v>0</v>
      </c>
      <c r="I27" s="6">
        <v>0</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204" t="s">
        <v>176</v>
      </c>
      <c r="B28" s="204"/>
      <c r="C28" s="204"/>
      <c r="D28" s="204"/>
      <c r="E28" s="204"/>
      <c r="F28" s="204"/>
      <c r="G28" s="7">
        <v>22</v>
      </c>
      <c r="H28" s="8">
        <f>SUM(H29:H34)</f>
        <v>0</v>
      </c>
      <c r="I28" s="8">
        <f>SUM(I29:I34)</f>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24" customHeight="1">
      <c r="A29" s="205" t="s">
        <v>177</v>
      </c>
      <c r="B29" s="205"/>
      <c r="C29" s="205"/>
      <c r="D29" s="205"/>
      <c r="E29" s="205"/>
      <c r="F29" s="205"/>
      <c r="G29" s="5">
        <v>23</v>
      </c>
      <c r="H29" s="6">
        <v>0</v>
      </c>
      <c r="I29" s="6">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15">
      <c r="A30" s="205" t="s">
        <v>178</v>
      </c>
      <c r="B30" s="205"/>
      <c r="C30" s="205"/>
      <c r="D30" s="205"/>
      <c r="E30" s="205"/>
      <c r="F30" s="205"/>
      <c r="G30" s="5">
        <v>24</v>
      </c>
      <c r="H30" s="6">
        <v>0</v>
      </c>
      <c r="I30" s="6">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205" t="s">
        <v>179</v>
      </c>
      <c r="B31" s="205"/>
      <c r="C31" s="205"/>
      <c r="D31" s="205"/>
      <c r="E31" s="205"/>
      <c r="F31" s="205"/>
      <c r="G31" s="5">
        <v>25</v>
      </c>
      <c r="H31" s="6">
        <v>0</v>
      </c>
      <c r="I31" s="6">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205" t="s">
        <v>180</v>
      </c>
      <c r="B32" s="205"/>
      <c r="C32" s="205"/>
      <c r="D32" s="205"/>
      <c r="E32" s="205"/>
      <c r="F32" s="205"/>
      <c r="G32" s="5">
        <v>26</v>
      </c>
      <c r="H32" s="6">
        <v>0</v>
      </c>
      <c r="I32" s="6">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205" t="s">
        <v>181</v>
      </c>
      <c r="B33" s="205"/>
      <c r="C33" s="205"/>
      <c r="D33" s="205"/>
      <c r="E33" s="205"/>
      <c r="F33" s="205"/>
      <c r="G33" s="5">
        <v>27</v>
      </c>
      <c r="H33" s="6">
        <v>0</v>
      </c>
      <c r="I33" s="6">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205" t="s">
        <v>182</v>
      </c>
      <c r="B34" s="205"/>
      <c r="C34" s="205"/>
      <c r="D34" s="205"/>
      <c r="E34" s="205"/>
      <c r="F34" s="205"/>
      <c r="G34" s="5">
        <v>28</v>
      </c>
      <c r="H34" s="6">
        <v>0</v>
      </c>
      <c r="I34" s="6">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177" t="s">
        <v>183</v>
      </c>
      <c r="B35" s="177"/>
      <c r="C35" s="177"/>
      <c r="D35" s="177"/>
      <c r="E35" s="177"/>
      <c r="F35" s="177"/>
      <c r="G35" s="5">
        <v>29</v>
      </c>
      <c r="H35" s="6">
        <v>0</v>
      </c>
      <c r="I35" s="6">
        <v>2036</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175" t="s">
        <v>410</v>
      </c>
      <c r="B36" s="175"/>
      <c r="C36" s="175"/>
      <c r="D36" s="175"/>
      <c r="E36" s="175"/>
      <c r="F36" s="175"/>
      <c r="G36" s="7">
        <v>30</v>
      </c>
      <c r="H36" s="8">
        <f>SUM(H37:H46)</f>
        <v>0</v>
      </c>
      <c r="I36" s="8">
        <f>SUM(I37:I46)</f>
        <v>420925</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23.25" customHeight="1">
      <c r="A37" s="177" t="s">
        <v>184</v>
      </c>
      <c r="B37" s="177"/>
      <c r="C37" s="177"/>
      <c r="D37" s="177"/>
      <c r="E37" s="177"/>
      <c r="F37" s="177"/>
      <c r="G37" s="5">
        <v>31</v>
      </c>
      <c r="H37" s="6">
        <v>0</v>
      </c>
      <c r="I37" s="6">
        <v>0</v>
      </c>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26.25" customHeight="1">
      <c r="A38" s="177" t="s">
        <v>185</v>
      </c>
      <c r="B38" s="177"/>
      <c r="C38" s="177"/>
      <c r="D38" s="177"/>
      <c r="E38" s="177"/>
      <c r="F38" s="177"/>
      <c r="G38" s="5">
        <v>32</v>
      </c>
      <c r="H38" s="6">
        <v>0</v>
      </c>
      <c r="I38" s="6">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2.5" customHeight="1">
      <c r="A39" s="177" t="s">
        <v>186</v>
      </c>
      <c r="B39" s="177"/>
      <c r="C39" s="177"/>
      <c r="D39" s="177"/>
      <c r="E39" s="177"/>
      <c r="F39" s="177"/>
      <c r="G39" s="5">
        <v>33</v>
      </c>
      <c r="H39" s="6">
        <v>0</v>
      </c>
      <c r="I39" s="6">
        <v>420925</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23.25" customHeight="1">
      <c r="A40" s="177" t="s">
        <v>187</v>
      </c>
      <c r="B40" s="177"/>
      <c r="C40" s="177"/>
      <c r="D40" s="177"/>
      <c r="E40" s="177"/>
      <c r="F40" s="177"/>
      <c r="G40" s="5">
        <v>34</v>
      </c>
      <c r="H40" s="6">
        <v>0</v>
      </c>
      <c r="I40" s="6">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24.75" customHeight="1">
      <c r="A41" s="177" t="s">
        <v>188</v>
      </c>
      <c r="B41" s="177"/>
      <c r="C41" s="177"/>
      <c r="D41" s="177"/>
      <c r="E41" s="177"/>
      <c r="F41" s="177"/>
      <c r="G41" s="5">
        <v>35</v>
      </c>
      <c r="H41" s="6">
        <v>0</v>
      </c>
      <c r="I41" s="6">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177" t="s">
        <v>189</v>
      </c>
      <c r="B42" s="177"/>
      <c r="C42" s="177"/>
      <c r="D42" s="177"/>
      <c r="E42" s="177"/>
      <c r="F42" s="177"/>
      <c r="G42" s="5">
        <v>36</v>
      </c>
      <c r="H42" s="6">
        <v>0</v>
      </c>
      <c r="I42" s="6">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15">
      <c r="A43" s="177" t="s">
        <v>190</v>
      </c>
      <c r="B43" s="177"/>
      <c r="C43" s="177"/>
      <c r="D43" s="177"/>
      <c r="E43" s="177"/>
      <c r="F43" s="177"/>
      <c r="G43" s="5">
        <v>37</v>
      </c>
      <c r="H43" s="6">
        <v>0</v>
      </c>
      <c r="I43" s="6">
        <v>0</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7" t="s">
        <v>191</v>
      </c>
      <c r="B44" s="177"/>
      <c r="C44" s="177"/>
      <c r="D44" s="177"/>
      <c r="E44" s="177"/>
      <c r="F44" s="177"/>
      <c r="G44" s="5">
        <v>38</v>
      </c>
      <c r="H44" s="6">
        <v>0</v>
      </c>
      <c r="I44" s="6">
        <v>0</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7" t="s">
        <v>192</v>
      </c>
      <c r="B45" s="177"/>
      <c r="C45" s="177"/>
      <c r="D45" s="177"/>
      <c r="E45" s="177"/>
      <c r="F45" s="177"/>
      <c r="G45" s="5">
        <v>39</v>
      </c>
      <c r="H45" s="6">
        <v>0</v>
      </c>
      <c r="I45" s="6">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15">
      <c r="A46" s="177" t="s">
        <v>193</v>
      </c>
      <c r="B46" s="177"/>
      <c r="C46" s="177"/>
      <c r="D46" s="177"/>
      <c r="E46" s="177"/>
      <c r="F46" s="177"/>
      <c r="G46" s="5">
        <v>40</v>
      </c>
      <c r="H46" s="6">
        <v>0</v>
      </c>
      <c r="I46" s="6">
        <v>0</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5" t="s">
        <v>411</v>
      </c>
      <c r="B47" s="175"/>
      <c r="C47" s="175"/>
      <c r="D47" s="175"/>
      <c r="E47" s="175"/>
      <c r="F47" s="175"/>
      <c r="G47" s="7">
        <v>41</v>
      </c>
      <c r="H47" s="8">
        <f>SUM(H48:H54)</f>
        <v>147</v>
      </c>
      <c r="I47" s="8">
        <f>SUM(I48:I54)</f>
        <v>424657</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24" customHeight="1">
      <c r="A48" s="177" t="s">
        <v>194</v>
      </c>
      <c r="B48" s="177"/>
      <c r="C48" s="177"/>
      <c r="D48" s="177"/>
      <c r="E48" s="177"/>
      <c r="F48" s="177"/>
      <c r="G48" s="5">
        <v>42</v>
      </c>
      <c r="H48" s="6">
        <v>0</v>
      </c>
      <c r="I48" s="6">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24.75" customHeight="1">
      <c r="A49" s="206" t="s">
        <v>195</v>
      </c>
      <c r="B49" s="206"/>
      <c r="C49" s="206"/>
      <c r="D49" s="206"/>
      <c r="E49" s="206"/>
      <c r="F49" s="206"/>
      <c r="G49" s="5">
        <v>43</v>
      </c>
      <c r="H49" s="6">
        <v>0</v>
      </c>
      <c r="I49" s="6">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15">
      <c r="A50" s="206" t="s">
        <v>196</v>
      </c>
      <c r="B50" s="206"/>
      <c r="C50" s="206"/>
      <c r="D50" s="206"/>
      <c r="E50" s="206"/>
      <c r="F50" s="206"/>
      <c r="G50" s="5">
        <v>44</v>
      </c>
      <c r="H50" s="6">
        <v>147</v>
      </c>
      <c r="I50" s="6">
        <v>375916</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15">
      <c r="A51" s="206" t="s">
        <v>197</v>
      </c>
      <c r="B51" s="206"/>
      <c r="C51" s="206"/>
      <c r="D51" s="206"/>
      <c r="E51" s="206"/>
      <c r="F51" s="206"/>
      <c r="G51" s="5">
        <v>45</v>
      </c>
      <c r="H51" s="6">
        <v>0</v>
      </c>
      <c r="I51" s="6">
        <v>0</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15">
      <c r="A52" s="206" t="s">
        <v>198</v>
      </c>
      <c r="B52" s="206"/>
      <c r="C52" s="206"/>
      <c r="D52" s="206"/>
      <c r="E52" s="206"/>
      <c r="F52" s="206"/>
      <c r="G52" s="5">
        <v>46</v>
      </c>
      <c r="H52" s="6">
        <v>0</v>
      </c>
      <c r="I52" s="6">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15">
      <c r="A53" s="206" t="s">
        <v>199</v>
      </c>
      <c r="B53" s="206"/>
      <c r="C53" s="206"/>
      <c r="D53" s="206"/>
      <c r="E53" s="206"/>
      <c r="F53" s="206"/>
      <c r="G53" s="5">
        <v>47</v>
      </c>
      <c r="H53" s="6">
        <v>0</v>
      </c>
      <c r="I53" s="6">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pans="1:256" ht="15">
      <c r="A54" s="206" t="s">
        <v>200</v>
      </c>
      <c r="B54" s="206"/>
      <c r="C54" s="206"/>
      <c r="D54" s="206"/>
      <c r="E54" s="206"/>
      <c r="F54" s="206"/>
      <c r="G54" s="5">
        <v>48</v>
      </c>
      <c r="H54" s="6">
        <v>0</v>
      </c>
      <c r="I54" s="6">
        <v>48741</v>
      </c>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pans="1:256" ht="24" customHeight="1">
      <c r="A55" s="174" t="s">
        <v>201</v>
      </c>
      <c r="B55" s="174"/>
      <c r="C55" s="174"/>
      <c r="D55" s="174"/>
      <c r="E55" s="174"/>
      <c r="F55" s="174"/>
      <c r="G55" s="5">
        <v>49</v>
      </c>
      <c r="H55" s="6">
        <v>0</v>
      </c>
      <c r="I55" s="6">
        <v>0</v>
      </c>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pans="1:256" ht="18" customHeight="1">
      <c r="A56" s="174" t="s">
        <v>202</v>
      </c>
      <c r="B56" s="174"/>
      <c r="C56" s="174"/>
      <c r="D56" s="174"/>
      <c r="E56" s="174"/>
      <c r="F56" s="174"/>
      <c r="G56" s="5">
        <v>50</v>
      </c>
      <c r="H56" s="6">
        <v>0</v>
      </c>
      <c r="I56" s="6">
        <v>0</v>
      </c>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pans="1:256" ht="25.5" customHeight="1">
      <c r="A57" s="174" t="s">
        <v>203</v>
      </c>
      <c r="B57" s="174"/>
      <c r="C57" s="174"/>
      <c r="D57" s="174"/>
      <c r="E57" s="174"/>
      <c r="F57" s="174"/>
      <c r="G57" s="5">
        <v>51</v>
      </c>
      <c r="H57" s="6">
        <v>0</v>
      </c>
      <c r="I57" s="6">
        <v>0</v>
      </c>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pans="1:256" ht="15">
      <c r="A58" s="174" t="s">
        <v>204</v>
      </c>
      <c r="B58" s="174"/>
      <c r="C58" s="174"/>
      <c r="D58" s="174"/>
      <c r="E58" s="174"/>
      <c r="F58" s="174"/>
      <c r="G58" s="5">
        <v>52</v>
      </c>
      <c r="H58" s="6">
        <v>0</v>
      </c>
      <c r="I58" s="6">
        <v>0</v>
      </c>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ht="15">
      <c r="A59" s="175" t="s">
        <v>412</v>
      </c>
      <c r="B59" s="175"/>
      <c r="C59" s="175"/>
      <c r="D59" s="175"/>
      <c r="E59" s="175"/>
      <c r="F59" s="175"/>
      <c r="G59" s="7">
        <v>53</v>
      </c>
      <c r="H59" s="8">
        <f>H7+H36+H55+H56</f>
        <v>0</v>
      </c>
      <c r="I59" s="8">
        <f>I7+I36+I55+I56</f>
        <v>420925</v>
      </c>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ht="15">
      <c r="A60" s="175" t="s">
        <v>413</v>
      </c>
      <c r="B60" s="175"/>
      <c r="C60" s="175"/>
      <c r="D60" s="175"/>
      <c r="E60" s="175"/>
      <c r="F60" s="175"/>
      <c r="G60" s="7">
        <v>54</v>
      </c>
      <c r="H60" s="8">
        <f>H13+H47+H57+H58</f>
        <v>26651</v>
      </c>
      <c r="I60" s="8">
        <f>I13+I47+I57+I58</f>
        <v>480327</v>
      </c>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pans="1:256" ht="15">
      <c r="A61" s="175" t="s">
        <v>414</v>
      </c>
      <c r="B61" s="175"/>
      <c r="C61" s="175"/>
      <c r="D61" s="175"/>
      <c r="E61" s="175"/>
      <c r="F61" s="175"/>
      <c r="G61" s="7">
        <v>55</v>
      </c>
      <c r="H61" s="8">
        <f>H59-H60</f>
        <v>-26651</v>
      </c>
      <c r="I61" s="8">
        <f>I59-I60</f>
        <v>-59402</v>
      </c>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pans="1:256" ht="15">
      <c r="A62" s="207" t="s">
        <v>205</v>
      </c>
      <c r="B62" s="207"/>
      <c r="C62" s="207"/>
      <c r="D62" s="207"/>
      <c r="E62" s="207"/>
      <c r="F62" s="207"/>
      <c r="G62" s="7">
        <v>56</v>
      </c>
      <c r="H62" s="8">
        <f>+IF((H59-H60)&gt;0,(H59-H60),0)</f>
        <v>0</v>
      </c>
      <c r="I62" s="8">
        <f>+IF((I59-I60)&gt;0,(I59-I60),0)</f>
        <v>0</v>
      </c>
      <c r="J62" s="62"/>
      <c r="K62" s="62"/>
      <c r="L62" s="66"/>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row>
    <row r="63" spans="1:256" ht="15">
      <c r="A63" s="207" t="s">
        <v>206</v>
      </c>
      <c r="B63" s="207"/>
      <c r="C63" s="207"/>
      <c r="D63" s="207"/>
      <c r="E63" s="207"/>
      <c r="F63" s="207"/>
      <c r="G63" s="7">
        <v>57</v>
      </c>
      <c r="H63" s="8">
        <f>+IF((H59-H60)&lt;0,(H59-H60),0)</f>
        <v>-26651</v>
      </c>
      <c r="I63" s="8">
        <f>+IF((I59-I60)&lt;0,(I59-I60),0)</f>
        <v>-59402</v>
      </c>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pans="1:256" ht="15">
      <c r="A64" s="174" t="s">
        <v>207</v>
      </c>
      <c r="B64" s="174"/>
      <c r="C64" s="174"/>
      <c r="D64" s="174"/>
      <c r="E64" s="174"/>
      <c r="F64" s="174"/>
      <c r="G64" s="5">
        <v>58</v>
      </c>
      <c r="H64" s="6">
        <v>0</v>
      </c>
      <c r="I64" s="6">
        <v>0</v>
      </c>
      <c r="J64" s="62"/>
      <c r="K64" s="62"/>
      <c r="L64" s="66"/>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1:256" ht="15">
      <c r="A65" s="175" t="s">
        <v>415</v>
      </c>
      <c r="B65" s="175"/>
      <c r="C65" s="175"/>
      <c r="D65" s="175"/>
      <c r="E65" s="175"/>
      <c r="F65" s="175"/>
      <c r="G65" s="7">
        <v>59</v>
      </c>
      <c r="H65" s="8">
        <f>H61-H64</f>
        <v>-26651</v>
      </c>
      <c r="I65" s="8">
        <f>I61-I64</f>
        <v>-59402</v>
      </c>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ht="15">
      <c r="A66" s="207" t="s">
        <v>208</v>
      </c>
      <c r="B66" s="207"/>
      <c r="C66" s="207"/>
      <c r="D66" s="207"/>
      <c r="E66" s="207"/>
      <c r="F66" s="207"/>
      <c r="G66" s="7">
        <v>60</v>
      </c>
      <c r="H66" s="8">
        <f>+IF((H61-H64)&gt;0,(H61-H64),0)</f>
        <v>0</v>
      </c>
      <c r="I66" s="8">
        <f>+IF((I61-I64)&gt;0,(I61-I64),0)</f>
        <v>0</v>
      </c>
      <c r="J66" s="62"/>
      <c r="K66" s="62"/>
      <c r="L66" s="66"/>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1:256" ht="15">
      <c r="A67" s="207" t="s">
        <v>209</v>
      </c>
      <c r="B67" s="207"/>
      <c r="C67" s="207"/>
      <c r="D67" s="207"/>
      <c r="E67" s="207"/>
      <c r="F67" s="207"/>
      <c r="G67" s="7">
        <v>61</v>
      </c>
      <c r="H67" s="8">
        <f>+IF((H61-H64)&lt;0,(H61-H64),0)</f>
        <v>-26651</v>
      </c>
      <c r="I67" s="8">
        <f>+IF((I61-I64)&lt;0,(I61-I64),0)</f>
        <v>-59402</v>
      </c>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ht="24.75" customHeight="1">
      <c r="A68" s="192" t="s">
        <v>210</v>
      </c>
      <c r="B68" s="192"/>
      <c r="C68" s="192"/>
      <c r="D68" s="192"/>
      <c r="E68" s="192"/>
      <c r="F68" s="192"/>
      <c r="G68" s="208"/>
      <c r="H68" s="208"/>
      <c r="I68" s="208"/>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ht="22.5" customHeight="1">
      <c r="A69" s="175" t="s">
        <v>416</v>
      </c>
      <c r="B69" s="175"/>
      <c r="C69" s="175"/>
      <c r="D69" s="175"/>
      <c r="E69" s="175"/>
      <c r="F69" s="175"/>
      <c r="G69" s="7">
        <v>62</v>
      </c>
      <c r="H69" s="8">
        <f>H70-H71</f>
        <v>0</v>
      </c>
      <c r="I69" s="8">
        <f>I70-I71</f>
        <v>0</v>
      </c>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pans="1:256" ht="15">
      <c r="A70" s="206" t="s">
        <v>211</v>
      </c>
      <c r="B70" s="206"/>
      <c r="C70" s="206"/>
      <c r="D70" s="206"/>
      <c r="E70" s="206"/>
      <c r="F70" s="206"/>
      <c r="G70" s="5">
        <v>63</v>
      </c>
      <c r="H70" s="6">
        <v>0</v>
      </c>
      <c r="I70" s="6">
        <v>0</v>
      </c>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row>
    <row r="71" spans="1:256" ht="15">
      <c r="A71" s="206" t="s">
        <v>212</v>
      </c>
      <c r="B71" s="206"/>
      <c r="C71" s="206"/>
      <c r="D71" s="206"/>
      <c r="E71" s="206"/>
      <c r="F71" s="206"/>
      <c r="G71" s="5">
        <v>64</v>
      </c>
      <c r="H71" s="6">
        <v>0</v>
      </c>
      <c r="I71" s="6">
        <v>0</v>
      </c>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row>
    <row r="72" spans="1:256" ht="15">
      <c r="A72" s="174" t="s">
        <v>213</v>
      </c>
      <c r="B72" s="174"/>
      <c r="C72" s="174"/>
      <c r="D72" s="174"/>
      <c r="E72" s="174"/>
      <c r="F72" s="174"/>
      <c r="G72" s="5">
        <v>65</v>
      </c>
      <c r="H72" s="6">
        <v>0</v>
      </c>
      <c r="I72" s="6">
        <v>0</v>
      </c>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row>
    <row r="73" spans="1:256" ht="15">
      <c r="A73" s="207" t="s">
        <v>214</v>
      </c>
      <c r="B73" s="207"/>
      <c r="C73" s="207"/>
      <c r="D73" s="207"/>
      <c r="E73" s="207"/>
      <c r="F73" s="207"/>
      <c r="G73" s="7">
        <v>66</v>
      </c>
      <c r="H73" s="67">
        <v>0</v>
      </c>
      <c r="I73" s="67">
        <v>0</v>
      </c>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row>
    <row r="74" spans="1:256" ht="15">
      <c r="A74" s="207" t="s">
        <v>215</v>
      </c>
      <c r="B74" s="207"/>
      <c r="C74" s="207"/>
      <c r="D74" s="207"/>
      <c r="E74" s="207"/>
      <c r="F74" s="207"/>
      <c r="G74" s="7">
        <v>67</v>
      </c>
      <c r="H74" s="67">
        <v>0</v>
      </c>
      <c r="I74" s="67">
        <v>0</v>
      </c>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row>
    <row r="75" spans="1:256" ht="22.5" customHeight="1">
      <c r="A75" s="192" t="s">
        <v>216</v>
      </c>
      <c r="B75" s="192"/>
      <c r="C75" s="192"/>
      <c r="D75" s="192"/>
      <c r="E75" s="192"/>
      <c r="F75" s="192"/>
      <c r="G75" s="208"/>
      <c r="H75" s="208"/>
      <c r="I75" s="208"/>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row>
    <row r="76" spans="1:256" ht="15">
      <c r="A76" s="175" t="s">
        <v>417</v>
      </c>
      <c r="B76" s="175"/>
      <c r="C76" s="175"/>
      <c r="D76" s="175"/>
      <c r="E76" s="175"/>
      <c r="F76" s="175"/>
      <c r="G76" s="7">
        <v>68</v>
      </c>
      <c r="H76" s="67">
        <v>0</v>
      </c>
      <c r="I76" s="67">
        <v>0</v>
      </c>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row>
    <row r="77" spans="1:256" ht="15">
      <c r="A77" s="209" t="s">
        <v>217</v>
      </c>
      <c r="B77" s="209"/>
      <c r="C77" s="209"/>
      <c r="D77" s="209"/>
      <c r="E77" s="209"/>
      <c r="F77" s="209"/>
      <c r="G77" s="68">
        <v>69</v>
      </c>
      <c r="H77" s="6">
        <v>0</v>
      </c>
      <c r="I77" s="6">
        <v>0</v>
      </c>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row>
    <row r="78" spans="1:256" ht="15">
      <c r="A78" s="209" t="s">
        <v>218</v>
      </c>
      <c r="B78" s="209"/>
      <c r="C78" s="209"/>
      <c r="D78" s="209"/>
      <c r="E78" s="209"/>
      <c r="F78" s="209"/>
      <c r="G78" s="68">
        <v>70</v>
      </c>
      <c r="H78" s="6">
        <v>0</v>
      </c>
      <c r="I78" s="6">
        <v>0</v>
      </c>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row>
    <row r="79" spans="1:256" ht="15">
      <c r="A79" s="175" t="s">
        <v>419</v>
      </c>
      <c r="B79" s="175"/>
      <c r="C79" s="175"/>
      <c r="D79" s="175"/>
      <c r="E79" s="175"/>
      <c r="F79" s="175"/>
      <c r="G79" s="7">
        <v>71</v>
      </c>
      <c r="H79" s="67">
        <v>0</v>
      </c>
      <c r="I79" s="67">
        <v>0</v>
      </c>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row>
    <row r="80" spans="1:256" ht="15">
      <c r="A80" s="175" t="s">
        <v>418</v>
      </c>
      <c r="B80" s="175"/>
      <c r="C80" s="175"/>
      <c r="D80" s="175"/>
      <c r="E80" s="175"/>
      <c r="F80" s="175"/>
      <c r="G80" s="7">
        <v>72</v>
      </c>
      <c r="H80" s="67">
        <v>0</v>
      </c>
      <c r="I80" s="67">
        <v>0</v>
      </c>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row>
    <row r="81" spans="1:256" ht="15">
      <c r="A81" s="207" t="s">
        <v>219</v>
      </c>
      <c r="B81" s="207"/>
      <c r="C81" s="207"/>
      <c r="D81" s="207"/>
      <c r="E81" s="207"/>
      <c r="F81" s="207"/>
      <c r="G81" s="7">
        <v>73</v>
      </c>
      <c r="H81" s="67">
        <v>0</v>
      </c>
      <c r="I81" s="67">
        <v>0</v>
      </c>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row>
    <row r="82" spans="1:256" ht="15">
      <c r="A82" s="207" t="s">
        <v>220</v>
      </c>
      <c r="B82" s="207"/>
      <c r="C82" s="207"/>
      <c r="D82" s="207"/>
      <c r="E82" s="207"/>
      <c r="F82" s="207"/>
      <c r="G82" s="7">
        <v>74</v>
      </c>
      <c r="H82" s="67">
        <v>0</v>
      </c>
      <c r="I82" s="67">
        <v>0</v>
      </c>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row>
    <row r="83" spans="1:256" ht="23.25" customHeight="1">
      <c r="A83" s="192" t="s">
        <v>221</v>
      </c>
      <c r="B83" s="192"/>
      <c r="C83" s="192"/>
      <c r="D83" s="192"/>
      <c r="E83" s="192"/>
      <c r="F83" s="192"/>
      <c r="G83" s="208"/>
      <c r="H83" s="208"/>
      <c r="I83" s="208"/>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row>
    <row r="84" spans="1:256" ht="15">
      <c r="A84" s="216" t="s">
        <v>420</v>
      </c>
      <c r="B84" s="216"/>
      <c r="C84" s="216"/>
      <c r="D84" s="216"/>
      <c r="E84" s="216"/>
      <c r="F84" s="216"/>
      <c r="G84" s="7">
        <v>75</v>
      </c>
      <c r="H84" s="69">
        <f>H85+H86</f>
        <v>0</v>
      </c>
      <c r="I84" s="69">
        <f>I85+I86</f>
        <v>0</v>
      </c>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row>
    <row r="85" spans="1:256" ht="15">
      <c r="A85" s="210" t="s">
        <v>222</v>
      </c>
      <c r="B85" s="210"/>
      <c r="C85" s="210"/>
      <c r="D85" s="210"/>
      <c r="E85" s="210"/>
      <c r="F85" s="210"/>
      <c r="G85" s="5">
        <v>76</v>
      </c>
      <c r="H85" s="70">
        <v>0</v>
      </c>
      <c r="I85" s="70">
        <v>0</v>
      </c>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row>
    <row r="86" spans="1:256" ht="15">
      <c r="A86" s="210" t="s">
        <v>223</v>
      </c>
      <c r="B86" s="210"/>
      <c r="C86" s="210"/>
      <c r="D86" s="210"/>
      <c r="E86" s="210"/>
      <c r="F86" s="210"/>
      <c r="G86" s="5">
        <v>77</v>
      </c>
      <c r="H86" s="70">
        <v>0</v>
      </c>
      <c r="I86" s="70">
        <v>0</v>
      </c>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row>
    <row r="87" spans="1:256" ht="15">
      <c r="A87" s="211" t="s">
        <v>224</v>
      </c>
      <c r="B87" s="211"/>
      <c r="C87" s="211"/>
      <c r="D87" s="211"/>
      <c r="E87" s="211"/>
      <c r="F87" s="211"/>
      <c r="G87" s="212"/>
      <c r="H87" s="212"/>
      <c r="I87" s="21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row>
    <row r="88" spans="1:256" ht="15">
      <c r="A88" s="213" t="s">
        <v>225</v>
      </c>
      <c r="B88" s="213"/>
      <c r="C88" s="213"/>
      <c r="D88" s="213"/>
      <c r="E88" s="213"/>
      <c r="F88" s="213"/>
      <c r="G88" s="5">
        <v>78</v>
      </c>
      <c r="H88" s="70">
        <v>-26651</v>
      </c>
      <c r="I88" s="70">
        <v>-59402</v>
      </c>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row>
    <row r="89" spans="1:256" ht="24.75" customHeight="1">
      <c r="A89" s="214" t="s">
        <v>226</v>
      </c>
      <c r="B89" s="214"/>
      <c r="C89" s="214"/>
      <c r="D89" s="214"/>
      <c r="E89" s="214"/>
      <c r="F89" s="214"/>
      <c r="G89" s="7">
        <v>79</v>
      </c>
      <c r="H89" s="69">
        <f>H90+H97</f>
        <v>0</v>
      </c>
      <c r="I89" s="69">
        <f>I90+I97</f>
        <v>0</v>
      </c>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row>
    <row r="90" spans="1:256" ht="26.25" customHeight="1">
      <c r="A90" s="215" t="s">
        <v>227</v>
      </c>
      <c r="B90" s="215"/>
      <c r="C90" s="215"/>
      <c r="D90" s="215"/>
      <c r="E90" s="215"/>
      <c r="F90" s="215"/>
      <c r="G90" s="7">
        <v>80</v>
      </c>
      <c r="H90" s="69">
        <f>SUM(H91:H95)</f>
        <v>0</v>
      </c>
      <c r="I90" s="69">
        <f>SUM(I91:I95)</f>
        <v>0</v>
      </c>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row>
    <row r="91" spans="1:256" ht="24" customHeight="1">
      <c r="A91" s="206" t="s">
        <v>228</v>
      </c>
      <c r="B91" s="206"/>
      <c r="C91" s="206"/>
      <c r="D91" s="206"/>
      <c r="E91" s="206"/>
      <c r="F91" s="206"/>
      <c r="G91" s="7">
        <v>81</v>
      </c>
      <c r="H91" s="6">
        <v>0</v>
      </c>
      <c r="I91" s="6">
        <v>0</v>
      </c>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row>
    <row r="92" spans="1:256" ht="22.5" customHeight="1">
      <c r="A92" s="206" t="s">
        <v>229</v>
      </c>
      <c r="B92" s="206"/>
      <c r="C92" s="206"/>
      <c r="D92" s="206"/>
      <c r="E92" s="206"/>
      <c r="F92" s="206"/>
      <c r="G92" s="7">
        <v>82</v>
      </c>
      <c r="H92" s="6">
        <v>0</v>
      </c>
      <c r="I92" s="6">
        <v>0</v>
      </c>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row>
    <row r="93" spans="1:256" ht="24" customHeight="1">
      <c r="A93" s="206" t="s">
        <v>230</v>
      </c>
      <c r="B93" s="206"/>
      <c r="C93" s="206"/>
      <c r="D93" s="206"/>
      <c r="E93" s="206"/>
      <c r="F93" s="206"/>
      <c r="G93" s="7">
        <v>83</v>
      </c>
      <c r="H93" s="6">
        <v>0</v>
      </c>
      <c r="I93" s="6">
        <v>0</v>
      </c>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row>
    <row r="94" spans="1:256" ht="15">
      <c r="A94" s="206" t="s">
        <v>231</v>
      </c>
      <c r="B94" s="206"/>
      <c r="C94" s="206"/>
      <c r="D94" s="206"/>
      <c r="E94" s="206"/>
      <c r="F94" s="206"/>
      <c r="G94" s="7">
        <v>84</v>
      </c>
      <c r="H94" s="6">
        <v>0</v>
      </c>
      <c r="I94" s="6">
        <v>0</v>
      </c>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row>
    <row r="95" spans="1:256" ht="15">
      <c r="A95" s="206" t="s">
        <v>232</v>
      </c>
      <c r="B95" s="206"/>
      <c r="C95" s="206"/>
      <c r="D95" s="206"/>
      <c r="E95" s="206"/>
      <c r="F95" s="206"/>
      <c r="G95" s="7">
        <v>85</v>
      </c>
      <c r="H95" s="6">
        <v>0</v>
      </c>
      <c r="I95" s="6">
        <v>0</v>
      </c>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row>
    <row r="96" spans="1:256" ht="15">
      <c r="A96" s="206" t="s">
        <v>233</v>
      </c>
      <c r="B96" s="206"/>
      <c r="C96" s="206"/>
      <c r="D96" s="206"/>
      <c r="E96" s="206"/>
      <c r="F96" s="206"/>
      <c r="G96" s="7">
        <v>86</v>
      </c>
      <c r="H96" s="6">
        <v>0</v>
      </c>
      <c r="I96" s="6">
        <v>0</v>
      </c>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row>
    <row r="97" spans="1:256" ht="22.5" customHeight="1">
      <c r="A97" s="215" t="s">
        <v>234</v>
      </c>
      <c r="B97" s="215"/>
      <c r="C97" s="215"/>
      <c r="D97" s="215"/>
      <c r="E97" s="215"/>
      <c r="F97" s="215"/>
      <c r="G97" s="7">
        <v>87</v>
      </c>
      <c r="H97" s="69">
        <f>SUM(H98:H105)</f>
        <v>0</v>
      </c>
      <c r="I97" s="69">
        <f>SUM(I98:I105)</f>
        <v>0</v>
      </c>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row>
    <row r="98" spans="1:256" ht="15">
      <c r="A98" s="206" t="s">
        <v>235</v>
      </c>
      <c r="B98" s="206"/>
      <c r="C98" s="206"/>
      <c r="D98" s="206"/>
      <c r="E98" s="206"/>
      <c r="F98" s="206"/>
      <c r="G98" s="5">
        <v>88</v>
      </c>
      <c r="H98" s="6">
        <v>0</v>
      </c>
      <c r="I98" s="6">
        <v>0</v>
      </c>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row>
    <row r="99" spans="1:256" ht="24.75" customHeight="1">
      <c r="A99" s="206" t="s">
        <v>236</v>
      </c>
      <c r="B99" s="206"/>
      <c r="C99" s="206"/>
      <c r="D99" s="206"/>
      <c r="E99" s="206"/>
      <c r="F99" s="206"/>
      <c r="G99" s="5">
        <v>89</v>
      </c>
      <c r="H99" s="6">
        <v>0</v>
      </c>
      <c r="I99" s="6">
        <v>0</v>
      </c>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row>
    <row r="100" spans="1:256" ht="15">
      <c r="A100" s="206" t="s">
        <v>421</v>
      </c>
      <c r="B100" s="206"/>
      <c r="C100" s="206"/>
      <c r="D100" s="206"/>
      <c r="E100" s="206"/>
      <c r="F100" s="206"/>
      <c r="G100" s="5">
        <v>90</v>
      </c>
      <c r="H100" s="6">
        <v>0</v>
      </c>
      <c r="I100" s="6">
        <v>0</v>
      </c>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row>
    <row r="101" spans="1:256" ht="25.5" customHeight="1">
      <c r="A101" s="206" t="s">
        <v>422</v>
      </c>
      <c r="B101" s="206"/>
      <c r="C101" s="206"/>
      <c r="D101" s="206"/>
      <c r="E101" s="206"/>
      <c r="F101" s="206"/>
      <c r="G101" s="5">
        <v>91</v>
      </c>
      <c r="H101" s="6">
        <v>0</v>
      </c>
      <c r="I101" s="6">
        <v>0</v>
      </c>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row>
    <row r="102" spans="1:256" ht="23.25" customHeight="1">
      <c r="A102" s="206" t="s">
        <v>423</v>
      </c>
      <c r="B102" s="206"/>
      <c r="C102" s="206"/>
      <c r="D102" s="206"/>
      <c r="E102" s="206"/>
      <c r="F102" s="206"/>
      <c r="G102" s="5">
        <v>92</v>
      </c>
      <c r="H102" s="6">
        <v>0</v>
      </c>
      <c r="I102" s="6">
        <v>0</v>
      </c>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row>
    <row r="103" spans="1:256" ht="15">
      <c r="A103" s="206" t="s">
        <v>237</v>
      </c>
      <c r="B103" s="206"/>
      <c r="C103" s="206"/>
      <c r="D103" s="206"/>
      <c r="E103" s="206"/>
      <c r="F103" s="206"/>
      <c r="G103" s="5">
        <v>93</v>
      </c>
      <c r="H103" s="6">
        <v>0</v>
      </c>
      <c r="I103" s="6">
        <v>0</v>
      </c>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row>
    <row r="104" spans="1:256" ht="15">
      <c r="A104" s="206" t="s">
        <v>238</v>
      </c>
      <c r="B104" s="206"/>
      <c r="C104" s="206"/>
      <c r="D104" s="206"/>
      <c r="E104" s="206"/>
      <c r="F104" s="206"/>
      <c r="G104" s="5">
        <v>94</v>
      </c>
      <c r="H104" s="6">
        <v>0</v>
      </c>
      <c r="I104" s="6">
        <v>0</v>
      </c>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row>
    <row r="105" spans="1:256" ht="15">
      <c r="A105" s="206" t="s">
        <v>239</v>
      </c>
      <c r="B105" s="206"/>
      <c r="C105" s="206"/>
      <c r="D105" s="206"/>
      <c r="E105" s="206"/>
      <c r="F105" s="206"/>
      <c r="G105" s="5">
        <v>95</v>
      </c>
      <c r="H105" s="6">
        <v>0</v>
      </c>
      <c r="I105" s="6">
        <v>0</v>
      </c>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row>
    <row r="106" spans="1:256" ht="24.75" customHeight="1">
      <c r="A106" s="206" t="s">
        <v>240</v>
      </c>
      <c r="B106" s="206"/>
      <c r="C106" s="206"/>
      <c r="D106" s="206"/>
      <c r="E106" s="206"/>
      <c r="F106" s="206"/>
      <c r="G106" s="5">
        <v>96</v>
      </c>
      <c r="H106" s="6">
        <v>0</v>
      </c>
      <c r="I106" s="6">
        <v>0</v>
      </c>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row>
    <row r="107" spans="1:256" ht="26.25" customHeight="1">
      <c r="A107" s="214" t="s">
        <v>241</v>
      </c>
      <c r="B107" s="214"/>
      <c r="C107" s="214"/>
      <c r="D107" s="214"/>
      <c r="E107" s="214"/>
      <c r="F107" s="214"/>
      <c r="G107" s="7">
        <v>97</v>
      </c>
      <c r="H107" s="69">
        <f>H90+H97-H106-H96</f>
        <v>0</v>
      </c>
      <c r="I107" s="69">
        <f>I90+I97-I106-I96</f>
        <v>0</v>
      </c>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row>
    <row r="108" spans="1:256" ht="22.5" customHeight="1">
      <c r="A108" s="204" t="s">
        <v>242</v>
      </c>
      <c r="B108" s="204"/>
      <c r="C108" s="204"/>
      <c r="D108" s="204"/>
      <c r="E108" s="204"/>
      <c r="F108" s="204"/>
      <c r="G108" s="7">
        <v>98</v>
      </c>
      <c r="H108" s="69">
        <f>H88+H107</f>
        <v>-26651</v>
      </c>
      <c r="I108" s="69">
        <f>I88+I107</f>
        <v>-59402</v>
      </c>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row>
    <row r="109" spans="1:256" ht="25.5" customHeight="1">
      <c r="A109" s="192" t="s">
        <v>243</v>
      </c>
      <c r="B109" s="192"/>
      <c r="C109" s="192"/>
      <c r="D109" s="192"/>
      <c r="E109" s="192"/>
      <c r="F109" s="192"/>
      <c r="G109" s="208"/>
      <c r="H109" s="208"/>
      <c r="I109" s="208"/>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row>
    <row r="110" spans="1:256" ht="26.25" customHeight="1">
      <c r="A110" s="216" t="s">
        <v>424</v>
      </c>
      <c r="B110" s="216"/>
      <c r="C110" s="216"/>
      <c r="D110" s="216"/>
      <c r="E110" s="216"/>
      <c r="F110" s="216"/>
      <c r="G110" s="7">
        <v>99</v>
      </c>
      <c r="H110" s="69">
        <f>H111+H112</f>
        <v>0</v>
      </c>
      <c r="I110" s="69">
        <f>I111+I112</f>
        <v>0</v>
      </c>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row>
    <row r="111" spans="1:256" ht="15">
      <c r="A111" s="210" t="s">
        <v>244</v>
      </c>
      <c r="B111" s="210"/>
      <c r="C111" s="210"/>
      <c r="D111" s="210"/>
      <c r="E111" s="210"/>
      <c r="F111" s="210"/>
      <c r="G111" s="5">
        <v>100</v>
      </c>
      <c r="H111" s="6">
        <v>0</v>
      </c>
      <c r="I111" s="6">
        <v>0</v>
      </c>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row>
    <row r="112" spans="1:256" ht="15">
      <c r="A112" s="210" t="s">
        <v>245</v>
      </c>
      <c r="B112" s="210"/>
      <c r="C112" s="210"/>
      <c r="D112" s="210"/>
      <c r="E112" s="210"/>
      <c r="F112" s="210"/>
      <c r="G112" s="5">
        <v>101</v>
      </c>
      <c r="H112" s="6">
        <v>0</v>
      </c>
      <c r="I112" s="6">
        <v>0</v>
      </c>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row>
  </sheetData>
  <sheetProtection sheet="1" objects="1" scenarios="1"/>
  <mergeCells count="112">
    <mergeCell ref="A109:I109"/>
    <mergeCell ref="A110:F110"/>
    <mergeCell ref="A111:F111"/>
    <mergeCell ref="A112:F11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I87"/>
    <mergeCell ref="A88:F88"/>
    <mergeCell ref="A89:F89"/>
    <mergeCell ref="A90:F90"/>
    <mergeCell ref="A79:F79"/>
    <mergeCell ref="A80:F80"/>
    <mergeCell ref="A81:F81"/>
    <mergeCell ref="A82:F82"/>
    <mergeCell ref="A83:I83"/>
    <mergeCell ref="A84:F84"/>
    <mergeCell ref="A73:F73"/>
    <mergeCell ref="A74:F74"/>
    <mergeCell ref="A75:I75"/>
    <mergeCell ref="A76:F76"/>
    <mergeCell ref="A77:F77"/>
    <mergeCell ref="A78:F78"/>
    <mergeCell ref="A67:F67"/>
    <mergeCell ref="A68:I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6:F16"/>
    <mergeCell ref="A17:F17"/>
    <mergeCell ref="A18:F18"/>
    <mergeCell ref="A7:F7"/>
    <mergeCell ref="A8:F8"/>
    <mergeCell ref="A9:F9"/>
    <mergeCell ref="A10:F10"/>
    <mergeCell ref="A11:F11"/>
    <mergeCell ref="A12:F12"/>
    <mergeCell ref="A1:I1"/>
    <mergeCell ref="A2:I2"/>
    <mergeCell ref="A3:I3"/>
    <mergeCell ref="A4:I4"/>
    <mergeCell ref="A5:F5"/>
    <mergeCell ref="A6:F6"/>
    <mergeCell ref="A13:F13"/>
    <mergeCell ref="A14:F14"/>
    <mergeCell ref="A15:F15"/>
  </mergeCells>
  <dataValidations count="2">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 type="whole" operator="notEqual" allowBlank="1" showInputMessage="1" showErrorMessage="1" errorTitle="Incorrect entry" error="You can enter only whole numbers" sqref="H14:I14 H53:I53 H25:I34 H64:I65 H110:I112 H72:I72 H69:I69 H76:I76 H79:I80 H84:I86 H61:I61 H88:I108">
      <formula1>999999999999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30" zoomScaleSheetLayoutView="130" zoomScalePageLayoutView="0" workbookViewId="0" topLeftCell="A37">
      <selection activeCell="L11" sqref="L11"/>
    </sheetView>
  </sheetViews>
  <sheetFormatPr defaultColWidth="9.140625" defaultRowHeight="15"/>
  <sheetData>
    <row r="1" spans="1:9" ht="15">
      <c r="A1" s="197" t="s">
        <v>246</v>
      </c>
      <c r="B1" s="218"/>
      <c r="C1" s="218"/>
      <c r="D1" s="218"/>
      <c r="E1" s="218"/>
      <c r="F1" s="218"/>
      <c r="G1" s="218"/>
      <c r="H1" s="218"/>
      <c r="I1" s="218"/>
    </row>
    <row r="2" spans="1:9" ht="15">
      <c r="A2" s="198" t="s">
        <v>449</v>
      </c>
      <c r="B2" s="181"/>
      <c r="C2" s="181"/>
      <c r="D2" s="181"/>
      <c r="E2" s="181"/>
      <c r="F2" s="181"/>
      <c r="G2" s="181"/>
      <c r="H2" s="181"/>
      <c r="I2" s="181"/>
    </row>
    <row r="3" spans="1:9" ht="15">
      <c r="A3" s="219" t="s">
        <v>445</v>
      </c>
      <c r="B3" s="220"/>
      <c r="C3" s="220"/>
      <c r="D3" s="220"/>
      <c r="E3" s="220"/>
      <c r="F3" s="220"/>
      <c r="G3" s="220"/>
      <c r="H3" s="220"/>
      <c r="I3" s="220"/>
    </row>
    <row r="4" spans="1:9" ht="15">
      <c r="A4" s="221" t="s">
        <v>464</v>
      </c>
      <c r="B4" s="185"/>
      <c r="C4" s="185"/>
      <c r="D4" s="185"/>
      <c r="E4" s="185"/>
      <c r="F4" s="185"/>
      <c r="G4" s="185"/>
      <c r="H4" s="185"/>
      <c r="I4" s="186"/>
    </row>
    <row r="5" spans="1:9" ht="56.25">
      <c r="A5" s="202" t="s">
        <v>1</v>
      </c>
      <c r="B5" s="188"/>
      <c r="C5" s="188"/>
      <c r="D5" s="188"/>
      <c r="E5" s="188"/>
      <c r="F5" s="188"/>
      <c r="G5" s="71" t="s">
        <v>247</v>
      </c>
      <c r="H5" s="64" t="s">
        <v>155</v>
      </c>
      <c r="I5" s="64" t="s">
        <v>156</v>
      </c>
    </row>
    <row r="6" spans="1:9" ht="15">
      <c r="A6" s="217">
        <v>1</v>
      </c>
      <c r="B6" s="188"/>
      <c r="C6" s="188"/>
      <c r="D6" s="188"/>
      <c r="E6" s="188"/>
      <c r="F6" s="188"/>
      <c r="G6" s="64">
        <v>2</v>
      </c>
      <c r="H6" s="64" t="s">
        <v>248</v>
      </c>
      <c r="I6" s="64" t="s">
        <v>249</v>
      </c>
    </row>
    <row r="7" spans="1:9" ht="15">
      <c r="A7" s="222" t="s">
        <v>250</v>
      </c>
      <c r="B7" s="222"/>
      <c r="C7" s="222"/>
      <c r="D7" s="222"/>
      <c r="E7" s="222"/>
      <c r="F7" s="222"/>
      <c r="G7" s="222"/>
      <c r="H7" s="222"/>
      <c r="I7" s="222"/>
    </row>
    <row r="8" spans="1:9" ht="15">
      <c r="A8" s="206" t="s">
        <v>251</v>
      </c>
      <c r="B8" s="206"/>
      <c r="C8" s="206"/>
      <c r="D8" s="206"/>
      <c r="E8" s="206"/>
      <c r="F8" s="206"/>
      <c r="G8" s="68">
        <v>1</v>
      </c>
      <c r="H8" s="72">
        <v>-26652</v>
      </c>
      <c r="I8" s="72">
        <v>-59402</v>
      </c>
    </row>
    <row r="9" spans="1:9" ht="21" customHeight="1">
      <c r="A9" s="207" t="s">
        <v>252</v>
      </c>
      <c r="B9" s="207"/>
      <c r="C9" s="207"/>
      <c r="D9" s="207"/>
      <c r="E9" s="207"/>
      <c r="F9" s="207"/>
      <c r="G9" s="7">
        <v>2</v>
      </c>
      <c r="H9" s="73">
        <f>H10+H11+H12+H13+H14+H15+H16+H17</f>
        <v>-503</v>
      </c>
      <c r="I9" s="73">
        <f>I10+I11+I12+I13+I14+I15+I16+I17</f>
        <v>-44766</v>
      </c>
    </row>
    <row r="10" spans="1:9" ht="15">
      <c r="A10" s="223" t="s">
        <v>253</v>
      </c>
      <c r="B10" s="223"/>
      <c r="C10" s="223"/>
      <c r="D10" s="223"/>
      <c r="E10" s="223"/>
      <c r="F10" s="223"/>
      <c r="G10" s="68">
        <v>3</v>
      </c>
      <c r="H10" s="72">
        <v>0</v>
      </c>
      <c r="I10" s="72">
        <v>243</v>
      </c>
    </row>
    <row r="11" spans="1:9" ht="23.25" customHeight="1">
      <c r="A11" s="223" t="s">
        <v>254</v>
      </c>
      <c r="B11" s="223"/>
      <c r="C11" s="223"/>
      <c r="D11" s="223"/>
      <c r="E11" s="223"/>
      <c r="F11" s="223"/>
      <c r="G11" s="68">
        <v>4</v>
      </c>
      <c r="H11" s="72">
        <v>0</v>
      </c>
      <c r="I11" s="72">
        <v>0</v>
      </c>
    </row>
    <row r="12" spans="1:9" ht="22.5" customHeight="1">
      <c r="A12" s="223" t="s">
        <v>255</v>
      </c>
      <c r="B12" s="223"/>
      <c r="C12" s="223"/>
      <c r="D12" s="223"/>
      <c r="E12" s="223"/>
      <c r="F12" s="223"/>
      <c r="G12" s="68">
        <v>5</v>
      </c>
      <c r="H12" s="72">
        <v>0</v>
      </c>
      <c r="I12" s="72">
        <v>0</v>
      </c>
    </row>
    <row r="13" spans="1:9" ht="15">
      <c r="A13" s="223" t="s">
        <v>256</v>
      </c>
      <c r="B13" s="223"/>
      <c r="C13" s="223"/>
      <c r="D13" s="223"/>
      <c r="E13" s="223"/>
      <c r="F13" s="223"/>
      <c r="G13" s="68">
        <v>6</v>
      </c>
      <c r="H13" s="72">
        <v>0</v>
      </c>
      <c r="I13" s="72">
        <v>-420925</v>
      </c>
    </row>
    <row r="14" spans="1:9" ht="15">
      <c r="A14" s="223" t="s">
        <v>257</v>
      </c>
      <c r="B14" s="223"/>
      <c r="C14" s="223"/>
      <c r="D14" s="223"/>
      <c r="E14" s="223"/>
      <c r="F14" s="223"/>
      <c r="G14" s="68">
        <v>7</v>
      </c>
      <c r="H14" s="72">
        <v>147</v>
      </c>
      <c r="I14" s="72">
        <v>375916</v>
      </c>
    </row>
    <row r="15" spans="1:9" ht="15">
      <c r="A15" s="223" t="s">
        <v>258</v>
      </c>
      <c r="B15" s="223"/>
      <c r="C15" s="223"/>
      <c r="D15" s="223"/>
      <c r="E15" s="223"/>
      <c r="F15" s="223"/>
      <c r="G15" s="68">
        <v>8</v>
      </c>
      <c r="H15" s="72">
        <v>0</v>
      </c>
      <c r="I15" s="72">
        <v>0</v>
      </c>
    </row>
    <row r="16" spans="1:9" ht="15">
      <c r="A16" s="223" t="s">
        <v>259</v>
      </c>
      <c r="B16" s="223"/>
      <c r="C16" s="223"/>
      <c r="D16" s="223"/>
      <c r="E16" s="223"/>
      <c r="F16" s="223"/>
      <c r="G16" s="68">
        <v>9</v>
      </c>
      <c r="H16" s="72">
        <v>0</v>
      </c>
      <c r="I16" s="72">
        <v>0</v>
      </c>
    </row>
    <row r="17" spans="1:9" ht="24" customHeight="1">
      <c r="A17" s="223" t="s">
        <v>260</v>
      </c>
      <c r="B17" s="223"/>
      <c r="C17" s="223"/>
      <c r="D17" s="223"/>
      <c r="E17" s="223"/>
      <c r="F17" s="223"/>
      <c r="G17" s="68">
        <v>10</v>
      </c>
      <c r="H17" s="72">
        <v>-650</v>
      </c>
      <c r="I17" s="72">
        <v>0</v>
      </c>
    </row>
    <row r="18" spans="1:9" ht="24.75" customHeight="1">
      <c r="A18" s="214" t="s">
        <v>261</v>
      </c>
      <c r="B18" s="214"/>
      <c r="C18" s="214"/>
      <c r="D18" s="214"/>
      <c r="E18" s="214"/>
      <c r="F18" s="214"/>
      <c r="G18" s="7">
        <v>11</v>
      </c>
      <c r="H18" s="73">
        <f>H8+H9</f>
        <v>-27155</v>
      </c>
      <c r="I18" s="73">
        <f>I8+I9</f>
        <v>-104168</v>
      </c>
    </row>
    <row r="19" spans="1:9" ht="15">
      <c r="A19" s="207" t="s">
        <v>262</v>
      </c>
      <c r="B19" s="207"/>
      <c r="C19" s="207"/>
      <c r="D19" s="207"/>
      <c r="E19" s="207"/>
      <c r="F19" s="207"/>
      <c r="G19" s="7">
        <v>12</v>
      </c>
      <c r="H19" s="73">
        <f>H20+H21+H22+H23</f>
        <v>287146</v>
      </c>
      <c r="I19" s="73">
        <f>I20+I21+I22+I23</f>
        <v>-49505</v>
      </c>
    </row>
    <row r="20" spans="1:9" ht="15">
      <c r="A20" s="223" t="s">
        <v>263</v>
      </c>
      <c r="B20" s="223"/>
      <c r="C20" s="223"/>
      <c r="D20" s="223"/>
      <c r="E20" s="223"/>
      <c r="F20" s="223"/>
      <c r="G20" s="68">
        <v>13</v>
      </c>
      <c r="H20" s="72">
        <v>290740</v>
      </c>
      <c r="I20" s="72">
        <v>-28426</v>
      </c>
    </row>
    <row r="21" spans="1:9" ht="15">
      <c r="A21" s="223" t="s">
        <v>264</v>
      </c>
      <c r="B21" s="223"/>
      <c r="C21" s="223"/>
      <c r="D21" s="223"/>
      <c r="E21" s="223"/>
      <c r="F21" s="223"/>
      <c r="G21" s="68">
        <v>14</v>
      </c>
      <c r="H21" s="72">
        <v>-3594</v>
      </c>
      <c r="I21" s="72">
        <v>-17122</v>
      </c>
    </row>
    <row r="22" spans="1:9" ht="15">
      <c r="A22" s="223" t="s">
        <v>265</v>
      </c>
      <c r="B22" s="223"/>
      <c r="C22" s="223"/>
      <c r="D22" s="223"/>
      <c r="E22" s="223"/>
      <c r="F22" s="223"/>
      <c r="G22" s="68">
        <v>15</v>
      </c>
      <c r="H22" s="72">
        <v>0</v>
      </c>
      <c r="I22" s="72">
        <v>0</v>
      </c>
    </row>
    <row r="23" spans="1:9" ht="15">
      <c r="A23" s="223" t="s">
        <v>266</v>
      </c>
      <c r="B23" s="223"/>
      <c r="C23" s="223"/>
      <c r="D23" s="223"/>
      <c r="E23" s="223"/>
      <c r="F23" s="223"/>
      <c r="G23" s="68">
        <v>16</v>
      </c>
      <c r="H23" s="72">
        <v>0</v>
      </c>
      <c r="I23" s="72">
        <v>-3957</v>
      </c>
    </row>
    <row r="24" spans="1:9" ht="15">
      <c r="A24" s="214" t="s">
        <v>267</v>
      </c>
      <c r="B24" s="214"/>
      <c r="C24" s="214"/>
      <c r="D24" s="214"/>
      <c r="E24" s="214"/>
      <c r="F24" s="214"/>
      <c r="G24" s="7">
        <v>17</v>
      </c>
      <c r="H24" s="73">
        <f>H18+H19</f>
        <v>259991</v>
      </c>
      <c r="I24" s="73">
        <f>I18+I19</f>
        <v>-153673</v>
      </c>
    </row>
    <row r="25" spans="1:9" ht="15">
      <c r="A25" s="206" t="s">
        <v>268</v>
      </c>
      <c r="B25" s="206"/>
      <c r="C25" s="206"/>
      <c r="D25" s="206"/>
      <c r="E25" s="206"/>
      <c r="F25" s="206"/>
      <c r="G25" s="68">
        <v>18</v>
      </c>
      <c r="H25" s="72">
        <v>-383</v>
      </c>
      <c r="I25" s="72">
        <v>-394850</v>
      </c>
    </row>
    <row r="26" spans="1:9" ht="15">
      <c r="A26" s="206" t="s">
        <v>269</v>
      </c>
      <c r="B26" s="206"/>
      <c r="C26" s="206"/>
      <c r="D26" s="206"/>
      <c r="E26" s="206"/>
      <c r="F26" s="206"/>
      <c r="G26" s="68">
        <v>19</v>
      </c>
      <c r="H26" s="72">
        <v>0</v>
      </c>
      <c r="I26" s="72">
        <v>0</v>
      </c>
    </row>
    <row r="27" spans="1:9" ht="15">
      <c r="A27" s="216" t="s">
        <v>270</v>
      </c>
      <c r="B27" s="216"/>
      <c r="C27" s="216"/>
      <c r="D27" s="216"/>
      <c r="E27" s="216"/>
      <c r="F27" s="216"/>
      <c r="G27" s="7">
        <v>20</v>
      </c>
      <c r="H27" s="73">
        <f>H24+H25+H26</f>
        <v>259608</v>
      </c>
      <c r="I27" s="73">
        <f>I24+I25+I26</f>
        <v>-548523</v>
      </c>
    </row>
    <row r="28" spans="1:9" ht="15">
      <c r="A28" s="222" t="s">
        <v>271</v>
      </c>
      <c r="B28" s="222"/>
      <c r="C28" s="222"/>
      <c r="D28" s="222"/>
      <c r="E28" s="222"/>
      <c r="F28" s="222"/>
      <c r="G28" s="222"/>
      <c r="H28" s="222"/>
      <c r="I28" s="222"/>
    </row>
    <row r="29" spans="1:9" ht="15">
      <c r="A29" s="206" t="s">
        <v>272</v>
      </c>
      <c r="B29" s="206"/>
      <c r="C29" s="206"/>
      <c r="D29" s="206"/>
      <c r="E29" s="206"/>
      <c r="F29" s="206"/>
      <c r="G29" s="68">
        <v>21</v>
      </c>
      <c r="H29" s="70">
        <v>0</v>
      </c>
      <c r="I29" s="70">
        <v>0</v>
      </c>
    </row>
    <row r="30" spans="1:9" ht="15">
      <c r="A30" s="206" t="s">
        <v>273</v>
      </c>
      <c r="B30" s="206"/>
      <c r="C30" s="206"/>
      <c r="D30" s="206"/>
      <c r="E30" s="206"/>
      <c r="F30" s="206"/>
      <c r="G30" s="68">
        <v>22</v>
      </c>
      <c r="H30" s="70">
        <v>0</v>
      </c>
      <c r="I30" s="70">
        <v>0</v>
      </c>
    </row>
    <row r="31" spans="1:9" ht="15">
      <c r="A31" s="206" t="s">
        <v>274</v>
      </c>
      <c r="B31" s="206"/>
      <c r="C31" s="206"/>
      <c r="D31" s="206"/>
      <c r="E31" s="206"/>
      <c r="F31" s="206"/>
      <c r="G31" s="68">
        <v>23</v>
      </c>
      <c r="H31" s="70">
        <v>0</v>
      </c>
      <c r="I31" s="70">
        <v>421942</v>
      </c>
    </row>
    <row r="32" spans="1:9" ht="15">
      <c r="A32" s="206" t="s">
        <v>275</v>
      </c>
      <c r="B32" s="206"/>
      <c r="C32" s="206"/>
      <c r="D32" s="206"/>
      <c r="E32" s="206"/>
      <c r="F32" s="206"/>
      <c r="G32" s="68">
        <v>24</v>
      </c>
      <c r="H32" s="70">
        <v>0</v>
      </c>
      <c r="I32" s="70">
        <v>0</v>
      </c>
    </row>
    <row r="33" spans="1:9" ht="15">
      <c r="A33" s="206" t="s">
        <v>276</v>
      </c>
      <c r="B33" s="206"/>
      <c r="C33" s="206"/>
      <c r="D33" s="206"/>
      <c r="E33" s="206"/>
      <c r="F33" s="206"/>
      <c r="G33" s="68">
        <v>25</v>
      </c>
      <c r="H33" s="70">
        <v>0</v>
      </c>
      <c r="I33" s="70">
        <v>1128144</v>
      </c>
    </row>
    <row r="34" spans="1:9" ht="15">
      <c r="A34" s="206" t="s">
        <v>277</v>
      </c>
      <c r="B34" s="206"/>
      <c r="C34" s="206"/>
      <c r="D34" s="206"/>
      <c r="E34" s="206"/>
      <c r="F34" s="206"/>
      <c r="G34" s="68">
        <v>26</v>
      </c>
      <c r="H34" s="70">
        <v>0</v>
      </c>
      <c r="I34" s="70">
        <v>0</v>
      </c>
    </row>
    <row r="35" spans="1:9" ht="15">
      <c r="A35" s="214" t="s">
        <v>278</v>
      </c>
      <c r="B35" s="214"/>
      <c r="C35" s="214"/>
      <c r="D35" s="214"/>
      <c r="E35" s="214"/>
      <c r="F35" s="214"/>
      <c r="G35" s="7">
        <v>27</v>
      </c>
      <c r="H35" s="69">
        <f>H29+H30+H31+H32+H33+H34</f>
        <v>0</v>
      </c>
      <c r="I35" s="69">
        <f>I29+I30+I31+I32+I33+I34</f>
        <v>1550086</v>
      </c>
    </row>
    <row r="36" spans="1:9" ht="21.75" customHeight="1">
      <c r="A36" s="206" t="s">
        <v>279</v>
      </c>
      <c r="B36" s="206"/>
      <c r="C36" s="206"/>
      <c r="D36" s="206"/>
      <c r="E36" s="206"/>
      <c r="F36" s="206"/>
      <c r="G36" s="68">
        <v>28</v>
      </c>
      <c r="H36" s="70">
        <v>0</v>
      </c>
      <c r="I36" s="70">
        <v>-2913</v>
      </c>
    </row>
    <row r="37" spans="1:9" ht="15">
      <c r="A37" s="206" t="s">
        <v>280</v>
      </c>
      <c r="B37" s="206"/>
      <c r="C37" s="206"/>
      <c r="D37" s="206"/>
      <c r="E37" s="206"/>
      <c r="F37" s="206"/>
      <c r="G37" s="68">
        <v>29</v>
      </c>
      <c r="H37" s="70">
        <v>0</v>
      </c>
      <c r="I37" s="70">
        <v>0</v>
      </c>
    </row>
    <row r="38" spans="1:9" ht="15">
      <c r="A38" s="206" t="s">
        <v>281</v>
      </c>
      <c r="B38" s="206"/>
      <c r="C38" s="206"/>
      <c r="D38" s="206"/>
      <c r="E38" s="206"/>
      <c r="F38" s="206"/>
      <c r="G38" s="68">
        <v>30</v>
      </c>
      <c r="H38" s="70">
        <v>0</v>
      </c>
      <c r="I38" s="70">
        <v>0</v>
      </c>
    </row>
    <row r="39" spans="1:9" ht="15">
      <c r="A39" s="206" t="s">
        <v>282</v>
      </c>
      <c r="B39" s="206"/>
      <c r="C39" s="206"/>
      <c r="D39" s="206"/>
      <c r="E39" s="206"/>
      <c r="F39" s="206"/>
      <c r="G39" s="68">
        <v>31</v>
      </c>
      <c r="H39" s="70">
        <v>-291286</v>
      </c>
      <c r="I39" s="70">
        <v>0</v>
      </c>
    </row>
    <row r="40" spans="1:9" ht="15">
      <c r="A40" s="206" t="s">
        <v>283</v>
      </c>
      <c r="B40" s="206"/>
      <c r="C40" s="206"/>
      <c r="D40" s="206"/>
      <c r="E40" s="206"/>
      <c r="F40" s="206"/>
      <c r="G40" s="68">
        <v>32</v>
      </c>
      <c r="H40" s="70">
        <v>0</v>
      </c>
      <c r="I40" s="70">
        <v>0</v>
      </c>
    </row>
    <row r="41" spans="1:9" ht="15">
      <c r="A41" s="214" t="s">
        <v>284</v>
      </c>
      <c r="B41" s="214"/>
      <c r="C41" s="214"/>
      <c r="D41" s="214"/>
      <c r="E41" s="214"/>
      <c r="F41" s="214"/>
      <c r="G41" s="7">
        <v>33</v>
      </c>
      <c r="H41" s="69">
        <f>H36+H37+H38+H39+H40</f>
        <v>-291286</v>
      </c>
      <c r="I41" s="69">
        <f>I36+I37+I38+I39+I40</f>
        <v>-2913</v>
      </c>
    </row>
    <row r="42" spans="1:9" ht="15">
      <c r="A42" s="216" t="s">
        <v>285</v>
      </c>
      <c r="B42" s="216"/>
      <c r="C42" s="216"/>
      <c r="D42" s="216"/>
      <c r="E42" s="216"/>
      <c r="F42" s="216"/>
      <c r="G42" s="7">
        <v>34</v>
      </c>
      <c r="H42" s="69">
        <f>H35+H41</f>
        <v>-291286</v>
      </c>
      <c r="I42" s="69">
        <f>I35+I41</f>
        <v>1547173</v>
      </c>
    </row>
    <row r="43" spans="1:9" ht="15">
      <c r="A43" s="222" t="s">
        <v>286</v>
      </c>
      <c r="B43" s="222"/>
      <c r="C43" s="222"/>
      <c r="D43" s="222"/>
      <c r="E43" s="222"/>
      <c r="F43" s="222"/>
      <c r="G43" s="222"/>
      <c r="H43" s="222"/>
      <c r="I43" s="222"/>
    </row>
    <row r="44" spans="1:9" ht="19.5" customHeight="1">
      <c r="A44" s="206" t="s">
        <v>287</v>
      </c>
      <c r="B44" s="206"/>
      <c r="C44" s="206"/>
      <c r="D44" s="206"/>
      <c r="E44" s="206"/>
      <c r="F44" s="206"/>
      <c r="G44" s="68">
        <v>35</v>
      </c>
      <c r="H44" s="70">
        <v>0</v>
      </c>
      <c r="I44" s="70">
        <v>0</v>
      </c>
    </row>
    <row r="45" spans="1:9" ht="23.25" customHeight="1">
      <c r="A45" s="206" t="s">
        <v>288</v>
      </c>
      <c r="B45" s="206"/>
      <c r="C45" s="206"/>
      <c r="D45" s="206"/>
      <c r="E45" s="206"/>
      <c r="F45" s="206"/>
      <c r="G45" s="68">
        <v>36</v>
      </c>
      <c r="H45" s="70">
        <v>0</v>
      </c>
      <c r="I45" s="70">
        <v>0</v>
      </c>
    </row>
    <row r="46" spans="1:9" ht="15">
      <c r="A46" s="206" t="s">
        <v>289</v>
      </c>
      <c r="B46" s="206"/>
      <c r="C46" s="206"/>
      <c r="D46" s="206"/>
      <c r="E46" s="206"/>
      <c r="F46" s="206"/>
      <c r="G46" s="68">
        <v>37</v>
      </c>
      <c r="H46" s="70">
        <v>0</v>
      </c>
      <c r="I46" s="70">
        <v>0</v>
      </c>
    </row>
    <row r="47" spans="1:9" ht="15">
      <c r="A47" s="206" t="s">
        <v>290</v>
      </c>
      <c r="B47" s="206"/>
      <c r="C47" s="206"/>
      <c r="D47" s="206"/>
      <c r="E47" s="206"/>
      <c r="F47" s="206"/>
      <c r="G47" s="68">
        <v>38</v>
      </c>
      <c r="H47" s="70">
        <v>663614</v>
      </c>
      <c r="I47" s="70">
        <v>0</v>
      </c>
    </row>
    <row r="48" spans="1:9" ht="15">
      <c r="A48" s="214" t="s">
        <v>291</v>
      </c>
      <c r="B48" s="214"/>
      <c r="C48" s="214"/>
      <c r="D48" s="214"/>
      <c r="E48" s="214"/>
      <c r="F48" s="214"/>
      <c r="G48" s="7">
        <v>39</v>
      </c>
      <c r="H48" s="69">
        <f>H44+H45+H46+H47</f>
        <v>663614</v>
      </c>
      <c r="I48" s="69">
        <f>I44+I45+I46+I47</f>
        <v>0</v>
      </c>
    </row>
    <row r="49" spans="1:9" ht="21.75" customHeight="1">
      <c r="A49" s="206" t="s">
        <v>292</v>
      </c>
      <c r="B49" s="206"/>
      <c r="C49" s="206"/>
      <c r="D49" s="206"/>
      <c r="E49" s="206"/>
      <c r="F49" s="206"/>
      <c r="G49" s="68">
        <v>40</v>
      </c>
      <c r="H49" s="70">
        <v>0</v>
      </c>
      <c r="I49" s="70">
        <v>-1128144</v>
      </c>
    </row>
    <row r="50" spans="1:9" ht="15">
      <c r="A50" s="206" t="s">
        <v>293</v>
      </c>
      <c r="B50" s="206"/>
      <c r="C50" s="206"/>
      <c r="D50" s="206"/>
      <c r="E50" s="206"/>
      <c r="F50" s="206"/>
      <c r="G50" s="68">
        <v>41</v>
      </c>
      <c r="H50" s="70">
        <v>0</v>
      </c>
      <c r="I50" s="70">
        <v>0</v>
      </c>
    </row>
    <row r="51" spans="1:9" ht="15">
      <c r="A51" s="206" t="s">
        <v>294</v>
      </c>
      <c r="B51" s="206"/>
      <c r="C51" s="206"/>
      <c r="D51" s="206"/>
      <c r="E51" s="206"/>
      <c r="F51" s="206"/>
      <c r="G51" s="68">
        <v>42</v>
      </c>
      <c r="H51" s="70">
        <v>0</v>
      </c>
      <c r="I51" s="70">
        <v>0</v>
      </c>
    </row>
    <row r="52" spans="1:9" ht="21.75" customHeight="1">
      <c r="A52" s="206" t="s">
        <v>295</v>
      </c>
      <c r="B52" s="206"/>
      <c r="C52" s="206"/>
      <c r="D52" s="206"/>
      <c r="E52" s="206"/>
      <c r="F52" s="206"/>
      <c r="G52" s="68">
        <v>43</v>
      </c>
      <c r="H52" s="70">
        <v>0</v>
      </c>
      <c r="I52" s="70">
        <v>0</v>
      </c>
    </row>
    <row r="53" spans="1:9" ht="15">
      <c r="A53" s="206" t="s">
        <v>296</v>
      </c>
      <c r="B53" s="206"/>
      <c r="C53" s="206"/>
      <c r="D53" s="206"/>
      <c r="E53" s="206"/>
      <c r="F53" s="206"/>
      <c r="G53" s="68">
        <v>44</v>
      </c>
      <c r="H53" s="70">
        <v>-663614</v>
      </c>
      <c r="I53" s="70">
        <v>0</v>
      </c>
    </row>
    <row r="54" spans="1:9" ht="15">
      <c r="A54" s="214" t="s">
        <v>297</v>
      </c>
      <c r="B54" s="214"/>
      <c r="C54" s="214"/>
      <c r="D54" s="214"/>
      <c r="E54" s="214"/>
      <c r="F54" s="214"/>
      <c r="G54" s="7">
        <v>45</v>
      </c>
      <c r="H54" s="69">
        <f>H49+H50+H51+H52+H53</f>
        <v>-663614</v>
      </c>
      <c r="I54" s="69">
        <f>I49+I50+I51+I52+I53</f>
        <v>-1128144</v>
      </c>
    </row>
    <row r="55" spans="1:9" ht="15">
      <c r="A55" s="216" t="s">
        <v>298</v>
      </c>
      <c r="B55" s="216"/>
      <c r="C55" s="216"/>
      <c r="D55" s="216"/>
      <c r="E55" s="216"/>
      <c r="F55" s="216"/>
      <c r="G55" s="7">
        <v>46</v>
      </c>
      <c r="H55" s="69">
        <f>H48+H54</f>
        <v>0</v>
      </c>
      <c r="I55" s="69">
        <f>I48+I54</f>
        <v>-1128144</v>
      </c>
    </row>
    <row r="56" spans="1:9" ht="27.75" customHeight="1">
      <c r="A56" s="177" t="s">
        <v>299</v>
      </c>
      <c r="B56" s="177"/>
      <c r="C56" s="177"/>
      <c r="D56" s="177"/>
      <c r="E56" s="177"/>
      <c r="F56" s="177"/>
      <c r="G56" s="68">
        <v>47</v>
      </c>
      <c r="H56" s="70">
        <v>0</v>
      </c>
      <c r="I56" s="70">
        <v>0</v>
      </c>
    </row>
    <row r="57" spans="1:9" ht="26.25" customHeight="1">
      <c r="A57" s="216" t="s">
        <v>300</v>
      </c>
      <c r="B57" s="216"/>
      <c r="C57" s="216"/>
      <c r="D57" s="216"/>
      <c r="E57" s="216"/>
      <c r="F57" s="216"/>
      <c r="G57" s="7">
        <v>48</v>
      </c>
      <c r="H57" s="69">
        <f>H27+H42+H55+H56</f>
        <v>-31678</v>
      </c>
      <c r="I57" s="69">
        <f>I27+I42+I55+I56</f>
        <v>-129494</v>
      </c>
    </row>
    <row r="58" spans="1:9" ht="24" customHeight="1">
      <c r="A58" s="224" t="s">
        <v>301</v>
      </c>
      <c r="B58" s="224"/>
      <c r="C58" s="224"/>
      <c r="D58" s="224"/>
      <c r="E58" s="224"/>
      <c r="F58" s="224"/>
      <c r="G58" s="68">
        <v>49</v>
      </c>
      <c r="H58" s="70">
        <v>49245</v>
      </c>
      <c r="I58" s="70">
        <v>144088</v>
      </c>
    </row>
    <row r="59" spans="1:9" ht="23.25" customHeight="1">
      <c r="A59" s="216" t="s">
        <v>302</v>
      </c>
      <c r="B59" s="216"/>
      <c r="C59" s="216"/>
      <c r="D59" s="216"/>
      <c r="E59" s="216"/>
      <c r="F59" s="216"/>
      <c r="G59" s="7">
        <v>50</v>
      </c>
      <c r="H59" s="69">
        <f>H57+H58</f>
        <v>17567</v>
      </c>
      <c r="I59" s="69">
        <f>I57+I58</f>
        <v>14594</v>
      </c>
    </row>
  </sheetData>
  <sheetProtection sheet="1" objects="1" scenarios="1"/>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conditionalFormatting sqref="H9:I9 H27:I27 H42:I42 H55:I55 H18:I19 H24:I24 H57:I57">
    <cfRule type="cellIs" priority="46" dxfId="51" operator="notEqual" stopIfTrue="1">
      <formula>ROUND(H9,0)</formula>
    </cfRule>
  </conditionalFormatting>
  <conditionalFormatting sqref="H35:I35 H48:I48 H59:I59">
    <cfRule type="cellIs" priority="47" dxfId="51" operator="notEqual" stopIfTrue="1">
      <formula>ROUND(H35,0)</formula>
    </cfRule>
    <cfRule type="cellIs" priority="48" dxfId="52" operator="lessThan" stopIfTrue="1">
      <formula>0</formula>
    </cfRule>
  </conditionalFormatting>
  <conditionalFormatting sqref="H41:I41 H54:I54">
    <cfRule type="cellIs" priority="49" dxfId="51" operator="notEqual" stopIfTrue="1">
      <formula>ROUND(H41,0)</formula>
    </cfRule>
    <cfRule type="cellIs" priority="50" dxfId="53" operator="greaterThan" stopIfTrue="1">
      <formula>0</formula>
    </cfRule>
  </conditionalFormatting>
  <conditionalFormatting sqref="H8:I8">
    <cfRule type="cellIs" priority="22" dxfId="51" operator="notEqual" stopIfTrue="1">
      <formula>ROUND(H8,0)</formula>
    </cfRule>
  </conditionalFormatting>
  <conditionalFormatting sqref="H11:I12 H15:I17">
    <cfRule type="cellIs" priority="17" dxfId="51" operator="notEqual" stopIfTrue="1">
      <formula>ROUND(H11,0)</formula>
    </cfRule>
  </conditionalFormatting>
  <conditionalFormatting sqref="H10:I10 H14:I14">
    <cfRule type="cellIs" priority="18" dxfId="51" operator="notEqual" stopIfTrue="1">
      <formula>ROUND(H10,0)</formula>
    </cfRule>
    <cfRule type="cellIs" priority="19" dxfId="52" operator="lessThan" stopIfTrue="1">
      <formula>0</formula>
    </cfRule>
  </conditionalFormatting>
  <conditionalFormatting sqref="H13:I13">
    <cfRule type="cellIs" priority="20" dxfId="51" operator="notEqual" stopIfTrue="1">
      <formula>ROUND(H13,0)</formula>
    </cfRule>
    <cfRule type="cellIs" priority="21" dxfId="53" operator="greaterThan" stopIfTrue="1">
      <formula>0</formula>
    </cfRule>
  </conditionalFormatting>
  <conditionalFormatting sqref="H20:I23">
    <cfRule type="cellIs" priority="16" dxfId="51" operator="notEqual" stopIfTrue="1">
      <formula>ROUND(H20,0)</formula>
    </cfRule>
  </conditionalFormatting>
  <conditionalFormatting sqref="H26:I26">
    <cfRule type="cellIs" priority="13" dxfId="51" operator="notEqual" stopIfTrue="1">
      <formula>ROUND(H26,0)</formula>
    </cfRule>
  </conditionalFormatting>
  <conditionalFormatting sqref="H25:I25">
    <cfRule type="cellIs" priority="14" dxfId="51" operator="notEqual" stopIfTrue="1">
      <formula>ROUND(H25,0)</formula>
    </cfRule>
    <cfRule type="cellIs" priority="15" dxfId="53" operator="greaterThan" stopIfTrue="1">
      <formula>0</formula>
    </cfRule>
  </conditionalFormatting>
  <conditionalFormatting sqref="H29:I34">
    <cfRule type="cellIs" priority="11" dxfId="51" operator="notEqual" stopIfTrue="1">
      <formula>ROUND(H29,0)</formula>
    </cfRule>
    <cfRule type="cellIs" priority="12" dxfId="52" operator="lessThan" stopIfTrue="1">
      <formula>0</formula>
    </cfRule>
  </conditionalFormatting>
  <conditionalFormatting sqref="H39:I39">
    <cfRule type="cellIs" priority="8" dxfId="51" operator="notEqual" stopIfTrue="1">
      <formula>ROUND(H39,0)</formula>
    </cfRule>
  </conditionalFormatting>
  <conditionalFormatting sqref="H36:I38 H40:I40">
    <cfRule type="cellIs" priority="9" dxfId="51" operator="notEqual" stopIfTrue="1">
      <formula>ROUND(H36,0)</formula>
    </cfRule>
    <cfRule type="cellIs" priority="10" dxfId="53" operator="greaterThan" stopIfTrue="1">
      <formula>0</formula>
    </cfRule>
  </conditionalFormatting>
  <conditionalFormatting sqref="H44:I47">
    <cfRule type="cellIs" priority="6" dxfId="51" operator="notEqual" stopIfTrue="1">
      <formula>ROUND(H44,0)</formula>
    </cfRule>
    <cfRule type="cellIs" priority="7" dxfId="52" operator="lessThan" stopIfTrue="1">
      <formula>0</formula>
    </cfRule>
  </conditionalFormatting>
  <conditionalFormatting sqref="H49:I53">
    <cfRule type="cellIs" priority="4" dxfId="51" operator="notEqual" stopIfTrue="1">
      <formula>ROUND(H49,0)</formula>
    </cfRule>
    <cfRule type="cellIs" priority="5" dxfId="53" operator="greaterThan" stopIfTrue="1">
      <formula>0</formula>
    </cfRule>
  </conditionalFormatting>
  <conditionalFormatting sqref="H56:I56">
    <cfRule type="cellIs" priority="3" dxfId="51" operator="notEqual" stopIfTrue="1">
      <formula>ROUND(H56,0)</formula>
    </cfRule>
  </conditionalFormatting>
  <conditionalFormatting sqref="H58:I58">
    <cfRule type="cellIs" priority="1" dxfId="51" operator="notEqual" stopIfTrue="1">
      <formula>ROUND(H58,0)</formula>
    </cfRule>
    <cfRule type="cellIs" priority="2" dxfId="52" operator="lessThan" stopIfTrue="1">
      <formula>0</formula>
    </cfRule>
  </conditionalFormatting>
  <dataValidations count="3">
    <dataValidation type="whole" operator="greaterThanOrEqual" allowBlank="1" showInputMessage="1" showErrorMessage="1" errorTitle="Incorrect entry" error="You can enter only positive whole numbers or a zero" sqref="H10:I10 H14:I14 H29:I35 H44:I48 H58:I59">
      <formula1>0</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notEqual" allowBlank="1" showInputMessage="1" showErrorMessage="1" errorTitle="Incorrect entry" error="You can enter only whole numbers or a zero" sqref="H39:I39 H55:I57 H42:I42 H8:I27">
      <formula1>999999999999</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53"/>
  <sheetViews>
    <sheetView view="pageBreakPreview" zoomScaleSheetLayoutView="100" zoomScalePageLayoutView="0" workbookViewId="0" topLeftCell="A1">
      <selection activeCell="L47" sqref="L47"/>
    </sheetView>
  </sheetViews>
  <sheetFormatPr defaultColWidth="9.140625" defaultRowHeight="15"/>
  <sheetData>
    <row r="1" spans="1:256" ht="15">
      <c r="A1" s="197" t="s">
        <v>303</v>
      </c>
      <c r="B1" s="218"/>
      <c r="C1" s="218"/>
      <c r="D1" s="218"/>
      <c r="E1" s="218"/>
      <c r="F1" s="218"/>
      <c r="G1" s="218"/>
      <c r="H1" s="218"/>
      <c r="I1" s="218"/>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198" t="s">
        <v>153</v>
      </c>
      <c r="B2" s="181"/>
      <c r="C2" s="181"/>
      <c r="D2" s="181"/>
      <c r="E2" s="181"/>
      <c r="F2" s="181"/>
      <c r="G2" s="181"/>
      <c r="H2" s="181"/>
      <c r="I2" s="181"/>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19" t="s">
        <v>445</v>
      </c>
      <c r="B3" s="225"/>
      <c r="C3" s="225"/>
      <c r="D3" s="225"/>
      <c r="E3" s="225"/>
      <c r="F3" s="225"/>
      <c r="G3" s="225"/>
      <c r="H3" s="225"/>
      <c r="I3" s="225"/>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15">
      <c r="A4" s="221" t="s">
        <v>304</v>
      </c>
      <c r="B4" s="185"/>
      <c r="C4" s="185"/>
      <c r="D4" s="185"/>
      <c r="E4" s="185"/>
      <c r="F4" s="185"/>
      <c r="G4" s="185"/>
      <c r="H4" s="185"/>
      <c r="I4" s="186"/>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02" t="s">
        <v>1</v>
      </c>
      <c r="B5" s="188"/>
      <c r="C5" s="188"/>
      <c r="D5" s="188"/>
      <c r="E5" s="188"/>
      <c r="F5" s="188"/>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17">
        <v>1</v>
      </c>
      <c r="B6" s="188"/>
      <c r="C6" s="188"/>
      <c r="D6" s="188"/>
      <c r="E6" s="188"/>
      <c r="F6" s="188"/>
      <c r="G6" s="65">
        <v>2</v>
      </c>
      <c r="H6" s="64" t="s">
        <v>248</v>
      </c>
      <c r="I6" s="64" t="s">
        <v>249</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222" t="s">
        <v>250</v>
      </c>
      <c r="B7" s="226"/>
      <c r="C7" s="226"/>
      <c r="D7" s="226"/>
      <c r="E7" s="226"/>
      <c r="F7" s="226"/>
      <c r="G7" s="226"/>
      <c r="H7" s="226"/>
      <c r="I7" s="226"/>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206" t="s">
        <v>305</v>
      </c>
      <c r="B8" s="206"/>
      <c r="C8" s="206"/>
      <c r="D8" s="206"/>
      <c r="E8" s="206"/>
      <c r="F8" s="206"/>
      <c r="G8" s="5">
        <v>1</v>
      </c>
      <c r="H8" s="70">
        <v>0</v>
      </c>
      <c r="I8" s="70">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26.25" customHeight="1">
      <c r="A9" s="206" t="s">
        <v>306</v>
      </c>
      <c r="B9" s="206"/>
      <c r="C9" s="206"/>
      <c r="D9" s="206"/>
      <c r="E9" s="206"/>
      <c r="F9" s="206"/>
      <c r="G9" s="5">
        <v>2</v>
      </c>
      <c r="H9" s="70">
        <v>0</v>
      </c>
      <c r="I9" s="70">
        <v>0</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206" t="s">
        <v>307</v>
      </c>
      <c r="B10" s="206"/>
      <c r="C10" s="206"/>
      <c r="D10" s="206"/>
      <c r="E10" s="206"/>
      <c r="F10" s="206"/>
      <c r="G10" s="5">
        <v>3</v>
      </c>
      <c r="H10" s="70">
        <v>0</v>
      </c>
      <c r="I10" s="70">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206" t="s">
        <v>308</v>
      </c>
      <c r="B11" s="206"/>
      <c r="C11" s="206"/>
      <c r="D11" s="206"/>
      <c r="E11" s="206"/>
      <c r="F11" s="206"/>
      <c r="G11" s="5">
        <v>4</v>
      </c>
      <c r="H11" s="70">
        <v>0</v>
      </c>
      <c r="I11" s="70">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206" t="s">
        <v>309</v>
      </c>
      <c r="B12" s="206"/>
      <c r="C12" s="206"/>
      <c r="D12" s="206"/>
      <c r="E12" s="206"/>
      <c r="F12" s="206"/>
      <c r="G12" s="5">
        <v>5</v>
      </c>
      <c r="H12" s="70">
        <v>0</v>
      </c>
      <c r="I12" s="70">
        <v>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5">
      <c r="A13" s="215" t="s">
        <v>310</v>
      </c>
      <c r="B13" s="215"/>
      <c r="C13" s="215"/>
      <c r="D13" s="215"/>
      <c r="E13" s="215"/>
      <c r="F13" s="215"/>
      <c r="G13" s="7">
        <v>6</v>
      </c>
      <c r="H13" s="74">
        <f>SUM(H8:H12)</f>
        <v>0</v>
      </c>
      <c r="I13" s="74">
        <f>SUM(I8:I12)</f>
        <v>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206" t="s">
        <v>311</v>
      </c>
      <c r="B14" s="206"/>
      <c r="C14" s="206"/>
      <c r="D14" s="206"/>
      <c r="E14" s="206"/>
      <c r="F14" s="206"/>
      <c r="G14" s="5">
        <v>7</v>
      </c>
      <c r="H14" s="70">
        <v>0</v>
      </c>
      <c r="I14" s="70">
        <v>0</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206" t="s">
        <v>312</v>
      </c>
      <c r="B15" s="206"/>
      <c r="C15" s="206"/>
      <c r="D15" s="206"/>
      <c r="E15" s="206"/>
      <c r="F15" s="206"/>
      <c r="G15" s="5">
        <v>8</v>
      </c>
      <c r="H15" s="70">
        <v>0</v>
      </c>
      <c r="I15" s="70">
        <v>0</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206" t="s">
        <v>313</v>
      </c>
      <c r="B16" s="206"/>
      <c r="C16" s="206"/>
      <c r="D16" s="206"/>
      <c r="E16" s="206"/>
      <c r="F16" s="206"/>
      <c r="G16" s="5">
        <v>9</v>
      </c>
      <c r="H16" s="70">
        <v>0</v>
      </c>
      <c r="I16" s="70">
        <v>0</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206" t="s">
        <v>314</v>
      </c>
      <c r="B17" s="206"/>
      <c r="C17" s="206"/>
      <c r="D17" s="206"/>
      <c r="E17" s="206"/>
      <c r="F17" s="206"/>
      <c r="G17" s="5">
        <v>10</v>
      </c>
      <c r="H17" s="70">
        <v>0</v>
      </c>
      <c r="I17" s="70">
        <v>0</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206" t="s">
        <v>315</v>
      </c>
      <c r="B18" s="206"/>
      <c r="C18" s="206"/>
      <c r="D18" s="206"/>
      <c r="E18" s="206"/>
      <c r="F18" s="206"/>
      <c r="G18" s="5">
        <v>11</v>
      </c>
      <c r="H18" s="70">
        <v>0</v>
      </c>
      <c r="I18" s="70">
        <v>0</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206" t="s">
        <v>316</v>
      </c>
      <c r="B19" s="206"/>
      <c r="C19" s="206"/>
      <c r="D19" s="206"/>
      <c r="E19" s="206"/>
      <c r="F19" s="206"/>
      <c r="G19" s="5">
        <v>12</v>
      </c>
      <c r="H19" s="70">
        <v>0</v>
      </c>
      <c r="I19" s="70">
        <v>0</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25.5" customHeight="1">
      <c r="A20" s="215" t="s">
        <v>317</v>
      </c>
      <c r="B20" s="215"/>
      <c r="C20" s="215"/>
      <c r="D20" s="215"/>
      <c r="E20" s="215"/>
      <c r="F20" s="215"/>
      <c r="G20" s="7">
        <v>13</v>
      </c>
      <c r="H20" s="74">
        <f>SUM(H14:H19)</f>
        <v>0</v>
      </c>
      <c r="I20" s="74">
        <f>SUM(I14:I19)</f>
        <v>0</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216" t="s">
        <v>425</v>
      </c>
      <c r="B21" s="216"/>
      <c r="C21" s="216"/>
      <c r="D21" s="216"/>
      <c r="E21" s="216"/>
      <c r="F21" s="216"/>
      <c r="G21" s="7">
        <v>14</v>
      </c>
      <c r="H21" s="69">
        <f>H13+H20</f>
        <v>0</v>
      </c>
      <c r="I21" s="69">
        <f>I13+I20</f>
        <v>0</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22" t="s">
        <v>271</v>
      </c>
      <c r="B22" s="226"/>
      <c r="C22" s="226"/>
      <c r="D22" s="226"/>
      <c r="E22" s="226"/>
      <c r="F22" s="226"/>
      <c r="G22" s="226"/>
      <c r="H22" s="226"/>
      <c r="I22" s="226"/>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206" t="s">
        <v>318</v>
      </c>
      <c r="B23" s="206"/>
      <c r="C23" s="206"/>
      <c r="D23" s="206"/>
      <c r="E23" s="206"/>
      <c r="F23" s="206"/>
      <c r="G23" s="5">
        <v>15</v>
      </c>
      <c r="H23" s="70">
        <v>0</v>
      </c>
      <c r="I23" s="70">
        <v>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206" t="s">
        <v>319</v>
      </c>
      <c r="B24" s="206"/>
      <c r="C24" s="206"/>
      <c r="D24" s="206"/>
      <c r="E24" s="206"/>
      <c r="F24" s="206"/>
      <c r="G24" s="5">
        <v>16</v>
      </c>
      <c r="H24" s="70">
        <v>0</v>
      </c>
      <c r="I24" s="70">
        <v>0</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206" t="s">
        <v>320</v>
      </c>
      <c r="B25" s="206"/>
      <c r="C25" s="206"/>
      <c r="D25" s="206"/>
      <c r="E25" s="206"/>
      <c r="F25" s="206"/>
      <c r="G25" s="5">
        <v>17</v>
      </c>
      <c r="H25" s="70">
        <v>0</v>
      </c>
      <c r="I25" s="70">
        <v>0</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206" t="s">
        <v>321</v>
      </c>
      <c r="B26" s="206"/>
      <c r="C26" s="206"/>
      <c r="D26" s="206"/>
      <c r="E26" s="206"/>
      <c r="F26" s="206"/>
      <c r="G26" s="5">
        <v>18</v>
      </c>
      <c r="H26" s="70">
        <v>0</v>
      </c>
      <c r="I26" s="70">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206" t="s">
        <v>322</v>
      </c>
      <c r="B27" s="206"/>
      <c r="C27" s="206"/>
      <c r="D27" s="206"/>
      <c r="E27" s="206"/>
      <c r="F27" s="206"/>
      <c r="G27" s="5">
        <v>19</v>
      </c>
      <c r="H27" s="70">
        <v>0</v>
      </c>
      <c r="I27" s="70">
        <v>0</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206" t="s">
        <v>323</v>
      </c>
      <c r="B28" s="206"/>
      <c r="C28" s="206"/>
      <c r="D28" s="206"/>
      <c r="E28" s="206"/>
      <c r="F28" s="206"/>
      <c r="G28" s="5">
        <v>20</v>
      </c>
      <c r="H28" s="70">
        <v>0</v>
      </c>
      <c r="I28" s="70">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5">
      <c r="A29" s="214" t="s">
        <v>426</v>
      </c>
      <c r="B29" s="214"/>
      <c r="C29" s="214"/>
      <c r="D29" s="214"/>
      <c r="E29" s="214"/>
      <c r="F29" s="214"/>
      <c r="G29" s="7">
        <v>21</v>
      </c>
      <c r="H29" s="69">
        <f>SUM(H23:H28)</f>
        <v>0</v>
      </c>
      <c r="I29" s="69">
        <f>SUM(I23:I28)</f>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20.25" customHeight="1">
      <c r="A30" s="206" t="s">
        <v>324</v>
      </c>
      <c r="B30" s="206"/>
      <c r="C30" s="206"/>
      <c r="D30" s="206"/>
      <c r="E30" s="206"/>
      <c r="F30" s="206"/>
      <c r="G30" s="5">
        <v>22</v>
      </c>
      <c r="H30" s="70">
        <v>0</v>
      </c>
      <c r="I30" s="70">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206" t="s">
        <v>325</v>
      </c>
      <c r="B31" s="206"/>
      <c r="C31" s="206"/>
      <c r="D31" s="206"/>
      <c r="E31" s="206"/>
      <c r="F31" s="206"/>
      <c r="G31" s="5">
        <v>23</v>
      </c>
      <c r="H31" s="70">
        <v>0</v>
      </c>
      <c r="I31" s="70">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206" t="s">
        <v>326</v>
      </c>
      <c r="B32" s="206"/>
      <c r="C32" s="206"/>
      <c r="D32" s="206"/>
      <c r="E32" s="206"/>
      <c r="F32" s="206"/>
      <c r="G32" s="5">
        <v>24</v>
      </c>
      <c r="H32" s="70">
        <v>0</v>
      </c>
      <c r="I32" s="70">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206" t="s">
        <v>327</v>
      </c>
      <c r="B33" s="206"/>
      <c r="C33" s="206"/>
      <c r="D33" s="206"/>
      <c r="E33" s="206"/>
      <c r="F33" s="206"/>
      <c r="G33" s="5">
        <v>25</v>
      </c>
      <c r="H33" s="70">
        <v>0</v>
      </c>
      <c r="I33" s="70">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206" t="s">
        <v>328</v>
      </c>
      <c r="B34" s="206"/>
      <c r="C34" s="206"/>
      <c r="D34" s="206"/>
      <c r="E34" s="206"/>
      <c r="F34" s="206"/>
      <c r="G34" s="5">
        <v>26</v>
      </c>
      <c r="H34" s="70">
        <v>0</v>
      </c>
      <c r="I34" s="70">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214" t="s">
        <v>427</v>
      </c>
      <c r="B35" s="214"/>
      <c r="C35" s="214"/>
      <c r="D35" s="214"/>
      <c r="E35" s="214"/>
      <c r="F35" s="214"/>
      <c r="G35" s="7">
        <v>27</v>
      </c>
      <c r="H35" s="69">
        <f>SUM(H30:H34)</f>
        <v>0</v>
      </c>
      <c r="I35" s="69">
        <f>SUM(I30:I34)</f>
        <v>0</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216" t="s">
        <v>428</v>
      </c>
      <c r="B36" s="216"/>
      <c r="C36" s="216"/>
      <c r="D36" s="216"/>
      <c r="E36" s="216"/>
      <c r="F36" s="216"/>
      <c r="G36" s="7">
        <v>28</v>
      </c>
      <c r="H36" s="69">
        <f>H29+H35</f>
        <v>0</v>
      </c>
      <c r="I36" s="69">
        <f>I29+I35</f>
        <v>0</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s="222" t="s">
        <v>286</v>
      </c>
      <c r="B37" s="226"/>
      <c r="C37" s="226"/>
      <c r="D37" s="226"/>
      <c r="E37" s="226"/>
      <c r="F37" s="226"/>
      <c r="G37" s="226">
        <v>0</v>
      </c>
      <c r="H37" s="226"/>
      <c r="I37" s="226"/>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5">
      <c r="A38" s="177" t="s">
        <v>329</v>
      </c>
      <c r="B38" s="177"/>
      <c r="C38" s="177"/>
      <c r="D38" s="177"/>
      <c r="E38" s="177"/>
      <c r="F38" s="177"/>
      <c r="G38" s="5">
        <v>29</v>
      </c>
      <c r="H38" s="70">
        <v>0</v>
      </c>
      <c r="I38" s="70">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6.25" customHeight="1">
      <c r="A39" s="177" t="s">
        <v>330</v>
      </c>
      <c r="B39" s="177"/>
      <c r="C39" s="177"/>
      <c r="D39" s="177"/>
      <c r="E39" s="177"/>
      <c r="F39" s="177"/>
      <c r="G39" s="5">
        <v>30</v>
      </c>
      <c r="H39" s="70">
        <v>0</v>
      </c>
      <c r="I39" s="70">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5">
      <c r="A40" s="177" t="s">
        <v>331</v>
      </c>
      <c r="B40" s="177"/>
      <c r="C40" s="177"/>
      <c r="D40" s="177"/>
      <c r="E40" s="177"/>
      <c r="F40" s="177"/>
      <c r="G40" s="5">
        <v>31</v>
      </c>
      <c r="H40" s="70">
        <v>0</v>
      </c>
      <c r="I40" s="70">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15">
      <c r="A41" s="177" t="s">
        <v>332</v>
      </c>
      <c r="B41" s="177"/>
      <c r="C41" s="177"/>
      <c r="D41" s="177"/>
      <c r="E41" s="177"/>
      <c r="F41" s="177"/>
      <c r="G41" s="5">
        <v>32</v>
      </c>
      <c r="H41" s="70">
        <v>0</v>
      </c>
      <c r="I41" s="70">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214" t="s">
        <v>429</v>
      </c>
      <c r="B42" s="214"/>
      <c r="C42" s="214"/>
      <c r="D42" s="214"/>
      <c r="E42" s="214"/>
      <c r="F42" s="214"/>
      <c r="G42" s="7">
        <v>33</v>
      </c>
      <c r="H42" s="69">
        <f>H41+H40+H39+H38</f>
        <v>0</v>
      </c>
      <c r="I42" s="69">
        <f>I41+I40+I39+I38</f>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24" customHeight="1">
      <c r="A43" s="177" t="s">
        <v>333</v>
      </c>
      <c r="B43" s="177"/>
      <c r="C43" s="177"/>
      <c r="D43" s="177"/>
      <c r="E43" s="177"/>
      <c r="F43" s="177"/>
      <c r="G43" s="5">
        <v>34</v>
      </c>
      <c r="H43" s="70">
        <v>0</v>
      </c>
      <c r="I43" s="70">
        <v>0</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7" t="s">
        <v>334</v>
      </c>
      <c r="B44" s="177"/>
      <c r="C44" s="177"/>
      <c r="D44" s="177"/>
      <c r="E44" s="177"/>
      <c r="F44" s="177"/>
      <c r="G44" s="5">
        <v>35</v>
      </c>
      <c r="H44" s="70">
        <v>0</v>
      </c>
      <c r="I44" s="70">
        <v>0</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7" t="s">
        <v>335</v>
      </c>
      <c r="B45" s="177"/>
      <c r="C45" s="177"/>
      <c r="D45" s="177"/>
      <c r="E45" s="177"/>
      <c r="F45" s="177"/>
      <c r="G45" s="5">
        <v>36</v>
      </c>
      <c r="H45" s="70">
        <v>0</v>
      </c>
      <c r="I45" s="70">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22.5" customHeight="1">
      <c r="A46" s="177" t="s">
        <v>336</v>
      </c>
      <c r="B46" s="177"/>
      <c r="C46" s="177"/>
      <c r="D46" s="177"/>
      <c r="E46" s="177"/>
      <c r="F46" s="177"/>
      <c r="G46" s="5">
        <v>37</v>
      </c>
      <c r="H46" s="70">
        <v>0</v>
      </c>
      <c r="I46" s="70">
        <v>0</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7" t="s">
        <v>337</v>
      </c>
      <c r="B47" s="177"/>
      <c r="C47" s="177"/>
      <c r="D47" s="177"/>
      <c r="E47" s="177"/>
      <c r="F47" s="177"/>
      <c r="G47" s="5">
        <v>38</v>
      </c>
      <c r="H47" s="70">
        <v>0</v>
      </c>
      <c r="I47" s="70">
        <v>0</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15">
      <c r="A48" s="214" t="s">
        <v>430</v>
      </c>
      <c r="B48" s="214"/>
      <c r="C48" s="214"/>
      <c r="D48" s="214"/>
      <c r="E48" s="214"/>
      <c r="F48" s="214"/>
      <c r="G48" s="7">
        <v>39</v>
      </c>
      <c r="H48" s="69">
        <f>H47+H46+H45+H44+H43</f>
        <v>0</v>
      </c>
      <c r="I48" s="69">
        <f>I47+I46+I45+I44+I43</f>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15">
      <c r="A49" s="216" t="s">
        <v>431</v>
      </c>
      <c r="B49" s="216"/>
      <c r="C49" s="216"/>
      <c r="D49" s="216"/>
      <c r="E49" s="216"/>
      <c r="F49" s="216"/>
      <c r="G49" s="7">
        <v>40</v>
      </c>
      <c r="H49" s="69">
        <f>H48+H42</f>
        <v>0</v>
      </c>
      <c r="I49" s="69">
        <f>I48+I42</f>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24.75" customHeight="1">
      <c r="A50" s="206" t="s">
        <v>338</v>
      </c>
      <c r="B50" s="206"/>
      <c r="C50" s="206"/>
      <c r="D50" s="206"/>
      <c r="E50" s="206"/>
      <c r="F50" s="206"/>
      <c r="G50" s="5">
        <v>41</v>
      </c>
      <c r="H50" s="70">
        <v>0</v>
      </c>
      <c r="I50" s="70">
        <v>0</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24" customHeight="1">
      <c r="A51" s="216" t="s">
        <v>432</v>
      </c>
      <c r="B51" s="216"/>
      <c r="C51" s="216"/>
      <c r="D51" s="216"/>
      <c r="E51" s="216"/>
      <c r="F51" s="216"/>
      <c r="G51" s="7">
        <v>42</v>
      </c>
      <c r="H51" s="69">
        <f>H21+H36+H49+H50</f>
        <v>0</v>
      </c>
      <c r="I51" s="69">
        <f>I21+I36+I49+I50</f>
        <v>0</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24.75" customHeight="1">
      <c r="A52" s="224" t="s">
        <v>301</v>
      </c>
      <c r="B52" s="224"/>
      <c r="C52" s="224"/>
      <c r="D52" s="224"/>
      <c r="E52" s="224"/>
      <c r="F52" s="224"/>
      <c r="G52" s="5">
        <v>43</v>
      </c>
      <c r="H52" s="70">
        <v>0</v>
      </c>
      <c r="I52" s="70">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22.5" customHeight="1">
      <c r="A53" s="224" t="s">
        <v>433</v>
      </c>
      <c r="B53" s="224"/>
      <c r="C53" s="224"/>
      <c r="D53" s="224"/>
      <c r="E53" s="224"/>
      <c r="F53" s="224"/>
      <c r="G53" s="5">
        <v>44</v>
      </c>
      <c r="H53" s="75">
        <f>H52+H51</f>
        <v>0</v>
      </c>
      <c r="I53" s="75">
        <f>I52+I51</f>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sheetData>
  <sheetProtection sheet="1" objects="1" scenarios="1"/>
  <mergeCells count="53">
    <mergeCell ref="A49:F49"/>
    <mergeCell ref="A50:F50"/>
    <mergeCell ref="A51:F51"/>
    <mergeCell ref="A52:F52"/>
    <mergeCell ref="A53:F53"/>
    <mergeCell ref="A48:F48"/>
    <mergeCell ref="A37:I37"/>
    <mergeCell ref="A38:F38"/>
    <mergeCell ref="A39:F39"/>
    <mergeCell ref="A40:F40"/>
    <mergeCell ref="A41:F41"/>
    <mergeCell ref="A42:F42"/>
    <mergeCell ref="A43:F43"/>
    <mergeCell ref="A44:F44"/>
    <mergeCell ref="A45:F45"/>
    <mergeCell ref="A46:F46"/>
    <mergeCell ref="A47:F47"/>
    <mergeCell ref="A36:F36"/>
    <mergeCell ref="A25:F25"/>
    <mergeCell ref="A26:F26"/>
    <mergeCell ref="A27:F27"/>
    <mergeCell ref="A28:F28"/>
    <mergeCell ref="A29:F29"/>
    <mergeCell ref="A30:F30"/>
    <mergeCell ref="A31:F31"/>
    <mergeCell ref="A32:F32"/>
    <mergeCell ref="A33:F33"/>
    <mergeCell ref="A34:F34"/>
    <mergeCell ref="A35:F35"/>
    <mergeCell ref="A24:F24"/>
    <mergeCell ref="A13:F13"/>
    <mergeCell ref="A14:F14"/>
    <mergeCell ref="A15:F15"/>
    <mergeCell ref="A16:F16"/>
    <mergeCell ref="A17:F17"/>
    <mergeCell ref="A18:F18"/>
    <mergeCell ref="A19:F19"/>
    <mergeCell ref="A20:F20"/>
    <mergeCell ref="A21:F21"/>
    <mergeCell ref="A22:I22"/>
    <mergeCell ref="A23:F23"/>
    <mergeCell ref="A12:F12"/>
    <mergeCell ref="A1:I1"/>
    <mergeCell ref="A2:I2"/>
    <mergeCell ref="A3:I3"/>
    <mergeCell ref="A4:I4"/>
    <mergeCell ref="A5:F5"/>
    <mergeCell ref="A6:F6"/>
    <mergeCell ref="A7:I7"/>
    <mergeCell ref="A8:F8"/>
    <mergeCell ref="A9:F9"/>
    <mergeCell ref="A10:F10"/>
    <mergeCell ref="A11:F11"/>
  </mergeCells>
  <dataValidations count="4">
    <dataValidation type="whole" operator="greaterThanOrEqual" allowBlank="1" showInputMessage="1" showErrorMessage="1" errorTitle="Incorrect entry" error="You can enter only positive whole numbers" sqref="H8:I13 H23:I29 H52:I53 H38:I42">
      <formula1>0</formula1>
    </dataValidation>
    <dataValidation type="whole" operator="lessThanOrEqual" allowBlank="1" showInputMessage="1" showErrorMessage="1" errorTitle="Incorrect entry" error="You can enter only negative whole numbers or a zero" sqref="H14:I16 H18:I19 H34:I35 H30:I32 H43:I48">
      <formula1>0</formula1>
    </dataValidation>
    <dataValidation type="whole" operator="notEqual" allowBlank="1" showInputMessage="1" showErrorMessage="1" errorTitle="Incorrect entry" error="You can enter only whole numbers" sqref="H20:I21 H17:I17 H33:I33 H36:I36 H49:I51">
      <formula1>999999999999</formula1>
    </dataValidation>
    <dataValidation type="whole" operator="greaterThanOrEqual" allowBlank="1" showInputMessage="1" showErrorMessage="1" errorTitle="Incorrect entry" error="You can enter only positive whole numbers." sqref="H22:I22 H37:I37">
      <formula1>0</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63"/>
  <sheetViews>
    <sheetView tabSelected="1" view="pageBreakPreview" zoomScale="130" zoomScaleNormal="70" zoomScaleSheetLayoutView="130" zoomScalePageLayoutView="0" workbookViewId="0" topLeftCell="D1">
      <selection activeCell="T61" sqref="T61"/>
    </sheetView>
  </sheetViews>
  <sheetFormatPr defaultColWidth="9.140625" defaultRowHeight="15"/>
  <cols>
    <col min="20" max="20" width="10.140625" style="0" customWidth="1"/>
  </cols>
  <sheetData>
    <row r="1" spans="1:256" ht="15">
      <c r="A1" s="227" t="s">
        <v>339</v>
      </c>
      <c r="B1" s="228"/>
      <c r="C1" s="228"/>
      <c r="D1" s="228"/>
      <c r="E1" s="228"/>
      <c r="F1" s="228"/>
      <c r="G1" s="228"/>
      <c r="H1" s="228"/>
      <c r="I1" s="228"/>
      <c r="J1" s="228"/>
      <c r="K1" s="76"/>
      <c r="L1" s="77"/>
      <c r="M1" s="77"/>
      <c r="N1" s="77"/>
      <c r="O1" s="77"/>
      <c r="P1" s="77"/>
      <c r="Q1" s="77"/>
      <c r="R1" s="77"/>
      <c r="S1" s="77"/>
      <c r="T1" s="77"/>
      <c r="U1" s="77"/>
      <c r="V1" s="77"/>
      <c r="W1" s="77"/>
      <c r="X1" s="77"/>
      <c r="Y1" s="77"/>
      <c r="Z1" s="78"/>
      <c r="AA1" s="78"/>
      <c r="AB1" s="78"/>
      <c r="AC1" s="78"/>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row>
    <row r="2" spans="1:256" ht="15.75">
      <c r="A2" s="79"/>
      <c r="B2" s="80"/>
      <c r="C2" s="229" t="s">
        <v>340</v>
      </c>
      <c r="D2" s="229"/>
      <c r="E2" s="81">
        <v>44927</v>
      </c>
      <c r="F2" s="82" t="s">
        <v>113</v>
      </c>
      <c r="G2" s="81">
        <v>45107</v>
      </c>
      <c r="H2" s="83"/>
      <c r="I2" s="83"/>
      <c r="J2" s="83"/>
      <c r="K2" s="84"/>
      <c r="L2" s="77"/>
      <c r="M2" s="77"/>
      <c r="N2" s="77"/>
      <c r="O2" s="77"/>
      <c r="P2" s="77"/>
      <c r="Q2" s="77"/>
      <c r="R2" s="77"/>
      <c r="S2" s="77"/>
      <c r="T2" s="77"/>
      <c r="U2" s="77"/>
      <c r="V2" s="77"/>
      <c r="W2" s="77"/>
      <c r="X2" s="77" t="s">
        <v>445</v>
      </c>
      <c r="Y2" s="77"/>
      <c r="Z2" s="78"/>
      <c r="AA2" s="78"/>
      <c r="AB2" s="78"/>
      <c r="AC2" s="78"/>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row>
    <row r="3" spans="1:256" ht="15">
      <c r="A3" s="230" t="s">
        <v>1</v>
      </c>
      <c r="B3" s="231"/>
      <c r="C3" s="231"/>
      <c r="D3" s="231"/>
      <c r="E3" s="231"/>
      <c r="F3" s="231"/>
      <c r="G3" s="230" t="s">
        <v>341</v>
      </c>
      <c r="H3" s="233" t="s">
        <v>342</v>
      </c>
      <c r="I3" s="233"/>
      <c r="J3" s="233"/>
      <c r="K3" s="233"/>
      <c r="L3" s="233"/>
      <c r="M3" s="233"/>
      <c r="N3" s="233"/>
      <c r="O3" s="233"/>
      <c r="P3" s="233"/>
      <c r="Q3" s="233"/>
      <c r="R3" s="233"/>
      <c r="S3" s="233"/>
      <c r="T3" s="233"/>
      <c r="U3" s="233"/>
      <c r="V3" s="233"/>
      <c r="W3" s="233"/>
      <c r="X3" s="233" t="s">
        <v>343</v>
      </c>
      <c r="Y3" s="233" t="s">
        <v>344</v>
      </c>
      <c r="Z3" s="78"/>
      <c r="AA3" s="78"/>
      <c r="AB3" s="78"/>
      <c r="AC3" s="78"/>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256" ht="123.75">
      <c r="A4" s="231"/>
      <c r="B4" s="231"/>
      <c r="C4" s="231"/>
      <c r="D4" s="231"/>
      <c r="E4" s="231"/>
      <c r="F4" s="231"/>
      <c r="G4" s="232"/>
      <c r="H4" s="85" t="s">
        <v>345</v>
      </c>
      <c r="I4" s="85" t="s">
        <v>346</v>
      </c>
      <c r="J4" s="85" t="s">
        <v>347</v>
      </c>
      <c r="K4" s="85" t="s">
        <v>348</v>
      </c>
      <c r="L4" s="85" t="s">
        <v>349</v>
      </c>
      <c r="M4" s="85" t="s">
        <v>350</v>
      </c>
      <c r="N4" s="85" t="s">
        <v>351</v>
      </c>
      <c r="O4" s="85" t="s">
        <v>352</v>
      </c>
      <c r="P4" s="94" t="s">
        <v>353</v>
      </c>
      <c r="Q4" s="85" t="s">
        <v>354</v>
      </c>
      <c r="R4" s="85" t="s">
        <v>355</v>
      </c>
      <c r="S4" s="94" t="s">
        <v>356</v>
      </c>
      <c r="T4" s="94" t="s">
        <v>357</v>
      </c>
      <c r="U4" s="85" t="s">
        <v>358</v>
      </c>
      <c r="V4" s="85" t="s">
        <v>359</v>
      </c>
      <c r="W4" s="85" t="s">
        <v>360</v>
      </c>
      <c r="X4" s="235"/>
      <c r="Y4" s="235"/>
      <c r="Z4" s="78"/>
      <c r="AA4" s="78"/>
      <c r="AB4" s="78"/>
      <c r="AC4" s="78"/>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33.75">
      <c r="A5" s="236">
        <v>1</v>
      </c>
      <c r="B5" s="236"/>
      <c r="C5" s="236"/>
      <c r="D5" s="236"/>
      <c r="E5" s="236"/>
      <c r="F5" s="236"/>
      <c r="G5" s="86">
        <v>2</v>
      </c>
      <c r="H5" s="85" t="s">
        <v>248</v>
      </c>
      <c r="I5" s="87" t="s">
        <v>249</v>
      </c>
      <c r="J5" s="85" t="s">
        <v>361</v>
      </c>
      <c r="K5" s="87" t="s">
        <v>362</v>
      </c>
      <c r="L5" s="85" t="s">
        <v>363</v>
      </c>
      <c r="M5" s="87" t="s">
        <v>364</v>
      </c>
      <c r="N5" s="85" t="s">
        <v>365</v>
      </c>
      <c r="O5" s="87" t="s">
        <v>366</v>
      </c>
      <c r="P5" s="85" t="s">
        <v>367</v>
      </c>
      <c r="Q5" s="87" t="s">
        <v>368</v>
      </c>
      <c r="R5" s="85" t="s">
        <v>369</v>
      </c>
      <c r="S5" s="85" t="s">
        <v>370</v>
      </c>
      <c r="T5" s="85" t="s">
        <v>371</v>
      </c>
      <c r="U5" s="85" t="s">
        <v>372</v>
      </c>
      <c r="V5" s="85" t="s">
        <v>373</v>
      </c>
      <c r="W5" s="85" t="s">
        <v>374</v>
      </c>
      <c r="X5" s="85">
        <v>19</v>
      </c>
      <c r="Y5" s="87" t="s">
        <v>375</v>
      </c>
      <c r="Z5" s="78"/>
      <c r="AA5" s="78"/>
      <c r="AB5" s="78"/>
      <c r="AC5" s="78"/>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5">
      <c r="A6" s="237" t="s">
        <v>376</v>
      </c>
      <c r="B6" s="237"/>
      <c r="C6" s="237"/>
      <c r="D6" s="237"/>
      <c r="E6" s="237"/>
      <c r="F6" s="237"/>
      <c r="G6" s="237"/>
      <c r="H6" s="237"/>
      <c r="I6" s="237"/>
      <c r="J6" s="237"/>
      <c r="K6" s="237"/>
      <c r="L6" s="237"/>
      <c r="M6" s="237"/>
      <c r="N6" s="238"/>
      <c r="O6" s="238"/>
      <c r="P6" s="238"/>
      <c r="Q6" s="238"/>
      <c r="R6" s="238"/>
      <c r="S6" s="238"/>
      <c r="T6" s="238"/>
      <c r="U6" s="238"/>
      <c r="V6" s="238"/>
      <c r="W6" s="238"/>
      <c r="X6" s="238"/>
      <c r="Y6" s="239"/>
      <c r="Z6" s="78"/>
      <c r="AA6" s="78"/>
      <c r="AB6" s="78"/>
      <c r="AC6" s="78"/>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5">
      <c r="A7" s="240" t="s">
        <v>377</v>
      </c>
      <c r="B7" s="240"/>
      <c r="C7" s="240"/>
      <c r="D7" s="240"/>
      <c r="E7" s="240"/>
      <c r="F7" s="240"/>
      <c r="G7" s="88">
        <v>1</v>
      </c>
      <c r="H7" s="89">
        <v>67493662</v>
      </c>
      <c r="I7" s="89">
        <v>0</v>
      </c>
      <c r="J7" s="89">
        <v>0</v>
      </c>
      <c r="K7" s="89">
        <v>0</v>
      </c>
      <c r="L7" s="89">
        <v>0</v>
      </c>
      <c r="M7" s="89">
        <v>0</v>
      </c>
      <c r="N7" s="89">
        <v>0</v>
      </c>
      <c r="O7" s="89">
        <v>0</v>
      </c>
      <c r="P7" s="89">
        <v>0</v>
      </c>
      <c r="Q7" s="89">
        <v>0</v>
      </c>
      <c r="R7" s="89">
        <v>0</v>
      </c>
      <c r="S7" s="89">
        <v>0</v>
      </c>
      <c r="T7" s="89">
        <v>0</v>
      </c>
      <c r="U7" s="89">
        <v>9593182</v>
      </c>
      <c r="V7" s="89">
        <v>-15390</v>
      </c>
      <c r="W7" s="90">
        <f>H7+I7+J7+K7-L7+M7+N7+O7+P7+Q7+R7+U7+V7+S7+T7</f>
        <v>77071454</v>
      </c>
      <c r="X7" s="89">
        <v>0</v>
      </c>
      <c r="Y7" s="90">
        <f>W7+X7</f>
        <v>77071454</v>
      </c>
      <c r="Z7" s="78"/>
      <c r="AA7" s="78"/>
      <c r="AB7" s="78"/>
      <c r="AC7" s="78"/>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5">
      <c r="A8" s="234" t="s">
        <v>443</v>
      </c>
      <c r="B8" s="234"/>
      <c r="C8" s="234"/>
      <c r="D8" s="234"/>
      <c r="E8" s="234"/>
      <c r="F8" s="234"/>
      <c r="G8" s="88">
        <v>2</v>
      </c>
      <c r="H8" s="89">
        <v>0</v>
      </c>
      <c r="I8" s="89">
        <v>0</v>
      </c>
      <c r="J8" s="89">
        <v>0</v>
      </c>
      <c r="K8" s="89">
        <v>0</v>
      </c>
      <c r="L8" s="89">
        <v>0</v>
      </c>
      <c r="M8" s="89">
        <v>0</v>
      </c>
      <c r="N8" s="89">
        <v>0</v>
      </c>
      <c r="O8" s="89">
        <v>0</v>
      </c>
      <c r="P8" s="89">
        <v>0</v>
      </c>
      <c r="Q8" s="89">
        <v>0</v>
      </c>
      <c r="R8" s="89">
        <v>0</v>
      </c>
      <c r="S8" s="89">
        <v>0</v>
      </c>
      <c r="T8" s="89">
        <v>0</v>
      </c>
      <c r="U8" s="89">
        <v>0</v>
      </c>
      <c r="V8" s="89">
        <v>0</v>
      </c>
      <c r="W8" s="90">
        <f>H8+I8+J8+K8-L8+M8+N8+O8+P8+Q8+R8+U8+V8+S8+T8</f>
        <v>0</v>
      </c>
      <c r="X8" s="89">
        <v>0</v>
      </c>
      <c r="Y8" s="90">
        <f>W8+X8</f>
        <v>0</v>
      </c>
      <c r="Z8" s="78"/>
      <c r="AA8" s="78"/>
      <c r="AB8" s="78"/>
      <c r="AC8" s="78"/>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5">
      <c r="A9" s="234" t="s">
        <v>379</v>
      </c>
      <c r="B9" s="234"/>
      <c r="C9" s="234"/>
      <c r="D9" s="234"/>
      <c r="E9" s="234"/>
      <c r="F9" s="234"/>
      <c r="G9" s="88">
        <v>3</v>
      </c>
      <c r="H9" s="89">
        <v>0</v>
      </c>
      <c r="I9" s="89">
        <v>0</v>
      </c>
      <c r="J9" s="89">
        <v>0</v>
      </c>
      <c r="K9" s="89">
        <v>0</v>
      </c>
      <c r="L9" s="89">
        <v>0</v>
      </c>
      <c r="M9" s="89">
        <v>0</v>
      </c>
      <c r="N9" s="89">
        <v>0</v>
      </c>
      <c r="O9" s="89">
        <v>0</v>
      </c>
      <c r="P9" s="89">
        <v>0</v>
      </c>
      <c r="Q9" s="89">
        <v>0</v>
      </c>
      <c r="R9" s="89">
        <v>0</v>
      </c>
      <c r="S9" s="89">
        <v>0</v>
      </c>
      <c r="T9" s="89">
        <v>0</v>
      </c>
      <c r="U9" s="89">
        <v>0</v>
      </c>
      <c r="V9" s="89">
        <v>0</v>
      </c>
      <c r="W9" s="90">
        <f>H9+I9+J9+K9-L9+M9+N9+O9+P9+Q9+R9+U9+V9+S9+T9</f>
        <v>0</v>
      </c>
      <c r="X9" s="89">
        <v>0</v>
      </c>
      <c r="Y9" s="90">
        <f>W9+X9</f>
        <v>0</v>
      </c>
      <c r="Z9" s="78"/>
      <c r="AA9" s="78"/>
      <c r="AB9" s="78"/>
      <c r="AC9" s="78"/>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23.25" customHeight="1">
      <c r="A10" s="241" t="s">
        <v>380</v>
      </c>
      <c r="B10" s="241"/>
      <c r="C10" s="241"/>
      <c r="D10" s="241"/>
      <c r="E10" s="241"/>
      <c r="F10" s="241"/>
      <c r="G10" s="91">
        <v>4</v>
      </c>
      <c r="H10" s="92">
        <f>H7+H8+H9</f>
        <v>67493662</v>
      </c>
      <c r="I10" s="92">
        <f aca="true" t="shared" si="0" ref="I10:Y10">I7+I8+I9</f>
        <v>0</v>
      </c>
      <c r="J10" s="92">
        <f t="shared" si="0"/>
        <v>0</v>
      </c>
      <c r="K10" s="92">
        <f t="shared" si="0"/>
        <v>0</v>
      </c>
      <c r="L10" s="92">
        <f t="shared" si="0"/>
        <v>0</v>
      </c>
      <c r="M10" s="92">
        <f t="shared" si="0"/>
        <v>0</v>
      </c>
      <c r="N10" s="92">
        <f t="shared" si="0"/>
        <v>0</v>
      </c>
      <c r="O10" s="92">
        <f t="shared" si="0"/>
        <v>0</v>
      </c>
      <c r="P10" s="92">
        <f t="shared" si="0"/>
        <v>0</v>
      </c>
      <c r="Q10" s="92">
        <f t="shared" si="0"/>
        <v>0</v>
      </c>
      <c r="R10" s="92">
        <f t="shared" si="0"/>
        <v>0</v>
      </c>
      <c r="S10" s="92">
        <f t="shared" si="0"/>
        <v>0</v>
      </c>
      <c r="T10" s="92">
        <f t="shared" si="0"/>
        <v>0</v>
      </c>
      <c r="U10" s="92">
        <f t="shared" si="0"/>
        <v>9593182</v>
      </c>
      <c r="V10" s="92">
        <f t="shared" si="0"/>
        <v>-15390</v>
      </c>
      <c r="W10" s="92">
        <f t="shared" si="0"/>
        <v>77071454</v>
      </c>
      <c r="X10" s="92">
        <f t="shared" si="0"/>
        <v>0</v>
      </c>
      <c r="Y10" s="92">
        <f t="shared" si="0"/>
        <v>77071454</v>
      </c>
      <c r="Z10" s="78"/>
      <c r="AA10" s="78"/>
      <c r="AB10" s="78"/>
      <c r="AC10" s="78"/>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5">
      <c r="A11" s="234" t="s">
        <v>381</v>
      </c>
      <c r="B11" s="234"/>
      <c r="C11" s="234"/>
      <c r="D11" s="234"/>
      <c r="E11" s="234"/>
      <c r="F11" s="234"/>
      <c r="G11" s="88">
        <v>5</v>
      </c>
      <c r="H11" s="93">
        <v>0</v>
      </c>
      <c r="I11" s="93">
        <v>0</v>
      </c>
      <c r="J11" s="93">
        <v>0</v>
      </c>
      <c r="K11" s="93">
        <v>0</v>
      </c>
      <c r="L11" s="93">
        <v>0</v>
      </c>
      <c r="M11" s="93">
        <v>0</v>
      </c>
      <c r="N11" s="93">
        <v>0</v>
      </c>
      <c r="O11" s="93">
        <v>0</v>
      </c>
      <c r="P11" s="93">
        <v>0</v>
      </c>
      <c r="Q11" s="93">
        <v>0</v>
      </c>
      <c r="R11" s="93">
        <v>0</v>
      </c>
      <c r="S11" s="89">
        <v>0</v>
      </c>
      <c r="T11" s="89">
        <v>0</v>
      </c>
      <c r="U11" s="93">
        <v>0</v>
      </c>
      <c r="V11" s="89">
        <v>376920</v>
      </c>
      <c r="W11" s="90">
        <f aca="true" t="shared" si="1" ref="W11:W29">H11+I11+J11+K11-L11+M11+N11+O11+P11+Q11+R11+U11+V11+S11+T11</f>
        <v>376920</v>
      </c>
      <c r="X11" s="89">
        <v>0</v>
      </c>
      <c r="Y11" s="90">
        <f aca="true" t="shared" si="2" ref="Y11:Y29">W11+X11</f>
        <v>376920</v>
      </c>
      <c r="Z11" s="78"/>
      <c r="AA11" s="78"/>
      <c r="AB11" s="78"/>
      <c r="AC11" s="78"/>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5">
      <c r="A12" s="234" t="s">
        <v>382</v>
      </c>
      <c r="B12" s="234"/>
      <c r="C12" s="234"/>
      <c r="D12" s="234"/>
      <c r="E12" s="234"/>
      <c r="F12" s="234"/>
      <c r="G12" s="88">
        <v>6</v>
      </c>
      <c r="H12" s="93">
        <v>0</v>
      </c>
      <c r="I12" s="93">
        <v>0</v>
      </c>
      <c r="J12" s="93">
        <v>0</v>
      </c>
      <c r="K12" s="93">
        <v>0</v>
      </c>
      <c r="L12" s="93">
        <v>0</v>
      </c>
      <c r="M12" s="93">
        <v>0</v>
      </c>
      <c r="N12" s="89">
        <v>0</v>
      </c>
      <c r="O12" s="93">
        <v>0</v>
      </c>
      <c r="P12" s="93">
        <v>0</v>
      </c>
      <c r="Q12" s="93">
        <v>0</v>
      </c>
      <c r="R12" s="93">
        <v>0</v>
      </c>
      <c r="S12" s="89">
        <v>0</v>
      </c>
      <c r="T12" s="89">
        <v>0</v>
      </c>
      <c r="U12" s="93">
        <v>0</v>
      </c>
      <c r="V12" s="93">
        <v>0</v>
      </c>
      <c r="W12" s="90">
        <f t="shared" si="1"/>
        <v>0</v>
      </c>
      <c r="X12" s="89">
        <v>0</v>
      </c>
      <c r="Y12" s="90">
        <f t="shared" si="2"/>
        <v>0</v>
      </c>
      <c r="Z12" s="78"/>
      <c r="AA12" s="78"/>
      <c r="AB12" s="78"/>
      <c r="AC12" s="78"/>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5">
      <c r="A13" s="234" t="s">
        <v>383</v>
      </c>
      <c r="B13" s="234"/>
      <c r="C13" s="234"/>
      <c r="D13" s="234"/>
      <c r="E13" s="234"/>
      <c r="F13" s="234"/>
      <c r="G13" s="88">
        <v>7</v>
      </c>
      <c r="H13" s="93">
        <v>0</v>
      </c>
      <c r="I13" s="93">
        <v>0</v>
      </c>
      <c r="J13" s="93">
        <v>0</v>
      </c>
      <c r="K13" s="93">
        <v>0</v>
      </c>
      <c r="L13" s="93">
        <v>0</v>
      </c>
      <c r="M13" s="93">
        <v>0</v>
      </c>
      <c r="N13" s="93">
        <v>0</v>
      </c>
      <c r="O13" s="89">
        <v>0</v>
      </c>
      <c r="P13" s="93">
        <v>0</v>
      </c>
      <c r="Q13" s="93">
        <v>0</v>
      </c>
      <c r="R13" s="93">
        <v>0</v>
      </c>
      <c r="S13" s="89">
        <v>0</v>
      </c>
      <c r="T13" s="89">
        <v>0</v>
      </c>
      <c r="U13" s="89">
        <v>0</v>
      </c>
      <c r="V13" s="89">
        <v>0</v>
      </c>
      <c r="W13" s="90">
        <f t="shared" si="1"/>
        <v>0</v>
      </c>
      <c r="X13" s="89">
        <v>0</v>
      </c>
      <c r="Y13" s="90">
        <f t="shared" si="2"/>
        <v>0</v>
      </c>
      <c r="Z13" s="78"/>
      <c r="AA13" s="78"/>
      <c r="AB13" s="78"/>
      <c r="AC13" s="78"/>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21" customHeight="1">
      <c r="A14" s="234" t="s">
        <v>384</v>
      </c>
      <c r="B14" s="234"/>
      <c r="C14" s="234"/>
      <c r="D14" s="234"/>
      <c r="E14" s="234"/>
      <c r="F14" s="234"/>
      <c r="G14" s="88">
        <v>8</v>
      </c>
      <c r="H14" s="93">
        <v>0</v>
      </c>
      <c r="I14" s="93">
        <v>0</v>
      </c>
      <c r="J14" s="93">
        <v>0</v>
      </c>
      <c r="K14" s="93">
        <v>0</v>
      </c>
      <c r="L14" s="93">
        <v>0</v>
      </c>
      <c r="M14" s="93">
        <v>0</v>
      </c>
      <c r="N14" s="93">
        <v>0</v>
      </c>
      <c r="O14" s="93">
        <v>0</v>
      </c>
      <c r="P14" s="89">
        <v>0</v>
      </c>
      <c r="Q14" s="93">
        <v>0</v>
      </c>
      <c r="R14" s="93">
        <v>0</v>
      </c>
      <c r="S14" s="89">
        <v>0</v>
      </c>
      <c r="T14" s="89">
        <v>0</v>
      </c>
      <c r="U14" s="89">
        <v>0</v>
      </c>
      <c r="V14" s="89">
        <v>0</v>
      </c>
      <c r="W14" s="90">
        <f t="shared" si="1"/>
        <v>0</v>
      </c>
      <c r="X14" s="89">
        <v>0</v>
      </c>
      <c r="Y14" s="90">
        <f t="shared" si="2"/>
        <v>0</v>
      </c>
      <c r="Z14" s="78"/>
      <c r="AA14" s="78"/>
      <c r="AB14" s="78"/>
      <c r="AC14" s="78"/>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5">
      <c r="A15" s="234" t="s">
        <v>385</v>
      </c>
      <c r="B15" s="234"/>
      <c r="C15" s="234"/>
      <c r="D15" s="234"/>
      <c r="E15" s="234"/>
      <c r="F15" s="234"/>
      <c r="G15" s="88">
        <v>9</v>
      </c>
      <c r="H15" s="93">
        <v>0</v>
      </c>
      <c r="I15" s="93">
        <v>0</v>
      </c>
      <c r="J15" s="93">
        <v>0</v>
      </c>
      <c r="K15" s="93">
        <v>0</v>
      </c>
      <c r="L15" s="93">
        <v>0</v>
      </c>
      <c r="M15" s="93">
        <v>0</v>
      </c>
      <c r="N15" s="93">
        <v>0</v>
      </c>
      <c r="O15" s="93">
        <v>0</v>
      </c>
      <c r="P15" s="93">
        <v>0</v>
      </c>
      <c r="Q15" s="89">
        <v>0</v>
      </c>
      <c r="R15" s="93">
        <v>0</v>
      </c>
      <c r="S15" s="89">
        <v>0</v>
      </c>
      <c r="T15" s="89">
        <v>0</v>
      </c>
      <c r="U15" s="89">
        <v>0</v>
      </c>
      <c r="V15" s="89">
        <v>0</v>
      </c>
      <c r="W15" s="90">
        <f t="shared" si="1"/>
        <v>0</v>
      </c>
      <c r="X15" s="89">
        <v>0</v>
      </c>
      <c r="Y15" s="90">
        <f t="shared" si="2"/>
        <v>0</v>
      </c>
      <c r="Z15" s="78"/>
      <c r="AA15" s="78"/>
      <c r="AB15" s="78"/>
      <c r="AC15" s="78"/>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22.5" customHeight="1">
      <c r="A16" s="234" t="s">
        <v>386</v>
      </c>
      <c r="B16" s="234"/>
      <c r="C16" s="234"/>
      <c r="D16" s="234"/>
      <c r="E16" s="234"/>
      <c r="F16" s="234"/>
      <c r="G16" s="88">
        <v>10</v>
      </c>
      <c r="H16" s="93">
        <v>0</v>
      </c>
      <c r="I16" s="93">
        <v>0</v>
      </c>
      <c r="J16" s="93">
        <v>0</v>
      </c>
      <c r="K16" s="93">
        <v>0</v>
      </c>
      <c r="L16" s="93">
        <v>0</v>
      </c>
      <c r="M16" s="93">
        <v>0</v>
      </c>
      <c r="N16" s="93">
        <v>0</v>
      </c>
      <c r="O16" s="93">
        <v>0</v>
      </c>
      <c r="P16" s="93">
        <v>0</v>
      </c>
      <c r="Q16" s="93">
        <v>0</v>
      </c>
      <c r="R16" s="89">
        <v>0</v>
      </c>
      <c r="S16" s="89">
        <v>0</v>
      </c>
      <c r="T16" s="89">
        <v>0</v>
      </c>
      <c r="U16" s="89">
        <v>0</v>
      </c>
      <c r="V16" s="89">
        <v>0</v>
      </c>
      <c r="W16" s="90">
        <f t="shared" si="1"/>
        <v>0</v>
      </c>
      <c r="X16" s="89">
        <v>0</v>
      </c>
      <c r="Y16" s="90">
        <f t="shared" si="2"/>
        <v>0</v>
      </c>
      <c r="Z16" s="78"/>
      <c r="AA16" s="78"/>
      <c r="AB16" s="78"/>
      <c r="AC16" s="78"/>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9.5" customHeight="1">
      <c r="A17" s="234" t="s">
        <v>387</v>
      </c>
      <c r="B17" s="234"/>
      <c r="C17" s="234"/>
      <c r="D17" s="234"/>
      <c r="E17" s="234"/>
      <c r="F17" s="234"/>
      <c r="G17" s="88">
        <v>11</v>
      </c>
      <c r="H17" s="93">
        <v>0</v>
      </c>
      <c r="I17" s="93">
        <v>0</v>
      </c>
      <c r="J17" s="93">
        <v>0</v>
      </c>
      <c r="K17" s="93">
        <v>0</v>
      </c>
      <c r="L17" s="93">
        <v>0</v>
      </c>
      <c r="M17" s="93">
        <v>0</v>
      </c>
      <c r="N17" s="89">
        <v>0</v>
      </c>
      <c r="O17" s="89">
        <v>0</v>
      </c>
      <c r="P17" s="89">
        <v>0</v>
      </c>
      <c r="Q17" s="89">
        <v>0</v>
      </c>
      <c r="R17" s="89">
        <v>0</v>
      </c>
      <c r="S17" s="89">
        <v>0</v>
      </c>
      <c r="T17" s="89">
        <v>0</v>
      </c>
      <c r="U17" s="89">
        <v>0</v>
      </c>
      <c r="V17" s="89">
        <v>0</v>
      </c>
      <c r="W17" s="90">
        <f t="shared" si="1"/>
        <v>0</v>
      </c>
      <c r="X17" s="89">
        <v>0</v>
      </c>
      <c r="Y17" s="90">
        <f t="shared" si="2"/>
        <v>0</v>
      </c>
      <c r="Z17" s="78"/>
      <c r="AA17" s="78"/>
      <c r="AB17" s="78"/>
      <c r="AC17" s="78"/>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5">
      <c r="A18" s="234" t="s">
        <v>388</v>
      </c>
      <c r="B18" s="234"/>
      <c r="C18" s="234"/>
      <c r="D18" s="234"/>
      <c r="E18" s="234"/>
      <c r="F18" s="234"/>
      <c r="G18" s="88">
        <v>12</v>
      </c>
      <c r="H18" s="93">
        <v>0</v>
      </c>
      <c r="I18" s="93">
        <v>0</v>
      </c>
      <c r="J18" s="93">
        <v>0</v>
      </c>
      <c r="K18" s="93">
        <v>0</v>
      </c>
      <c r="L18" s="93">
        <v>0</v>
      </c>
      <c r="M18" s="93">
        <v>0</v>
      </c>
      <c r="N18" s="89">
        <v>0</v>
      </c>
      <c r="O18" s="89">
        <v>0</v>
      </c>
      <c r="P18" s="89">
        <v>0</v>
      </c>
      <c r="Q18" s="89">
        <v>0</v>
      </c>
      <c r="R18" s="89">
        <v>0</v>
      </c>
      <c r="S18" s="89">
        <v>0</v>
      </c>
      <c r="T18" s="89">
        <v>0</v>
      </c>
      <c r="U18" s="89">
        <v>0</v>
      </c>
      <c r="V18" s="89">
        <v>0</v>
      </c>
      <c r="W18" s="90">
        <f t="shared" si="1"/>
        <v>0</v>
      </c>
      <c r="X18" s="89">
        <v>0</v>
      </c>
      <c r="Y18" s="90">
        <f t="shared" si="2"/>
        <v>0</v>
      </c>
      <c r="Z18" s="78"/>
      <c r="AA18" s="78"/>
      <c r="AB18" s="78"/>
      <c r="AC18" s="78"/>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5">
      <c r="A19" s="234" t="s">
        <v>389</v>
      </c>
      <c r="B19" s="234"/>
      <c r="C19" s="234"/>
      <c r="D19" s="234"/>
      <c r="E19" s="234"/>
      <c r="F19" s="234"/>
      <c r="G19" s="88">
        <v>13</v>
      </c>
      <c r="H19" s="89">
        <v>0</v>
      </c>
      <c r="I19" s="89">
        <v>0</v>
      </c>
      <c r="J19" s="89">
        <v>0</v>
      </c>
      <c r="K19" s="89">
        <v>0</v>
      </c>
      <c r="L19" s="89">
        <v>0</v>
      </c>
      <c r="M19" s="89">
        <v>0</v>
      </c>
      <c r="N19" s="89">
        <v>0</v>
      </c>
      <c r="O19" s="89">
        <v>0</v>
      </c>
      <c r="P19" s="89">
        <v>0</v>
      </c>
      <c r="Q19" s="89">
        <v>0</v>
      </c>
      <c r="R19" s="89">
        <v>0</v>
      </c>
      <c r="S19" s="89">
        <v>0</v>
      </c>
      <c r="T19" s="89">
        <v>0</v>
      </c>
      <c r="U19" s="89">
        <v>0</v>
      </c>
      <c r="V19" s="89">
        <v>0</v>
      </c>
      <c r="W19" s="90">
        <f t="shared" si="1"/>
        <v>0</v>
      </c>
      <c r="X19" s="89">
        <v>0</v>
      </c>
      <c r="Y19" s="90">
        <f t="shared" si="2"/>
        <v>0</v>
      </c>
      <c r="Z19" s="78"/>
      <c r="AA19" s="78"/>
      <c r="AB19" s="78"/>
      <c r="AC19" s="78"/>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5">
      <c r="A20" s="234" t="s">
        <v>390</v>
      </c>
      <c r="B20" s="234"/>
      <c r="C20" s="234"/>
      <c r="D20" s="234"/>
      <c r="E20" s="234"/>
      <c r="F20" s="234"/>
      <c r="G20" s="88">
        <v>14</v>
      </c>
      <c r="H20" s="93">
        <v>0</v>
      </c>
      <c r="I20" s="93">
        <v>0</v>
      </c>
      <c r="J20" s="93">
        <v>0</v>
      </c>
      <c r="K20" s="93">
        <v>0</v>
      </c>
      <c r="L20" s="93">
        <v>0</v>
      </c>
      <c r="M20" s="93">
        <v>0</v>
      </c>
      <c r="N20" s="89">
        <v>0</v>
      </c>
      <c r="O20" s="89">
        <v>0</v>
      </c>
      <c r="P20" s="89">
        <v>0</v>
      </c>
      <c r="Q20" s="89">
        <v>0</v>
      </c>
      <c r="R20" s="89">
        <v>0</v>
      </c>
      <c r="S20" s="89">
        <v>0</v>
      </c>
      <c r="T20" s="89">
        <v>0</v>
      </c>
      <c r="U20" s="89">
        <v>0</v>
      </c>
      <c r="V20" s="89">
        <v>0</v>
      </c>
      <c r="W20" s="90">
        <f t="shared" si="1"/>
        <v>0</v>
      </c>
      <c r="X20" s="89">
        <v>0</v>
      </c>
      <c r="Y20" s="90">
        <f t="shared" si="2"/>
        <v>0</v>
      </c>
      <c r="Z20" s="78"/>
      <c r="AA20" s="78"/>
      <c r="AB20" s="78"/>
      <c r="AC20" s="78"/>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27" customHeight="1">
      <c r="A21" s="234" t="s">
        <v>391</v>
      </c>
      <c r="B21" s="234"/>
      <c r="C21" s="234"/>
      <c r="D21" s="234"/>
      <c r="E21" s="234"/>
      <c r="F21" s="234"/>
      <c r="G21" s="88">
        <v>15</v>
      </c>
      <c r="H21" s="89">
        <v>0</v>
      </c>
      <c r="I21" s="89">
        <v>0</v>
      </c>
      <c r="J21" s="89">
        <v>0</v>
      </c>
      <c r="K21" s="89">
        <v>0</v>
      </c>
      <c r="L21" s="89">
        <v>0</v>
      </c>
      <c r="M21" s="89">
        <v>0</v>
      </c>
      <c r="N21" s="89">
        <v>0</v>
      </c>
      <c r="O21" s="89">
        <v>0</v>
      </c>
      <c r="P21" s="89">
        <v>0</v>
      </c>
      <c r="Q21" s="89">
        <v>0</v>
      </c>
      <c r="R21" s="89">
        <v>0</v>
      </c>
      <c r="S21" s="89">
        <v>0</v>
      </c>
      <c r="T21" s="89">
        <v>0</v>
      </c>
      <c r="U21" s="89">
        <v>0</v>
      </c>
      <c r="V21" s="89">
        <v>0</v>
      </c>
      <c r="W21" s="90">
        <f t="shared" si="1"/>
        <v>0</v>
      </c>
      <c r="X21" s="89">
        <v>0</v>
      </c>
      <c r="Y21" s="90">
        <f t="shared" si="2"/>
        <v>0</v>
      </c>
      <c r="Z21" s="78"/>
      <c r="AA21" s="78"/>
      <c r="AB21" s="78"/>
      <c r="AC21" s="78"/>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22.5" customHeight="1">
      <c r="A22" s="234" t="s">
        <v>392</v>
      </c>
      <c r="B22" s="234"/>
      <c r="C22" s="234"/>
      <c r="D22" s="234"/>
      <c r="E22" s="234"/>
      <c r="F22" s="234"/>
      <c r="G22" s="88">
        <v>16</v>
      </c>
      <c r="H22" s="89">
        <v>0</v>
      </c>
      <c r="I22" s="89">
        <v>0</v>
      </c>
      <c r="J22" s="89">
        <v>0</v>
      </c>
      <c r="K22" s="89">
        <v>0</v>
      </c>
      <c r="L22" s="89">
        <v>0</v>
      </c>
      <c r="M22" s="89">
        <v>0</v>
      </c>
      <c r="N22" s="89">
        <v>0</v>
      </c>
      <c r="O22" s="89">
        <v>0</v>
      </c>
      <c r="P22" s="89">
        <v>0</v>
      </c>
      <c r="Q22" s="89">
        <v>0</v>
      </c>
      <c r="R22" s="89">
        <v>0</v>
      </c>
      <c r="S22" s="89">
        <v>0</v>
      </c>
      <c r="T22" s="89">
        <v>0</v>
      </c>
      <c r="U22" s="89">
        <v>0</v>
      </c>
      <c r="V22" s="89">
        <v>0</v>
      </c>
      <c r="W22" s="90">
        <f t="shared" si="1"/>
        <v>0</v>
      </c>
      <c r="X22" s="89">
        <v>0</v>
      </c>
      <c r="Y22" s="90">
        <f t="shared" si="2"/>
        <v>0</v>
      </c>
      <c r="Z22" s="78"/>
      <c r="AA22" s="78"/>
      <c r="AB22" s="78"/>
      <c r="AC22" s="78"/>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24.75" customHeight="1">
      <c r="A23" s="234" t="s">
        <v>393</v>
      </c>
      <c r="B23" s="234"/>
      <c r="C23" s="234"/>
      <c r="D23" s="234"/>
      <c r="E23" s="234"/>
      <c r="F23" s="234"/>
      <c r="G23" s="88">
        <v>17</v>
      </c>
      <c r="H23" s="89">
        <v>0</v>
      </c>
      <c r="I23" s="89">
        <v>0</v>
      </c>
      <c r="J23" s="89">
        <v>0</v>
      </c>
      <c r="K23" s="89">
        <v>0</v>
      </c>
      <c r="L23" s="89">
        <v>0</v>
      </c>
      <c r="M23" s="89">
        <v>0</v>
      </c>
      <c r="N23" s="89">
        <v>0</v>
      </c>
      <c r="O23" s="89">
        <v>0</v>
      </c>
      <c r="P23" s="89">
        <v>0</v>
      </c>
      <c r="Q23" s="89">
        <v>0</v>
      </c>
      <c r="R23" s="89">
        <v>0</v>
      </c>
      <c r="S23" s="89">
        <v>0</v>
      </c>
      <c r="T23" s="89">
        <v>0</v>
      </c>
      <c r="U23" s="89">
        <v>0</v>
      </c>
      <c r="V23" s="89">
        <v>0</v>
      </c>
      <c r="W23" s="90">
        <f t="shared" si="1"/>
        <v>0</v>
      </c>
      <c r="X23" s="89">
        <v>0</v>
      </c>
      <c r="Y23" s="90">
        <f t="shared" si="2"/>
        <v>0</v>
      </c>
      <c r="Z23" s="78"/>
      <c r="AA23" s="78"/>
      <c r="AB23" s="78"/>
      <c r="AC23" s="78"/>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5">
      <c r="A24" s="234" t="s">
        <v>394</v>
      </c>
      <c r="B24" s="234"/>
      <c r="C24" s="234"/>
      <c r="D24" s="234"/>
      <c r="E24" s="234"/>
      <c r="F24" s="234"/>
      <c r="G24" s="88">
        <v>18</v>
      </c>
      <c r="H24" s="89">
        <v>0</v>
      </c>
      <c r="I24" s="89">
        <v>0</v>
      </c>
      <c r="J24" s="89">
        <v>0</v>
      </c>
      <c r="K24" s="89">
        <v>0</v>
      </c>
      <c r="L24" s="89">
        <v>0</v>
      </c>
      <c r="M24" s="89">
        <v>0</v>
      </c>
      <c r="N24" s="89">
        <v>0</v>
      </c>
      <c r="O24" s="89">
        <v>0</v>
      </c>
      <c r="P24" s="89">
        <v>0</v>
      </c>
      <c r="Q24" s="89">
        <v>0</v>
      </c>
      <c r="R24" s="89">
        <v>0</v>
      </c>
      <c r="S24" s="89">
        <v>0</v>
      </c>
      <c r="T24" s="89">
        <v>0</v>
      </c>
      <c r="U24" s="89">
        <v>0</v>
      </c>
      <c r="V24" s="89">
        <v>0</v>
      </c>
      <c r="W24" s="90">
        <f t="shared" si="1"/>
        <v>0</v>
      </c>
      <c r="X24" s="89">
        <v>0</v>
      </c>
      <c r="Y24" s="90">
        <f t="shared" si="2"/>
        <v>0</v>
      </c>
      <c r="Z24" s="78"/>
      <c r="AA24" s="78"/>
      <c r="AB24" s="78"/>
      <c r="AC24" s="78"/>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5">
      <c r="A25" s="234" t="s">
        <v>395</v>
      </c>
      <c r="B25" s="234"/>
      <c r="C25" s="234"/>
      <c r="D25" s="234"/>
      <c r="E25" s="234"/>
      <c r="F25" s="234"/>
      <c r="G25" s="88">
        <v>19</v>
      </c>
      <c r="H25" s="89">
        <v>0</v>
      </c>
      <c r="I25" s="89">
        <v>0</v>
      </c>
      <c r="J25" s="89">
        <v>0</v>
      </c>
      <c r="K25" s="89">
        <v>0</v>
      </c>
      <c r="L25" s="89">
        <v>0</v>
      </c>
      <c r="M25" s="89">
        <v>0</v>
      </c>
      <c r="N25" s="89">
        <v>0</v>
      </c>
      <c r="O25" s="89">
        <v>0</v>
      </c>
      <c r="P25" s="89">
        <v>0</v>
      </c>
      <c r="Q25" s="89">
        <v>0</v>
      </c>
      <c r="R25" s="89">
        <v>0</v>
      </c>
      <c r="S25" s="89">
        <v>0</v>
      </c>
      <c r="T25" s="89">
        <v>0</v>
      </c>
      <c r="U25" s="89">
        <v>0</v>
      </c>
      <c r="V25" s="89">
        <v>0</v>
      </c>
      <c r="W25" s="90">
        <f t="shared" si="1"/>
        <v>0</v>
      </c>
      <c r="X25" s="89">
        <v>0</v>
      </c>
      <c r="Y25" s="90">
        <f t="shared" si="2"/>
        <v>0</v>
      </c>
      <c r="Z25" s="78"/>
      <c r="AA25" s="78"/>
      <c r="AB25" s="78"/>
      <c r="AC25" s="78"/>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5">
      <c r="A26" s="234" t="s">
        <v>401</v>
      </c>
      <c r="B26" s="234"/>
      <c r="C26" s="234"/>
      <c r="D26" s="234"/>
      <c r="E26" s="234"/>
      <c r="F26" s="234"/>
      <c r="G26" s="88">
        <v>20</v>
      </c>
      <c r="H26" s="89">
        <v>0</v>
      </c>
      <c r="I26" s="89">
        <v>0</v>
      </c>
      <c r="J26" s="89">
        <v>0</v>
      </c>
      <c r="K26" s="89">
        <v>0</v>
      </c>
      <c r="L26" s="89">
        <v>0</v>
      </c>
      <c r="M26" s="89">
        <v>0</v>
      </c>
      <c r="N26" s="89">
        <v>0</v>
      </c>
      <c r="O26" s="89">
        <v>0</v>
      </c>
      <c r="P26" s="89">
        <v>0</v>
      </c>
      <c r="Q26" s="89">
        <v>0</v>
      </c>
      <c r="R26" s="89">
        <v>0</v>
      </c>
      <c r="S26" s="89">
        <v>0</v>
      </c>
      <c r="T26" s="89">
        <v>0</v>
      </c>
      <c r="U26" s="89">
        <v>0</v>
      </c>
      <c r="V26" s="89">
        <v>0</v>
      </c>
      <c r="W26" s="90">
        <f t="shared" si="1"/>
        <v>0</v>
      </c>
      <c r="X26" s="89">
        <v>0</v>
      </c>
      <c r="Y26" s="90">
        <f t="shared" si="2"/>
        <v>0</v>
      </c>
      <c r="Z26" s="78"/>
      <c r="AA26" s="78"/>
      <c r="AB26" s="78"/>
      <c r="AC26" s="78"/>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5">
      <c r="A27" s="234" t="s">
        <v>396</v>
      </c>
      <c r="B27" s="234"/>
      <c r="C27" s="234"/>
      <c r="D27" s="234"/>
      <c r="E27" s="234"/>
      <c r="F27" s="234"/>
      <c r="G27" s="88">
        <v>21</v>
      </c>
      <c r="H27" s="89">
        <v>0</v>
      </c>
      <c r="I27" s="89">
        <v>0</v>
      </c>
      <c r="J27" s="89">
        <v>0</v>
      </c>
      <c r="K27" s="89">
        <v>0</v>
      </c>
      <c r="L27" s="89">
        <v>0</v>
      </c>
      <c r="M27" s="89">
        <v>0</v>
      </c>
      <c r="N27" s="89">
        <v>0</v>
      </c>
      <c r="O27" s="89">
        <v>0</v>
      </c>
      <c r="P27" s="89">
        <v>0</v>
      </c>
      <c r="Q27" s="89">
        <v>0</v>
      </c>
      <c r="R27" s="89">
        <v>0</v>
      </c>
      <c r="S27" s="89">
        <v>0</v>
      </c>
      <c r="T27" s="89">
        <v>0</v>
      </c>
      <c r="U27" s="89">
        <v>0</v>
      </c>
      <c r="V27" s="89">
        <v>0</v>
      </c>
      <c r="W27" s="90">
        <f t="shared" si="1"/>
        <v>0</v>
      </c>
      <c r="X27" s="89">
        <v>0</v>
      </c>
      <c r="Y27" s="90">
        <f t="shared" si="2"/>
        <v>0</v>
      </c>
      <c r="Z27" s="78"/>
      <c r="AA27" s="78"/>
      <c r="AB27" s="78"/>
      <c r="AC27" s="78"/>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5">
      <c r="A28" s="234" t="s">
        <v>397</v>
      </c>
      <c r="B28" s="234"/>
      <c r="C28" s="234"/>
      <c r="D28" s="234"/>
      <c r="E28" s="234"/>
      <c r="F28" s="234"/>
      <c r="G28" s="88">
        <v>22</v>
      </c>
      <c r="H28" s="89">
        <v>0</v>
      </c>
      <c r="I28" s="89">
        <v>0</v>
      </c>
      <c r="J28" s="89">
        <v>0</v>
      </c>
      <c r="K28" s="89">
        <v>0</v>
      </c>
      <c r="L28" s="89">
        <v>0</v>
      </c>
      <c r="M28" s="89">
        <v>0</v>
      </c>
      <c r="N28" s="89">
        <v>0</v>
      </c>
      <c r="O28" s="89">
        <v>0</v>
      </c>
      <c r="P28" s="89">
        <v>0</v>
      </c>
      <c r="Q28" s="89">
        <v>0</v>
      </c>
      <c r="R28" s="89">
        <v>0</v>
      </c>
      <c r="S28" s="89">
        <v>0</v>
      </c>
      <c r="T28" s="89">
        <v>0</v>
      </c>
      <c r="U28" s="89">
        <v>-15390</v>
      </c>
      <c r="V28" s="89">
        <v>15390</v>
      </c>
      <c r="W28" s="90">
        <f t="shared" si="1"/>
        <v>0</v>
      </c>
      <c r="X28" s="89">
        <v>0</v>
      </c>
      <c r="Y28" s="90">
        <f t="shared" si="2"/>
        <v>0</v>
      </c>
      <c r="Z28" s="78"/>
      <c r="AA28" s="78"/>
      <c r="AB28" s="78"/>
      <c r="AC28" s="78"/>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5">
      <c r="A29" s="234" t="s">
        <v>398</v>
      </c>
      <c r="B29" s="234"/>
      <c r="C29" s="234"/>
      <c r="D29" s="234"/>
      <c r="E29" s="234"/>
      <c r="F29" s="234"/>
      <c r="G29" s="88">
        <v>23</v>
      </c>
      <c r="H29" s="89">
        <v>0</v>
      </c>
      <c r="I29" s="89">
        <v>0</v>
      </c>
      <c r="J29" s="89">
        <v>0</v>
      </c>
      <c r="K29" s="89">
        <v>0</v>
      </c>
      <c r="L29" s="89">
        <v>0</v>
      </c>
      <c r="M29" s="89">
        <v>0</v>
      </c>
      <c r="N29" s="89">
        <v>0</v>
      </c>
      <c r="O29" s="89">
        <v>0</v>
      </c>
      <c r="P29" s="89">
        <v>0</v>
      </c>
      <c r="Q29" s="89">
        <v>0</v>
      </c>
      <c r="R29" s="89">
        <v>0</v>
      </c>
      <c r="S29" s="89">
        <v>0</v>
      </c>
      <c r="T29" s="89">
        <v>0</v>
      </c>
      <c r="U29" s="89">
        <v>0</v>
      </c>
      <c r="V29" s="89">
        <v>0</v>
      </c>
      <c r="W29" s="90">
        <f t="shared" si="1"/>
        <v>0</v>
      </c>
      <c r="X29" s="89">
        <v>0</v>
      </c>
      <c r="Y29" s="90">
        <f t="shared" si="2"/>
        <v>0</v>
      </c>
      <c r="Z29" s="78"/>
      <c r="AA29" s="78"/>
      <c r="AB29" s="78"/>
      <c r="AC29" s="78"/>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21" customHeight="1">
      <c r="A30" s="241" t="s">
        <v>434</v>
      </c>
      <c r="B30" s="241"/>
      <c r="C30" s="241"/>
      <c r="D30" s="241"/>
      <c r="E30" s="241"/>
      <c r="F30" s="241"/>
      <c r="G30" s="91">
        <v>24</v>
      </c>
      <c r="H30" s="92">
        <f>SUM(H10:H29)</f>
        <v>67493662</v>
      </c>
      <c r="I30" s="92">
        <f aca="true" t="shared" si="3" ref="I30:Y30">SUM(I10:I29)</f>
        <v>0</v>
      </c>
      <c r="J30" s="92">
        <f t="shared" si="3"/>
        <v>0</v>
      </c>
      <c r="K30" s="92">
        <f t="shared" si="3"/>
        <v>0</v>
      </c>
      <c r="L30" s="92">
        <f t="shared" si="3"/>
        <v>0</v>
      </c>
      <c r="M30" s="92">
        <f t="shared" si="3"/>
        <v>0</v>
      </c>
      <c r="N30" s="92">
        <f t="shared" si="3"/>
        <v>0</v>
      </c>
      <c r="O30" s="92">
        <f t="shared" si="3"/>
        <v>0</v>
      </c>
      <c r="P30" s="92">
        <f t="shared" si="3"/>
        <v>0</v>
      </c>
      <c r="Q30" s="92">
        <f t="shared" si="3"/>
        <v>0</v>
      </c>
      <c r="R30" s="92">
        <f t="shared" si="3"/>
        <v>0</v>
      </c>
      <c r="S30" s="92">
        <f t="shared" si="3"/>
        <v>0</v>
      </c>
      <c r="T30" s="92">
        <f t="shared" si="3"/>
        <v>0</v>
      </c>
      <c r="U30" s="92">
        <f t="shared" si="3"/>
        <v>9577792</v>
      </c>
      <c r="V30" s="92">
        <f t="shared" si="3"/>
        <v>376920</v>
      </c>
      <c r="W30" s="92">
        <f t="shared" si="3"/>
        <v>77448374</v>
      </c>
      <c r="X30" s="92">
        <f t="shared" si="3"/>
        <v>0</v>
      </c>
      <c r="Y30" s="92">
        <f t="shared" si="3"/>
        <v>77448374</v>
      </c>
      <c r="Z30" s="78"/>
      <c r="AA30" s="78"/>
      <c r="AB30" s="78"/>
      <c r="AC30" s="78"/>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5">
      <c r="A31" s="237" t="s">
        <v>399</v>
      </c>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78"/>
      <c r="AA31" s="78"/>
      <c r="AB31" s="78"/>
      <c r="AC31" s="78"/>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22.5" customHeight="1">
      <c r="A32" s="242" t="s">
        <v>435</v>
      </c>
      <c r="B32" s="242"/>
      <c r="C32" s="242"/>
      <c r="D32" s="242"/>
      <c r="E32" s="242"/>
      <c r="F32" s="242"/>
      <c r="G32" s="91">
        <v>25</v>
      </c>
      <c r="H32" s="92">
        <f>SUM(H12:H20)</f>
        <v>0</v>
      </c>
      <c r="I32" s="92">
        <f aca="true" t="shared" si="4" ref="I32:Y32">SUM(I12:I20)</f>
        <v>0</v>
      </c>
      <c r="J32" s="92">
        <f t="shared" si="4"/>
        <v>0</v>
      </c>
      <c r="K32" s="92">
        <f t="shared" si="4"/>
        <v>0</v>
      </c>
      <c r="L32" s="92">
        <f t="shared" si="4"/>
        <v>0</v>
      </c>
      <c r="M32" s="92">
        <f t="shared" si="4"/>
        <v>0</v>
      </c>
      <c r="N32" s="92">
        <f t="shared" si="4"/>
        <v>0</v>
      </c>
      <c r="O32" s="92">
        <f t="shared" si="4"/>
        <v>0</v>
      </c>
      <c r="P32" s="92">
        <f t="shared" si="4"/>
        <v>0</v>
      </c>
      <c r="Q32" s="92">
        <f t="shared" si="4"/>
        <v>0</v>
      </c>
      <c r="R32" s="92">
        <f t="shared" si="4"/>
        <v>0</v>
      </c>
      <c r="S32" s="92">
        <f t="shared" si="4"/>
        <v>0</v>
      </c>
      <c r="T32" s="92">
        <f t="shared" si="4"/>
        <v>0</v>
      </c>
      <c r="U32" s="92">
        <f t="shared" si="4"/>
        <v>0</v>
      </c>
      <c r="V32" s="92">
        <f t="shared" si="4"/>
        <v>0</v>
      </c>
      <c r="W32" s="92">
        <f t="shared" si="4"/>
        <v>0</v>
      </c>
      <c r="X32" s="92">
        <f t="shared" si="4"/>
        <v>0</v>
      </c>
      <c r="Y32" s="92">
        <f t="shared" si="4"/>
        <v>0</v>
      </c>
      <c r="Z32" s="78"/>
      <c r="AA32" s="78"/>
      <c r="AB32" s="78"/>
      <c r="AC32" s="78"/>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23.25" customHeight="1">
      <c r="A33" s="242" t="s">
        <v>436</v>
      </c>
      <c r="B33" s="242"/>
      <c r="C33" s="242"/>
      <c r="D33" s="242"/>
      <c r="E33" s="242"/>
      <c r="F33" s="242"/>
      <c r="G33" s="91">
        <v>26</v>
      </c>
      <c r="H33" s="92">
        <f>H11+H32</f>
        <v>0</v>
      </c>
      <c r="I33" s="92">
        <f aca="true" t="shared" si="5" ref="I33:Y33">I11+I32</f>
        <v>0</v>
      </c>
      <c r="J33" s="92">
        <f t="shared" si="5"/>
        <v>0</v>
      </c>
      <c r="K33" s="92">
        <f t="shared" si="5"/>
        <v>0</v>
      </c>
      <c r="L33" s="92">
        <f t="shared" si="5"/>
        <v>0</v>
      </c>
      <c r="M33" s="92">
        <f t="shared" si="5"/>
        <v>0</v>
      </c>
      <c r="N33" s="92">
        <f t="shared" si="5"/>
        <v>0</v>
      </c>
      <c r="O33" s="92">
        <f t="shared" si="5"/>
        <v>0</v>
      </c>
      <c r="P33" s="92">
        <f t="shared" si="5"/>
        <v>0</v>
      </c>
      <c r="Q33" s="92">
        <f t="shared" si="5"/>
        <v>0</v>
      </c>
      <c r="R33" s="92">
        <f t="shared" si="5"/>
        <v>0</v>
      </c>
      <c r="S33" s="92">
        <f t="shared" si="5"/>
        <v>0</v>
      </c>
      <c r="T33" s="92">
        <f t="shared" si="5"/>
        <v>0</v>
      </c>
      <c r="U33" s="92">
        <f t="shared" si="5"/>
        <v>0</v>
      </c>
      <c r="V33" s="92">
        <f t="shared" si="5"/>
        <v>376920</v>
      </c>
      <c r="W33" s="92">
        <f t="shared" si="5"/>
        <v>376920</v>
      </c>
      <c r="X33" s="92">
        <f t="shared" si="5"/>
        <v>0</v>
      </c>
      <c r="Y33" s="92">
        <f t="shared" si="5"/>
        <v>376920</v>
      </c>
      <c r="Z33" s="78"/>
      <c r="AA33" s="78"/>
      <c r="AB33" s="78"/>
      <c r="AC33" s="78"/>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21.75" customHeight="1">
      <c r="A34" s="242" t="s">
        <v>437</v>
      </c>
      <c r="B34" s="242"/>
      <c r="C34" s="242"/>
      <c r="D34" s="242"/>
      <c r="E34" s="242"/>
      <c r="F34" s="242"/>
      <c r="G34" s="91">
        <v>27</v>
      </c>
      <c r="H34" s="92">
        <f>SUM(H21:H29)</f>
        <v>0</v>
      </c>
      <c r="I34" s="92">
        <f aca="true" t="shared" si="6" ref="I34:Y34">SUM(I21:I29)</f>
        <v>0</v>
      </c>
      <c r="J34" s="92">
        <f t="shared" si="6"/>
        <v>0</v>
      </c>
      <c r="K34" s="92">
        <f t="shared" si="6"/>
        <v>0</v>
      </c>
      <c r="L34" s="92">
        <f t="shared" si="6"/>
        <v>0</v>
      </c>
      <c r="M34" s="92">
        <f t="shared" si="6"/>
        <v>0</v>
      </c>
      <c r="N34" s="92">
        <f t="shared" si="6"/>
        <v>0</v>
      </c>
      <c r="O34" s="92">
        <f t="shared" si="6"/>
        <v>0</v>
      </c>
      <c r="P34" s="92">
        <f t="shared" si="6"/>
        <v>0</v>
      </c>
      <c r="Q34" s="92">
        <f t="shared" si="6"/>
        <v>0</v>
      </c>
      <c r="R34" s="92">
        <f t="shared" si="6"/>
        <v>0</v>
      </c>
      <c r="S34" s="92">
        <f t="shared" si="6"/>
        <v>0</v>
      </c>
      <c r="T34" s="92">
        <f t="shared" si="6"/>
        <v>0</v>
      </c>
      <c r="U34" s="92">
        <f t="shared" si="6"/>
        <v>-15390</v>
      </c>
      <c r="V34" s="92">
        <f t="shared" si="6"/>
        <v>15390</v>
      </c>
      <c r="W34" s="92">
        <f t="shared" si="6"/>
        <v>0</v>
      </c>
      <c r="X34" s="92">
        <f t="shared" si="6"/>
        <v>0</v>
      </c>
      <c r="Y34" s="92">
        <f t="shared" si="6"/>
        <v>0</v>
      </c>
      <c r="Z34" s="78"/>
      <c r="AA34" s="78"/>
      <c r="AB34" s="78"/>
      <c r="AC34" s="78"/>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5">
      <c r="A35" s="237" t="s">
        <v>156</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78"/>
      <c r="AA35" s="78"/>
      <c r="AB35" s="78"/>
      <c r="AC35" s="78"/>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5">
      <c r="A36" s="240" t="s">
        <v>400</v>
      </c>
      <c r="B36" s="240"/>
      <c r="C36" s="240"/>
      <c r="D36" s="240"/>
      <c r="E36" s="240"/>
      <c r="F36" s="240"/>
      <c r="G36" s="88">
        <v>28</v>
      </c>
      <c r="H36" s="89">
        <f>+H30</f>
        <v>67493662</v>
      </c>
      <c r="I36" s="89">
        <f aca="true" t="shared" si="7" ref="I36:V36">+I30</f>
        <v>0</v>
      </c>
      <c r="J36" s="89">
        <f t="shared" si="7"/>
        <v>0</v>
      </c>
      <c r="K36" s="89">
        <f t="shared" si="7"/>
        <v>0</v>
      </c>
      <c r="L36" s="89">
        <f t="shared" si="7"/>
        <v>0</v>
      </c>
      <c r="M36" s="89">
        <f t="shared" si="7"/>
        <v>0</v>
      </c>
      <c r="N36" s="89">
        <f t="shared" si="7"/>
        <v>0</v>
      </c>
      <c r="O36" s="89">
        <f t="shared" si="7"/>
        <v>0</v>
      </c>
      <c r="P36" s="89">
        <f t="shared" si="7"/>
        <v>0</v>
      </c>
      <c r="Q36" s="89">
        <f t="shared" si="7"/>
        <v>0</v>
      </c>
      <c r="R36" s="89">
        <f t="shared" si="7"/>
        <v>0</v>
      </c>
      <c r="S36" s="89">
        <f t="shared" si="7"/>
        <v>0</v>
      </c>
      <c r="T36" s="89">
        <f t="shared" si="7"/>
        <v>0</v>
      </c>
      <c r="U36" s="89">
        <f t="shared" si="7"/>
        <v>9577792</v>
      </c>
      <c r="V36" s="89">
        <f t="shared" si="7"/>
        <v>376920</v>
      </c>
      <c r="W36" s="90">
        <f>H36+I36+J36+K36-L36+M36+N36+O36+P36+Q36+R36+U36+V36+S36+T36</f>
        <v>77448374</v>
      </c>
      <c r="X36" s="89">
        <f>+X30</f>
        <v>0</v>
      </c>
      <c r="Y36" s="90">
        <f>W36+X36</f>
        <v>77448374</v>
      </c>
      <c r="Z36" s="78"/>
      <c r="AA36" s="78"/>
      <c r="AB36" s="78"/>
      <c r="AC36" s="78"/>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5">
      <c r="A37" s="234" t="s">
        <v>378</v>
      </c>
      <c r="B37" s="234"/>
      <c r="C37" s="234"/>
      <c r="D37" s="234"/>
      <c r="E37" s="234"/>
      <c r="F37" s="234"/>
      <c r="G37" s="88">
        <v>29</v>
      </c>
      <c r="H37" s="89">
        <v>0</v>
      </c>
      <c r="I37" s="89">
        <v>0</v>
      </c>
      <c r="J37" s="89">
        <v>0</v>
      </c>
      <c r="K37" s="89">
        <v>0</v>
      </c>
      <c r="L37" s="89">
        <v>0</v>
      </c>
      <c r="M37" s="89">
        <v>0</v>
      </c>
      <c r="N37" s="89">
        <v>0</v>
      </c>
      <c r="O37" s="89">
        <v>0</v>
      </c>
      <c r="P37" s="89">
        <v>0</v>
      </c>
      <c r="Q37" s="89">
        <v>0</v>
      </c>
      <c r="R37" s="89">
        <v>0</v>
      </c>
      <c r="S37" s="89">
        <v>0</v>
      </c>
      <c r="T37" s="89">
        <v>0</v>
      </c>
      <c r="U37" s="89">
        <v>0</v>
      </c>
      <c r="V37" s="89">
        <v>0</v>
      </c>
      <c r="W37" s="90">
        <f>H37+I37+J37+K37-L37+M37+N37+O37+P37+Q37+R37+U37+V37+S37+T37</f>
        <v>0</v>
      </c>
      <c r="X37" s="89">
        <v>0</v>
      </c>
      <c r="Y37" s="90">
        <f>W37+X37</f>
        <v>0</v>
      </c>
      <c r="Z37" s="78"/>
      <c r="AA37" s="78"/>
      <c r="AB37" s="78"/>
      <c r="AC37" s="78"/>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5">
      <c r="A38" s="234" t="s">
        <v>379</v>
      </c>
      <c r="B38" s="234"/>
      <c r="C38" s="234"/>
      <c r="D38" s="234"/>
      <c r="E38" s="234"/>
      <c r="F38" s="234"/>
      <c r="G38" s="88">
        <v>30</v>
      </c>
      <c r="H38" s="89">
        <v>0</v>
      </c>
      <c r="I38" s="89">
        <v>0</v>
      </c>
      <c r="J38" s="89">
        <v>0</v>
      </c>
      <c r="K38" s="89">
        <v>0</v>
      </c>
      <c r="L38" s="89">
        <v>0</v>
      </c>
      <c r="M38" s="89">
        <v>0</v>
      </c>
      <c r="N38" s="89">
        <v>0</v>
      </c>
      <c r="O38" s="89">
        <v>0</v>
      </c>
      <c r="P38" s="89">
        <v>0</v>
      </c>
      <c r="Q38" s="89">
        <v>0</v>
      </c>
      <c r="R38" s="89">
        <v>0</v>
      </c>
      <c r="S38" s="89">
        <v>0</v>
      </c>
      <c r="T38" s="89">
        <v>0</v>
      </c>
      <c r="U38" s="89">
        <v>0</v>
      </c>
      <c r="V38" s="89">
        <v>0</v>
      </c>
      <c r="W38" s="90">
        <f>H38+I38+J38+K38-L38+M38+N38+O38+P38+Q38+R38+U38+V38+S38+T38</f>
        <v>0</v>
      </c>
      <c r="X38" s="89">
        <v>0</v>
      </c>
      <c r="Y38" s="90">
        <f>W38+X38</f>
        <v>0</v>
      </c>
      <c r="Z38" s="78"/>
      <c r="AA38" s="78"/>
      <c r="AB38" s="78"/>
      <c r="AC38" s="78"/>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21" customHeight="1">
      <c r="A39" s="241" t="s">
        <v>438</v>
      </c>
      <c r="B39" s="241"/>
      <c r="C39" s="241"/>
      <c r="D39" s="241"/>
      <c r="E39" s="241"/>
      <c r="F39" s="241"/>
      <c r="G39" s="91">
        <v>31</v>
      </c>
      <c r="H39" s="92">
        <f>H36+H37+H38</f>
        <v>67493662</v>
      </c>
      <c r="I39" s="92">
        <f aca="true" t="shared" si="8" ref="I39:Y39">I36+I37+I38</f>
        <v>0</v>
      </c>
      <c r="J39" s="92">
        <f t="shared" si="8"/>
        <v>0</v>
      </c>
      <c r="K39" s="92">
        <f t="shared" si="8"/>
        <v>0</v>
      </c>
      <c r="L39" s="92">
        <f t="shared" si="8"/>
        <v>0</v>
      </c>
      <c r="M39" s="92">
        <f t="shared" si="8"/>
        <v>0</v>
      </c>
      <c r="N39" s="92">
        <f t="shared" si="8"/>
        <v>0</v>
      </c>
      <c r="O39" s="92">
        <f t="shared" si="8"/>
        <v>0</v>
      </c>
      <c r="P39" s="92">
        <f t="shared" si="8"/>
        <v>0</v>
      </c>
      <c r="Q39" s="92">
        <f t="shared" si="8"/>
        <v>0</v>
      </c>
      <c r="R39" s="92">
        <f t="shared" si="8"/>
        <v>0</v>
      </c>
      <c r="S39" s="92">
        <f t="shared" si="8"/>
        <v>0</v>
      </c>
      <c r="T39" s="92">
        <f t="shared" si="8"/>
        <v>0</v>
      </c>
      <c r="U39" s="92">
        <f t="shared" si="8"/>
        <v>9577792</v>
      </c>
      <c r="V39" s="92">
        <f t="shared" si="8"/>
        <v>376920</v>
      </c>
      <c r="W39" s="92">
        <f t="shared" si="8"/>
        <v>77448374</v>
      </c>
      <c r="X39" s="92">
        <f t="shared" si="8"/>
        <v>0</v>
      </c>
      <c r="Y39" s="92">
        <f t="shared" si="8"/>
        <v>77448374</v>
      </c>
      <c r="Z39" s="78"/>
      <c r="AA39" s="78"/>
      <c r="AB39" s="78"/>
      <c r="AC39" s="78"/>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5">
      <c r="A40" s="234" t="s">
        <v>381</v>
      </c>
      <c r="B40" s="234"/>
      <c r="C40" s="234"/>
      <c r="D40" s="234"/>
      <c r="E40" s="234"/>
      <c r="F40" s="234"/>
      <c r="G40" s="88">
        <v>32</v>
      </c>
      <c r="H40" s="93">
        <v>0</v>
      </c>
      <c r="I40" s="93">
        <v>0</v>
      </c>
      <c r="J40" s="93">
        <v>0</v>
      </c>
      <c r="K40" s="93">
        <v>0</v>
      </c>
      <c r="L40" s="93">
        <v>0</v>
      </c>
      <c r="M40" s="93">
        <v>0</v>
      </c>
      <c r="N40" s="93">
        <v>0</v>
      </c>
      <c r="O40" s="93">
        <v>0</v>
      </c>
      <c r="P40" s="93">
        <v>0</v>
      </c>
      <c r="Q40" s="93">
        <v>0</v>
      </c>
      <c r="R40" s="93">
        <v>0</v>
      </c>
      <c r="S40" s="89">
        <v>0</v>
      </c>
      <c r="T40" s="89">
        <v>0</v>
      </c>
      <c r="U40" s="93">
        <v>0</v>
      </c>
      <c r="V40" s="89">
        <v>-59402</v>
      </c>
      <c r="W40" s="90">
        <f aca="true" t="shared" si="9" ref="W40:W58">H40+I40+J40+K40-L40+M40+N40+O40+P40+Q40+R40+U40+V40+S40+T40</f>
        <v>-59402</v>
      </c>
      <c r="X40" s="89">
        <v>0</v>
      </c>
      <c r="Y40" s="90">
        <f aca="true" t="shared" si="10" ref="Y40:Y58">W40+X40</f>
        <v>-59402</v>
      </c>
      <c r="Z40" s="78"/>
      <c r="AA40" s="78"/>
      <c r="AB40" s="78"/>
      <c r="AC40" s="78"/>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5">
      <c r="A41" s="234" t="s">
        <v>382</v>
      </c>
      <c r="B41" s="234"/>
      <c r="C41" s="234"/>
      <c r="D41" s="234"/>
      <c r="E41" s="234"/>
      <c r="F41" s="234"/>
      <c r="G41" s="88">
        <v>33</v>
      </c>
      <c r="H41" s="93">
        <v>0</v>
      </c>
      <c r="I41" s="93">
        <v>0</v>
      </c>
      <c r="J41" s="93">
        <v>0</v>
      </c>
      <c r="K41" s="93">
        <v>0</v>
      </c>
      <c r="L41" s="93">
        <v>0</v>
      </c>
      <c r="M41" s="93">
        <v>0</v>
      </c>
      <c r="N41" s="89">
        <v>0</v>
      </c>
      <c r="O41" s="93">
        <v>0</v>
      </c>
      <c r="P41" s="93">
        <v>0</v>
      </c>
      <c r="Q41" s="93">
        <v>0</v>
      </c>
      <c r="R41" s="93">
        <v>0</v>
      </c>
      <c r="S41" s="89">
        <v>0</v>
      </c>
      <c r="T41" s="89">
        <v>0</v>
      </c>
      <c r="U41" s="93">
        <v>0</v>
      </c>
      <c r="V41" s="93">
        <v>0</v>
      </c>
      <c r="W41" s="90">
        <f t="shared" si="9"/>
        <v>0</v>
      </c>
      <c r="X41" s="89">
        <v>0</v>
      </c>
      <c r="Y41" s="90">
        <f t="shared" si="10"/>
        <v>0</v>
      </c>
      <c r="Z41" s="78"/>
      <c r="AA41" s="78"/>
      <c r="AB41" s="78"/>
      <c r="AC41" s="78"/>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5">
      <c r="A42" s="234" t="s">
        <v>383</v>
      </c>
      <c r="B42" s="234"/>
      <c r="C42" s="234"/>
      <c r="D42" s="234"/>
      <c r="E42" s="234"/>
      <c r="F42" s="234"/>
      <c r="G42" s="88">
        <v>34</v>
      </c>
      <c r="H42" s="93">
        <v>0</v>
      </c>
      <c r="I42" s="93">
        <v>0</v>
      </c>
      <c r="J42" s="93">
        <v>0</v>
      </c>
      <c r="K42" s="93">
        <v>0</v>
      </c>
      <c r="L42" s="93">
        <v>0</v>
      </c>
      <c r="M42" s="93">
        <v>0</v>
      </c>
      <c r="N42" s="93">
        <v>0</v>
      </c>
      <c r="O42" s="89">
        <v>0</v>
      </c>
      <c r="P42" s="93">
        <v>0</v>
      </c>
      <c r="Q42" s="93">
        <v>0</v>
      </c>
      <c r="R42" s="93">
        <v>0</v>
      </c>
      <c r="S42" s="89">
        <v>0</v>
      </c>
      <c r="T42" s="89">
        <v>0</v>
      </c>
      <c r="U42" s="89">
        <v>0</v>
      </c>
      <c r="V42" s="89">
        <v>0</v>
      </c>
      <c r="W42" s="90">
        <f t="shared" si="9"/>
        <v>0</v>
      </c>
      <c r="X42" s="89">
        <v>0</v>
      </c>
      <c r="Y42" s="90">
        <f t="shared" si="10"/>
        <v>0</v>
      </c>
      <c r="Z42" s="78"/>
      <c r="AA42" s="78"/>
      <c r="AB42" s="78"/>
      <c r="AC42" s="78"/>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21" customHeight="1">
      <c r="A43" s="234" t="s">
        <v>384</v>
      </c>
      <c r="B43" s="234"/>
      <c r="C43" s="234"/>
      <c r="D43" s="234"/>
      <c r="E43" s="234"/>
      <c r="F43" s="234"/>
      <c r="G43" s="88">
        <v>35</v>
      </c>
      <c r="H43" s="93">
        <v>0</v>
      </c>
      <c r="I43" s="93">
        <v>0</v>
      </c>
      <c r="J43" s="93">
        <v>0</v>
      </c>
      <c r="K43" s="93">
        <v>0</v>
      </c>
      <c r="L43" s="93">
        <v>0</v>
      </c>
      <c r="M43" s="93">
        <v>0</v>
      </c>
      <c r="N43" s="93">
        <v>0</v>
      </c>
      <c r="O43" s="93">
        <v>0</v>
      </c>
      <c r="P43" s="89">
        <v>0</v>
      </c>
      <c r="Q43" s="93">
        <v>0</v>
      </c>
      <c r="R43" s="93">
        <v>0</v>
      </c>
      <c r="S43" s="89">
        <v>0</v>
      </c>
      <c r="T43" s="89">
        <v>0</v>
      </c>
      <c r="U43" s="89">
        <v>0</v>
      </c>
      <c r="V43" s="89">
        <v>0</v>
      </c>
      <c r="W43" s="90">
        <f t="shared" si="9"/>
        <v>0</v>
      </c>
      <c r="X43" s="89">
        <v>0</v>
      </c>
      <c r="Y43" s="90">
        <f t="shared" si="10"/>
        <v>0</v>
      </c>
      <c r="Z43" s="78"/>
      <c r="AA43" s="78"/>
      <c r="AB43" s="78"/>
      <c r="AC43" s="78"/>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5">
      <c r="A44" s="234" t="s">
        <v>385</v>
      </c>
      <c r="B44" s="234"/>
      <c r="C44" s="234"/>
      <c r="D44" s="234"/>
      <c r="E44" s="234"/>
      <c r="F44" s="234"/>
      <c r="G44" s="88">
        <v>36</v>
      </c>
      <c r="H44" s="93">
        <v>0</v>
      </c>
      <c r="I44" s="93">
        <v>0</v>
      </c>
      <c r="J44" s="93">
        <v>0</v>
      </c>
      <c r="K44" s="93">
        <v>0</v>
      </c>
      <c r="L44" s="93">
        <v>0</v>
      </c>
      <c r="M44" s="93">
        <v>0</v>
      </c>
      <c r="N44" s="93">
        <v>0</v>
      </c>
      <c r="O44" s="93">
        <v>0</v>
      </c>
      <c r="P44" s="93">
        <v>0</v>
      </c>
      <c r="Q44" s="89">
        <v>0</v>
      </c>
      <c r="R44" s="93">
        <v>0</v>
      </c>
      <c r="S44" s="89">
        <v>0</v>
      </c>
      <c r="T44" s="89">
        <v>0</v>
      </c>
      <c r="U44" s="89">
        <v>0</v>
      </c>
      <c r="V44" s="89">
        <v>0</v>
      </c>
      <c r="W44" s="90">
        <f t="shared" si="9"/>
        <v>0</v>
      </c>
      <c r="X44" s="89">
        <v>0</v>
      </c>
      <c r="Y44" s="90">
        <f t="shared" si="10"/>
        <v>0</v>
      </c>
      <c r="Z44" s="78"/>
      <c r="AA44" s="78"/>
      <c r="AB44" s="78"/>
      <c r="AC44" s="78"/>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21" customHeight="1">
      <c r="A45" s="234" t="s">
        <v>386</v>
      </c>
      <c r="B45" s="234"/>
      <c r="C45" s="234"/>
      <c r="D45" s="234"/>
      <c r="E45" s="234"/>
      <c r="F45" s="234"/>
      <c r="G45" s="88">
        <v>37</v>
      </c>
      <c r="H45" s="93">
        <v>0</v>
      </c>
      <c r="I45" s="93">
        <v>0</v>
      </c>
      <c r="J45" s="93">
        <v>0</v>
      </c>
      <c r="K45" s="93">
        <v>0</v>
      </c>
      <c r="L45" s="93">
        <v>0</v>
      </c>
      <c r="M45" s="93">
        <v>0</v>
      </c>
      <c r="N45" s="93">
        <v>0</v>
      </c>
      <c r="O45" s="93">
        <v>0</v>
      </c>
      <c r="P45" s="93">
        <v>0</v>
      </c>
      <c r="Q45" s="93">
        <v>0</v>
      </c>
      <c r="R45" s="89">
        <v>0</v>
      </c>
      <c r="S45" s="89">
        <v>0</v>
      </c>
      <c r="T45" s="89">
        <v>0</v>
      </c>
      <c r="U45" s="89">
        <v>0</v>
      </c>
      <c r="V45" s="89">
        <v>0</v>
      </c>
      <c r="W45" s="90">
        <f t="shared" si="9"/>
        <v>0</v>
      </c>
      <c r="X45" s="89">
        <v>0</v>
      </c>
      <c r="Y45" s="90">
        <f t="shared" si="10"/>
        <v>0</v>
      </c>
      <c r="Z45" s="78"/>
      <c r="AA45" s="78"/>
      <c r="AB45" s="78"/>
      <c r="AC45" s="78"/>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22.5" customHeight="1">
      <c r="A46" s="234" t="s">
        <v>387</v>
      </c>
      <c r="B46" s="234"/>
      <c r="C46" s="234"/>
      <c r="D46" s="234"/>
      <c r="E46" s="234"/>
      <c r="F46" s="234"/>
      <c r="G46" s="88">
        <v>38</v>
      </c>
      <c r="H46" s="93">
        <v>0</v>
      </c>
      <c r="I46" s="93">
        <v>0</v>
      </c>
      <c r="J46" s="93">
        <v>0</v>
      </c>
      <c r="K46" s="93">
        <v>0</v>
      </c>
      <c r="L46" s="93">
        <v>0</v>
      </c>
      <c r="M46" s="93">
        <v>0</v>
      </c>
      <c r="N46" s="89">
        <v>0</v>
      </c>
      <c r="O46" s="89">
        <v>0</v>
      </c>
      <c r="P46" s="89">
        <v>0</v>
      </c>
      <c r="Q46" s="89">
        <v>0</v>
      </c>
      <c r="R46" s="89">
        <v>0</v>
      </c>
      <c r="S46" s="89">
        <v>0</v>
      </c>
      <c r="T46" s="89">
        <v>0</v>
      </c>
      <c r="U46" s="89">
        <v>0</v>
      </c>
      <c r="V46" s="89">
        <v>0</v>
      </c>
      <c r="W46" s="90">
        <f t="shared" si="9"/>
        <v>0</v>
      </c>
      <c r="X46" s="89">
        <v>0</v>
      </c>
      <c r="Y46" s="90">
        <f t="shared" si="10"/>
        <v>0</v>
      </c>
      <c r="Z46" s="78"/>
      <c r="AA46" s="78"/>
      <c r="AB46" s="78"/>
      <c r="AC46" s="78"/>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5">
      <c r="A47" s="234" t="s">
        <v>388</v>
      </c>
      <c r="B47" s="234"/>
      <c r="C47" s="234"/>
      <c r="D47" s="234"/>
      <c r="E47" s="234"/>
      <c r="F47" s="234"/>
      <c r="G47" s="88">
        <v>39</v>
      </c>
      <c r="H47" s="93">
        <v>0</v>
      </c>
      <c r="I47" s="93">
        <v>0</v>
      </c>
      <c r="J47" s="93">
        <v>0</v>
      </c>
      <c r="K47" s="93">
        <v>0</v>
      </c>
      <c r="L47" s="93">
        <v>0</v>
      </c>
      <c r="M47" s="93">
        <v>0</v>
      </c>
      <c r="N47" s="89">
        <v>0</v>
      </c>
      <c r="O47" s="89">
        <v>0</v>
      </c>
      <c r="P47" s="89">
        <v>0</v>
      </c>
      <c r="Q47" s="89">
        <v>0</v>
      </c>
      <c r="R47" s="89">
        <v>0</v>
      </c>
      <c r="S47" s="89">
        <v>0</v>
      </c>
      <c r="T47" s="89">
        <v>0</v>
      </c>
      <c r="U47" s="89">
        <v>0</v>
      </c>
      <c r="V47" s="89">
        <v>0</v>
      </c>
      <c r="W47" s="90">
        <f t="shared" si="9"/>
        <v>0</v>
      </c>
      <c r="X47" s="89">
        <v>0</v>
      </c>
      <c r="Y47" s="90">
        <f t="shared" si="10"/>
        <v>0</v>
      </c>
      <c r="Z47" s="78"/>
      <c r="AA47" s="78"/>
      <c r="AB47" s="78"/>
      <c r="AC47" s="78"/>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5">
      <c r="A48" s="234" t="s">
        <v>389</v>
      </c>
      <c r="B48" s="234"/>
      <c r="C48" s="234"/>
      <c r="D48" s="234"/>
      <c r="E48" s="234"/>
      <c r="F48" s="234"/>
      <c r="G48" s="88">
        <v>40</v>
      </c>
      <c r="H48" s="89">
        <v>0</v>
      </c>
      <c r="I48" s="89">
        <v>0</v>
      </c>
      <c r="J48" s="89">
        <v>0</v>
      </c>
      <c r="K48" s="89">
        <v>0</v>
      </c>
      <c r="L48" s="89">
        <v>0</v>
      </c>
      <c r="M48" s="89">
        <v>0</v>
      </c>
      <c r="N48" s="89">
        <v>0</v>
      </c>
      <c r="O48" s="89">
        <v>0</v>
      </c>
      <c r="P48" s="89">
        <v>0</v>
      </c>
      <c r="Q48" s="89">
        <v>0</v>
      </c>
      <c r="R48" s="89">
        <v>0</v>
      </c>
      <c r="S48" s="89">
        <v>0</v>
      </c>
      <c r="T48" s="89">
        <v>0</v>
      </c>
      <c r="U48" s="89">
        <v>0</v>
      </c>
      <c r="V48" s="89">
        <v>0</v>
      </c>
      <c r="W48" s="90">
        <f t="shared" si="9"/>
        <v>0</v>
      </c>
      <c r="X48" s="89">
        <v>0</v>
      </c>
      <c r="Y48" s="90">
        <f t="shared" si="10"/>
        <v>0</v>
      </c>
      <c r="Z48" s="78"/>
      <c r="AA48" s="78"/>
      <c r="AB48" s="78"/>
      <c r="AC48" s="78"/>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5">
      <c r="A49" s="234" t="s">
        <v>390</v>
      </c>
      <c r="B49" s="234"/>
      <c r="C49" s="234"/>
      <c r="D49" s="234"/>
      <c r="E49" s="234"/>
      <c r="F49" s="234"/>
      <c r="G49" s="88">
        <v>41</v>
      </c>
      <c r="H49" s="93">
        <v>0</v>
      </c>
      <c r="I49" s="93">
        <v>0</v>
      </c>
      <c r="J49" s="93">
        <v>0</v>
      </c>
      <c r="K49" s="93">
        <v>0</v>
      </c>
      <c r="L49" s="93">
        <v>0</v>
      </c>
      <c r="M49" s="93">
        <v>0</v>
      </c>
      <c r="N49" s="89">
        <v>0</v>
      </c>
      <c r="O49" s="89">
        <v>0</v>
      </c>
      <c r="P49" s="89">
        <v>0</v>
      </c>
      <c r="Q49" s="89">
        <v>0</v>
      </c>
      <c r="R49" s="89">
        <v>0</v>
      </c>
      <c r="S49" s="89">
        <v>0</v>
      </c>
      <c r="T49" s="89">
        <v>0</v>
      </c>
      <c r="U49" s="89">
        <v>0</v>
      </c>
      <c r="V49" s="89">
        <v>0</v>
      </c>
      <c r="W49" s="90">
        <f t="shared" si="9"/>
        <v>0</v>
      </c>
      <c r="X49" s="89">
        <v>0</v>
      </c>
      <c r="Y49" s="90">
        <f t="shared" si="10"/>
        <v>0</v>
      </c>
      <c r="Z49" s="78"/>
      <c r="AA49" s="78"/>
      <c r="AB49" s="78"/>
      <c r="AC49" s="78"/>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21.75" customHeight="1">
      <c r="A50" s="234" t="s">
        <v>391</v>
      </c>
      <c r="B50" s="234"/>
      <c r="C50" s="234"/>
      <c r="D50" s="234"/>
      <c r="E50" s="234"/>
      <c r="F50" s="234"/>
      <c r="G50" s="88">
        <v>42</v>
      </c>
      <c r="H50" s="89">
        <v>0</v>
      </c>
      <c r="I50" s="89">
        <v>0</v>
      </c>
      <c r="J50" s="89">
        <v>0</v>
      </c>
      <c r="K50" s="89">
        <v>0</v>
      </c>
      <c r="L50" s="89">
        <v>0</v>
      </c>
      <c r="M50" s="89">
        <v>0</v>
      </c>
      <c r="N50" s="89">
        <v>0</v>
      </c>
      <c r="O50" s="89">
        <v>0</v>
      </c>
      <c r="P50" s="89">
        <v>0</v>
      </c>
      <c r="Q50" s="89">
        <v>0</v>
      </c>
      <c r="R50" s="89">
        <v>0</v>
      </c>
      <c r="S50" s="89">
        <v>0</v>
      </c>
      <c r="T50" s="89">
        <v>0</v>
      </c>
      <c r="U50" s="89">
        <v>0</v>
      </c>
      <c r="V50" s="89">
        <v>0</v>
      </c>
      <c r="W50" s="90">
        <f t="shared" si="9"/>
        <v>0</v>
      </c>
      <c r="X50" s="89">
        <v>0</v>
      </c>
      <c r="Y50" s="90">
        <f t="shared" si="10"/>
        <v>0</v>
      </c>
      <c r="Z50" s="78"/>
      <c r="AA50" s="78"/>
      <c r="AB50" s="78"/>
      <c r="AC50" s="78"/>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22.5" customHeight="1">
      <c r="A51" s="234" t="s">
        <v>392</v>
      </c>
      <c r="B51" s="234"/>
      <c r="C51" s="234"/>
      <c r="D51" s="234"/>
      <c r="E51" s="234"/>
      <c r="F51" s="234"/>
      <c r="G51" s="88">
        <v>43</v>
      </c>
      <c r="H51" s="89">
        <v>0</v>
      </c>
      <c r="I51" s="89">
        <v>0</v>
      </c>
      <c r="J51" s="89">
        <v>0</v>
      </c>
      <c r="K51" s="89">
        <v>0</v>
      </c>
      <c r="L51" s="89">
        <v>0</v>
      </c>
      <c r="M51" s="89">
        <v>0</v>
      </c>
      <c r="N51" s="89">
        <v>0</v>
      </c>
      <c r="O51" s="89">
        <v>0</v>
      </c>
      <c r="P51" s="89">
        <v>0</v>
      </c>
      <c r="Q51" s="89">
        <v>0</v>
      </c>
      <c r="R51" s="89">
        <v>0</v>
      </c>
      <c r="S51" s="89">
        <v>0</v>
      </c>
      <c r="T51" s="89">
        <v>0</v>
      </c>
      <c r="U51" s="89">
        <v>0</v>
      </c>
      <c r="V51" s="89">
        <v>0</v>
      </c>
      <c r="W51" s="90">
        <f t="shared" si="9"/>
        <v>0</v>
      </c>
      <c r="X51" s="89">
        <v>0</v>
      </c>
      <c r="Y51" s="90">
        <f t="shared" si="10"/>
        <v>0</v>
      </c>
      <c r="Z51" s="78"/>
      <c r="AA51" s="78"/>
      <c r="AB51" s="78"/>
      <c r="AC51" s="78"/>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9.5" customHeight="1">
      <c r="A52" s="234" t="s">
        <v>393</v>
      </c>
      <c r="B52" s="234"/>
      <c r="C52" s="234"/>
      <c r="D52" s="234"/>
      <c r="E52" s="234"/>
      <c r="F52" s="234"/>
      <c r="G52" s="88">
        <v>44</v>
      </c>
      <c r="H52" s="89">
        <v>0</v>
      </c>
      <c r="I52" s="89">
        <v>0</v>
      </c>
      <c r="J52" s="89">
        <v>0</v>
      </c>
      <c r="K52" s="89">
        <v>0</v>
      </c>
      <c r="L52" s="89">
        <v>0</v>
      </c>
      <c r="M52" s="89">
        <v>0</v>
      </c>
      <c r="N52" s="89">
        <v>0</v>
      </c>
      <c r="O52" s="89">
        <v>0</v>
      </c>
      <c r="P52" s="89">
        <v>0</v>
      </c>
      <c r="Q52" s="89">
        <v>0</v>
      </c>
      <c r="R52" s="89">
        <v>0</v>
      </c>
      <c r="S52" s="89">
        <v>0</v>
      </c>
      <c r="T52" s="89">
        <v>0</v>
      </c>
      <c r="U52" s="89">
        <v>0</v>
      </c>
      <c r="V52" s="89">
        <v>0</v>
      </c>
      <c r="W52" s="90">
        <f t="shared" si="9"/>
        <v>0</v>
      </c>
      <c r="X52" s="89">
        <v>0</v>
      </c>
      <c r="Y52" s="90">
        <f t="shared" si="10"/>
        <v>0</v>
      </c>
      <c r="Z52" s="78"/>
      <c r="AA52" s="78"/>
      <c r="AB52" s="78"/>
      <c r="AC52" s="78"/>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5">
      <c r="A53" s="234" t="s">
        <v>394</v>
      </c>
      <c r="B53" s="234"/>
      <c r="C53" s="234"/>
      <c r="D53" s="234"/>
      <c r="E53" s="234"/>
      <c r="F53" s="234"/>
      <c r="G53" s="88">
        <v>45</v>
      </c>
      <c r="H53" s="89">
        <v>0</v>
      </c>
      <c r="I53" s="89">
        <v>0</v>
      </c>
      <c r="J53" s="89">
        <v>0</v>
      </c>
      <c r="K53" s="89">
        <v>0</v>
      </c>
      <c r="L53" s="89">
        <v>0</v>
      </c>
      <c r="M53" s="89">
        <v>0</v>
      </c>
      <c r="N53" s="89">
        <v>0</v>
      </c>
      <c r="O53" s="89">
        <v>0</v>
      </c>
      <c r="P53" s="89">
        <v>0</v>
      </c>
      <c r="Q53" s="89">
        <v>0</v>
      </c>
      <c r="R53" s="89">
        <v>0</v>
      </c>
      <c r="S53" s="89">
        <v>0</v>
      </c>
      <c r="T53" s="89">
        <v>0</v>
      </c>
      <c r="U53" s="89">
        <v>0</v>
      </c>
      <c r="V53" s="89">
        <v>0</v>
      </c>
      <c r="W53" s="90">
        <f t="shared" si="9"/>
        <v>0</v>
      </c>
      <c r="X53" s="89">
        <v>0</v>
      </c>
      <c r="Y53" s="90">
        <f t="shared" si="10"/>
        <v>0</v>
      </c>
      <c r="Z53" s="78"/>
      <c r="AA53" s="78"/>
      <c r="AB53" s="78"/>
      <c r="AC53" s="78"/>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5">
      <c r="A54" s="234" t="s">
        <v>395</v>
      </c>
      <c r="B54" s="234"/>
      <c r="C54" s="234"/>
      <c r="D54" s="234"/>
      <c r="E54" s="234"/>
      <c r="F54" s="234"/>
      <c r="G54" s="88">
        <v>46</v>
      </c>
      <c r="H54" s="89">
        <v>0</v>
      </c>
      <c r="I54" s="89">
        <v>0</v>
      </c>
      <c r="J54" s="89">
        <v>0</v>
      </c>
      <c r="K54" s="89">
        <v>0</v>
      </c>
      <c r="L54" s="89">
        <v>0</v>
      </c>
      <c r="M54" s="89">
        <v>0</v>
      </c>
      <c r="N54" s="89">
        <v>0</v>
      </c>
      <c r="O54" s="89">
        <v>0</v>
      </c>
      <c r="P54" s="89">
        <v>0</v>
      </c>
      <c r="Q54" s="89">
        <v>0</v>
      </c>
      <c r="R54" s="89">
        <v>0</v>
      </c>
      <c r="S54" s="89">
        <v>0</v>
      </c>
      <c r="T54" s="89">
        <v>0</v>
      </c>
      <c r="U54" s="89">
        <v>0</v>
      </c>
      <c r="V54" s="89">
        <v>0</v>
      </c>
      <c r="W54" s="90">
        <f t="shared" si="9"/>
        <v>0</v>
      </c>
      <c r="X54" s="89">
        <v>0</v>
      </c>
      <c r="Y54" s="90">
        <f t="shared" si="10"/>
        <v>0</v>
      </c>
      <c r="Z54" s="78"/>
      <c r="AA54" s="78"/>
      <c r="AB54" s="78"/>
      <c r="AC54" s="78"/>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5">
      <c r="A55" s="234" t="s">
        <v>401</v>
      </c>
      <c r="B55" s="234"/>
      <c r="C55" s="234"/>
      <c r="D55" s="234"/>
      <c r="E55" s="234"/>
      <c r="F55" s="234"/>
      <c r="G55" s="88">
        <v>47</v>
      </c>
      <c r="H55" s="89">
        <v>0</v>
      </c>
      <c r="I55" s="89">
        <v>0</v>
      </c>
      <c r="J55" s="89">
        <v>0</v>
      </c>
      <c r="K55" s="89">
        <v>0</v>
      </c>
      <c r="L55" s="89">
        <v>0</v>
      </c>
      <c r="M55" s="89">
        <v>0</v>
      </c>
      <c r="N55" s="89">
        <v>0</v>
      </c>
      <c r="O55" s="89">
        <v>0</v>
      </c>
      <c r="P55" s="89">
        <v>0</v>
      </c>
      <c r="Q55" s="89">
        <v>0</v>
      </c>
      <c r="R55" s="89">
        <v>0</v>
      </c>
      <c r="S55" s="89">
        <v>0</v>
      </c>
      <c r="T55" s="89">
        <v>0</v>
      </c>
      <c r="U55" s="89">
        <v>0</v>
      </c>
      <c r="V55" s="89">
        <v>0</v>
      </c>
      <c r="W55" s="90">
        <f t="shared" si="9"/>
        <v>0</v>
      </c>
      <c r="X55" s="89">
        <v>0</v>
      </c>
      <c r="Y55" s="90">
        <f t="shared" si="10"/>
        <v>0</v>
      </c>
      <c r="Z55" s="78"/>
      <c r="AA55" s="78"/>
      <c r="AB55" s="78"/>
      <c r="AC55" s="78"/>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256" ht="15">
      <c r="A56" s="234" t="s">
        <v>396</v>
      </c>
      <c r="B56" s="234"/>
      <c r="C56" s="234"/>
      <c r="D56" s="234"/>
      <c r="E56" s="234"/>
      <c r="F56" s="234"/>
      <c r="G56" s="88">
        <v>48</v>
      </c>
      <c r="H56" s="89">
        <v>0</v>
      </c>
      <c r="I56" s="89">
        <v>0</v>
      </c>
      <c r="J56" s="89">
        <v>0</v>
      </c>
      <c r="K56" s="89">
        <v>0</v>
      </c>
      <c r="L56" s="89">
        <v>0</v>
      </c>
      <c r="M56" s="89">
        <v>0</v>
      </c>
      <c r="N56" s="89">
        <v>0</v>
      </c>
      <c r="O56" s="89">
        <v>0</v>
      </c>
      <c r="P56" s="89">
        <v>0</v>
      </c>
      <c r="Q56" s="89">
        <v>0</v>
      </c>
      <c r="R56" s="89">
        <v>0</v>
      </c>
      <c r="S56" s="89">
        <v>0</v>
      </c>
      <c r="T56" s="89">
        <v>0</v>
      </c>
      <c r="U56" s="89">
        <v>0</v>
      </c>
      <c r="V56" s="89">
        <v>0</v>
      </c>
      <c r="W56" s="90">
        <f t="shared" si="9"/>
        <v>0</v>
      </c>
      <c r="X56" s="89">
        <v>0</v>
      </c>
      <c r="Y56" s="90">
        <f t="shared" si="10"/>
        <v>0</v>
      </c>
      <c r="Z56" s="78"/>
      <c r="AA56" s="78"/>
      <c r="AB56" s="78"/>
      <c r="AC56" s="78"/>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row>
    <row r="57" spans="1:256" ht="15">
      <c r="A57" s="234" t="s">
        <v>402</v>
      </c>
      <c r="B57" s="234"/>
      <c r="C57" s="234"/>
      <c r="D57" s="234"/>
      <c r="E57" s="234"/>
      <c r="F57" s="234"/>
      <c r="G57" s="88">
        <v>49</v>
      </c>
      <c r="H57" s="89">
        <v>0</v>
      </c>
      <c r="I57" s="89">
        <v>0</v>
      </c>
      <c r="J57" s="89">
        <v>0</v>
      </c>
      <c r="K57" s="89">
        <v>0</v>
      </c>
      <c r="L57" s="89">
        <v>0</v>
      </c>
      <c r="M57" s="89">
        <v>0</v>
      </c>
      <c r="N57" s="89">
        <v>0</v>
      </c>
      <c r="O57" s="89">
        <v>0</v>
      </c>
      <c r="P57" s="89">
        <v>0</v>
      </c>
      <c r="Q57" s="89">
        <v>0</v>
      </c>
      <c r="R57" s="89">
        <v>0</v>
      </c>
      <c r="S57" s="89">
        <v>0</v>
      </c>
      <c r="T57" s="89">
        <v>0</v>
      </c>
      <c r="U57" s="89">
        <v>376920</v>
      </c>
      <c r="V57" s="89">
        <v>-376920</v>
      </c>
      <c r="W57" s="90">
        <f t="shared" si="9"/>
        <v>0</v>
      </c>
      <c r="X57" s="89">
        <v>0</v>
      </c>
      <c r="Y57" s="90">
        <f t="shared" si="10"/>
        <v>0</v>
      </c>
      <c r="Z57" s="78"/>
      <c r="AA57" s="78"/>
      <c r="AB57" s="78"/>
      <c r="AC57" s="78"/>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256" ht="15">
      <c r="A58" s="234" t="s">
        <v>398</v>
      </c>
      <c r="B58" s="234"/>
      <c r="C58" s="234"/>
      <c r="D58" s="234"/>
      <c r="E58" s="234"/>
      <c r="F58" s="234"/>
      <c r="G58" s="88">
        <v>50</v>
      </c>
      <c r="H58" s="89">
        <v>0</v>
      </c>
      <c r="I58" s="89">
        <v>0</v>
      </c>
      <c r="J58" s="89">
        <v>0</v>
      </c>
      <c r="K58" s="89">
        <v>0</v>
      </c>
      <c r="L58" s="89">
        <v>0</v>
      </c>
      <c r="M58" s="89">
        <v>0</v>
      </c>
      <c r="N58" s="89">
        <v>0</v>
      </c>
      <c r="O58" s="89">
        <v>0</v>
      </c>
      <c r="P58" s="89">
        <v>0</v>
      </c>
      <c r="Q58" s="89">
        <v>0</v>
      </c>
      <c r="R58" s="89">
        <v>0</v>
      </c>
      <c r="S58" s="89">
        <v>0</v>
      </c>
      <c r="T58" s="89">
        <v>0</v>
      </c>
      <c r="U58" s="89">
        <v>0</v>
      </c>
      <c r="V58" s="89">
        <v>0</v>
      </c>
      <c r="W58" s="90">
        <f t="shared" si="9"/>
        <v>0</v>
      </c>
      <c r="X58" s="89">
        <v>0</v>
      </c>
      <c r="Y58" s="90">
        <f t="shared" si="10"/>
        <v>0</v>
      </c>
      <c r="Z58" s="78"/>
      <c r="AA58" s="78"/>
      <c r="AB58" s="78"/>
      <c r="AC58" s="78"/>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row>
    <row r="59" spans="1:256" ht="23.25" customHeight="1">
      <c r="A59" s="241" t="s">
        <v>439</v>
      </c>
      <c r="B59" s="241"/>
      <c r="C59" s="241"/>
      <c r="D59" s="241"/>
      <c r="E59" s="241"/>
      <c r="F59" s="241"/>
      <c r="G59" s="91">
        <v>51</v>
      </c>
      <c r="H59" s="92">
        <f aca="true" t="shared" si="11" ref="H59:T59">SUM(H39:H58)</f>
        <v>67493662</v>
      </c>
      <c r="I59" s="92">
        <f t="shared" si="11"/>
        <v>0</v>
      </c>
      <c r="J59" s="92">
        <f t="shared" si="11"/>
        <v>0</v>
      </c>
      <c r="K59" s="92">
        <f t="shared" si="11"/>
        <v>0</v>
      </c>
      <c r="L59" s="92">
        <f t="shared" si="11"/>
        <v>0</v>
      </c>
      <c r="M59" s="92">
        <f t="shared" si="11"/>
        <v>0</v>
      </c>
      <c r="N59" s="92">
        <f t="shared" si="11"/>
        <v>0</v>
      </c>
      <c r="O59" s="92">
        <f t="shared" si="11"/>
        <v>0</v>
      </c>
      <c r="P59" s="92">
        <f t="shared" si="11"/>
        <v>0</v>
      </c>
      <c r="Q59" s="92">
        <f t="shared" si="11"/>
        <v>0</v>
      </c>
      <c r="R59" s="92">
        <f t="shared" si="11"/>
        <v>0</v>
      </c>
      <c r="S59" s="92">
        <f t="shared" si="11"/>
        <v>0</v>
      </c>
      <c r="T59" s="92">
        <f t="shared" si="11"/>
        <v>0</v>
      </c>
      <c r="U59" s="92">
        <f>SUM(U39:U58)</f>
        <v>9954712</v>
      </c>
      <c r="V59" s="92">
        <f>SUM(V39:V58)</f>
        <v>-59402</v>
      </c>
      <c r="W59" s="92">
        <f>SUM(W39:W58)</f>
        <v>77388972</v>
      </c>
      <c r="X59" s="92">
        <f>SUM(X39:X58)</f>
        <v>0</v>
      </c>
      <c r="Y59" s="92">
        <f>SUM(Y39:Y58)</f>
        <v>77388972</v>
      </c>
      <c r="Z59" s="78"/>
      <c r="AA59" s="78"/>
      <c r="AB59" s="78"/>
      <c r="AC59" s="78"/>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row>
    <row r="60" spans="1:256" ht="15">
      <c r="A60" s="237" t="s">
        <v>399</v>
      </c>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78"/>
      <c r="AA60" s="78"/>
      <c r="AB60" s="78"/>
      <c r="AC60" s="78"/>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row>
    <row r="61" spans="1:256" ht="22.5" customHeight="1">
      <c r="A61" s="242" t="s">
        <v>441</v>
      </c>
      <c r="B61" s="242"/>
      <c r="C61" s="242"/>
      <c r="D61" s="242"/>
      <c r="E61" s="242"/>
      <c r="F61" s="242"/>
      <c r="G61" s="91">
        <v>52</v>
      </c>
      <c r="H61" s="92">
        <f aca="true" t="shared" si="12" ref="H61:T61">SUM(H41:H49)</f>
        <v>0</v>
      </c>
      <c r="I61" s="92">
        <f t="shared" si="12"/>
        <v>0</v>
      </c>
      <c r="J61" s="92">
        <f t="shared" si="12"/>
        <v>0</v>
      </c>
      <c r="K61" s="92">
        <f t="shared" si="12"/>
        <v>0</v>
      </c>
      <c r="L61" s="92">
        <f t="shared" si="12"/>
        <v>0</v>
      </c>
      <c r="M61" s="92">
        <f t="shared" si="12"/>
        <v>0</v>
      </c>
      <c r="N61" s="92">
        <f t="shared" si="12"/>
        <v>0</v>
      </c>
      <c r="O61" s="92">
        <f t="shared" si="12"/>
        <v>0</v>
      </c>
      <c r="P61" s="92">
        <f t="shared" si="12"/>
        <v>0</v>
      </c>
      <c r="Q61" s="92">
        <f t="shared" si="12"/>
        <v>0</v>
      </c>
      <c r="R61" s="92">
        <f t="shared" si="12"/>
        <v>0</v>
      </c>
      <c r="S61" s="92">
        <f t="shared" si="12"/>
        <v>0</v>
      </c>
      <c r="T61" s="92">
        <f t="shared" si="12"/>
        <v>0</v>
      </c>
      <c r="U61" s="92">
        <f>SUM(U41:U49)</f>
        <v>0</v>
      </c>
      <c r="V61" s="92">
        <f>SUM(V41:V49)</f>
        <v>0</v>
      </c>
      <c r="W61" s="92">
        <f>SUM(W41:W49)</f>
        <v>0</v>
      </c>
      <c r="X61" s="92">
        <f>SUM(X41:X49)</f>
        <v>0</v>
      </c>
      <c r="Y61" s="92">
        <f>SUM(Y41:Y49)</f>
        <v>0</v>
      </c>
      <c r="Z61" s="78"/>
      <c r="AA61" s="78"/>
      <c r="AB61" s="78"/>
      <c r="AC61" s="78"/>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row>
    <row r="62" spans="1:256" ht="19.5" customHeight="1">
      <c r="A62" s="242" t="s">
        <v>442</v>
      </c>
      <c r="B62" s="242"/>
      <c r="C62" s="242"/>
      <c r="D62" s="242"/>
      <c r="E62" s="242"/>
      <c r="F62" s="242"/>
      <c r="G62" s="91">
        <v>53</v>
      </c>
      <c r="H62" s="92">
        <f aca="true" t="shared" si="13" ref="H62:T62">H40+H61</f>
        <v>0</v>
      </c>
      <c r="I62" s="92">
        <f t="shared" si="13"/>
        <v>0</v>
      </c>
      <c r="J62" s="92">
        <f t="shared" si="13"/>
        <v>0</v>
      </c>
      <c r="K62" s="92">
        <f t="shared" si="13"/>
        <v>0</v>
      </c>
      <c r="L62" s="92">
        <f t="shared" si="13"/>
        <v>0</v>
      </c>
      <c r="M62" s="92">
        <f t="shared" si="13"/>
        <v>0</v>
      </c>
      <c r="N62" s="92">
        <f t="shared" si="13"/>
        <v>0</v>
      </c>
      <c r="O62" s="92">
        <f t="shared" si="13"/>
        <v>0</v>
      </c>
      <c r="P62" s="92">
        <f t="shared" si="13"/>
        <v>0</v>
      </c>
      <c r="Q62" s="92">
        <f t="shared" si="13"/>
        <v>0</v>
      </c>
      <c r="R62" s="92">
        <f t="shared" si="13"/>
        <v>0</v>
      </c>
      <c r="S62" s="92">
        <f t="shared" si="13"/>
        <v>0</v>
      </c>
      <c r="T62" s="92">
        <f t="shared" si="13"/>
        <v>0</v>
      </c>
      <c r="U62" s="92">
        <f>U40+U61</f>
        <v>0</v>
      </c>
      <c r="V62" s="92">
        <f>V40+V61</f>
        <v>-59402</v>
      </c>
      <c r="W62" s="92">
        <f>W40+W61</f>
        <v>-59402</v>
      </c>
      <c r="X62" s="92">
        <f>X40+X61</f>
        <v>0</v>
      </c>
      <c r="Y62" s="92">
        <f>Y40+Y61</f>
        <v>-59402</v>
      </c>
      <c r="Z62" s="78"/>
      <c r="AA62" s="78"/>
      <c r="AB62" s="78"/>
      <c r="AC62" s="78"/>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20.25" customHeight="1">
      <c r="A63" s="242" t="s">
        <v>440</v>
      </c>
      <c r="B63" s="242"/>
      <c r="C63" s="242"/>
      <c r="D63" s="242"/>
      <c r="E63" s="242"/>
      <c r="F63" s="242"/>
      <c r="G63" s="91">
        <v>54</v>
      </c>
      <c r="H63" s="92">
        <f aca="true" t="shared" si="14" ref="H63:T63">SUM(H50:H58)</f>
        <v>0</v>
      </c>
      <c r="I63" s="92">
        <f t="shared" si="14"/>
        <v>0</v>
      </c>
      <c r="J63" s="92">
        <f t="shared" si="14"/>
        <v>0</v>
      </c>
      <c r="K63" s="92">
        <f t="shared" si="14"/>
        <v>0</v>
      </c>
      <c r="L63" s="92">
        <f t="shared" si="14"/>
        <v>0</v>
      </c>
      <c r="M63" s="92">
        <f t="shared" si="14"/>
        <v>0</v>
      </c>
      <c r="N63" s="92">
        <f t="shared" si="14"/>
        <v>0</v>
      </c>
      <c r="O63" s="92">
        <f t="shared" si="14"/>
        <v>0</v>
      </c>
      <c r="P63" s="92">
        <f t="shared" si="14"/>
        <v>0</v>
      </c>
      <c r="Q63" s="92">
        <f t="shared" si="14"/>
        <v>0</v>
      </c>
      <c r="R63" s="92">
        <f t="shared" si="14"/>
        <v>0</v>
      </c>
      <c r="S63" s="92">
        <f t="shared" si="14"/>
        <v>0</v>
      </c>
      <c r="T63" s="92">
        <f t="shared" si="14"/>
        <v>0</v>
      </c>
      <c r="U63" s="92">
        <f>SUM(U50:U58)</f>
        <v>376920</v>
      </c>
      <c r="V63" s="92">
        <f>SUM(V50:V58)</f>
        <v>-376920</v>
      </c>
      <c r="W63" s="92">
        <f>SUM(W50:W58)</f>
        <v>0</v>
      </c>
      <c r="X63" s="92">
        <f>SUM(X50:X58)</f>
        <v>0</v>
      </c>
      <c r="Y63" s="92">
        <f>SUM(Y50:Y58)</f>
        <v>0</v>
      </c>
      <c r="Z63" s="78"/>
      <c r="AA63" s="78"/>
      <c r="AB63" s="78"/>
      <c r="AC63" s="78"/>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row>
  </sheetData>
  <sheetProtection sheet="1" objects="1" scenarios="1"/>
  <protectedRanges>
    <protectedRange sqref="E2" name="Range1_1"/>
    <protectedRange sqref="G2" name="Range1"/>
  </protectedRanges>
  <mergeCells count="66">
    <mergeCell ref="A63:F63"/>
    <mergeCell ref="A52:F52"/>
    <mergeCell ref="A53:F53"/>
    <mergeCell ref="A54:F54"/>
    <mergeCell ref="A55:F55"/>
    <mergeCell ref="A56:F56"/>
    <mergeCell ref="A57:F57"/>
    <mergeCell ref="A58:F58"/>
    <mergeCell ref="A59:F59"/>
    <mergeCell ref="A60:Y60"/>
    <mergeCell ref="A61:F61"/>
    <mergeCell ref="A62:F62"/>
    <mergeCell ref="A51:F51"/>
    <mergeCell ref="A40:F40"/>
    <mergeCell ref="A41:F41"/>
    <mergeCell ref="A42:F42"/>
    <mergeCell ref="A43:F43"/>
    <mergeCell ref="A44:F44"/>
    <mergeCell ref="A45:F45"/>
    <mergeCell ref="A46:F46"/>
    <mergeCell ref="A47:F47"/>
    <mergeCell ref="A48:F48"/>
    <mergeCell ref="A49:F49"/>
    <mergeCell ref="A50:F50"/>
    <mergeCell ref="A39:F39"/>
    <mergeCell ref="A28:F28"/>
    <mergeCell ref="A29:F29"/>
    <mergeCell ref="A30:F30"/>
    <mergeCell ref="A31:Y31"/>
    <mergeCell ref="A32:F32"/>
    <mergeCell ref="A33:F33"/>
    <mergeCell ref="A34:F34"/>
    <mergeCell ref="A35:Y35"/>
    <mergeCell ref="A36:F36"/>
    <mergeCell ref="A37:F37"/>
    <mergeCell ref="A38:F38"/>
    <mergeCell ref="A27:F27"/>
    <mergeCell ref="A16:F16"/>
    <mergeCell ref="A17:F17"/>
    <mergeCell ref="A18:F18"/>
    <mergeCell ref="A19:F19"/>
    <mergeCell ref="A20:F20"/>
    <mergeCell ref="A21:F21"/>
    <mergeCell ref="A22:F22"/>
    <mergeCell ref="A23:F23"/>
    <mergeCell ref="A24:F24"/>
    <mergeCell ref="A25:F25"/>
    <mergeCell ref="A26:F26"/>
    <mergeCell ref="A15:F15"/>
    <mergeCell ref="Y3:Y4"/>
    <mergeCell ref="A5:F5"/>
    <mergeCell ref="A6:Y6"/>
    <mergeCell ref="A7:F7"/>
    <mergeCell ref="A8:F8"/>
    <mergeCell ref="A9:F9"/>
    <mergeCell ref="X3:X4"/>
    <mergeCell ref="A10:F10"/>
    <mergeCell ref="A11:F11"/>
    <mergeCell ref="A12:F12"/>
    <mergeCell ref="A13:F13"/>
    <mergeCell ref="A14:F14"/>
    <mergeCell ref="A1:J1"/>
    <mergeCell ref="C2:D2"/>
    <mergeCell ref="A3:F4"/>
    <mergeCell ref="G3:G4"/>
    <mergeCell ref="H3:W3"/>
  </mergeCells>
  <conditionalFormatting sqref="G2">
    <cfRule type="cellIs" priority="24" dxfId="54" operator="lessThan" stopIfTrue="1">
      <formula>SOCE!#REF!</formula>
    </cfRule>
  </conditionalFormatting>
  <conditionalFormatting sqref="H10:Y10 H32:Y34 H61:Y63 H39:Y39 W7:W9 Y7:Y9 H30:Y30 U11 W11 U12:W12 H11:R16 W13:W29 Y11:Y29 H20:M20 H17:M18 W36:W38 Y36:Y38 H59:Y59 U40 W40 H40:R45 Y40:Y58 U41:W41 W42:W58 H46:M47 H49:M49">
    <cfRule type="cellIs" priority="23" dxfId="51" operator="notEqual" stopIfTrue="1">
      <formula>ROUND(H7,0)</formula>
    </cfRule>
  </conditionalFormatting>
  <conditionalFormatting sqref="H7:V9">
    <cfRule type="cellIs" priority="22" dxfId="51" operator="notEqual" stopIfTrue="1">
      <formula>ROUND(H7,0)</formula>
    </cfRule>
  </conditionalFormatting>
  <conditionalFormatting sqref="X7:X9">
    <cfRule type="cellIs" priority="21" dxfId="51" operator="notEqual" stopIfTrue="1">
      <formula>ROUND(X7,0)</formula>
    </cfRule>
  </conditionalFormatting>
  <conditionalFormatting sqref="S11:T11">
    <cfRule type="cellIs" priority="20" dxfId="51" operator="notEqual" stopIfTrue="1">
      <formula>ROUND(S11,0)</formula>
    </cfRule>
  </conditionalFormatting>
  <conditionalFormatting sqref="V11">
    <cfRule type="cellIs" priority="19" dxfId="51" operator="notEqual" stopIfTrue="1">
      <formula>ROUND(V11,0)</formula>
    </cfRule>
  </conditionalFormatting>
  <conditionalFormatting sqref="X11">
    <cfRule type="cellIs" priority="18" dxfId="51" operator="notEqual" stopIfTrue="1">
      <formula>ROUND(X11,0)</formula>
    </cfRule>
  </conditionalFormatting>
  <conditionalFormatting sqref="S12:T12">
    <cfRule type="cellIs" priority="17" dxfId="51" operator="notEqual" stopIfTrue="1">
      <formula>ROUND(S12,0)</formula>
    </cfRule>
  </conditionalFormatting>
  <conditionalFormatting sqref="X12">
    <cfRule type="cellIs" priority="16" dxfId="51" operator="notEqual" stopIfTrue="1">
      <formula>ROUND(X12,0)</formula>
    </cfRule>
  </conditionalFormatting>
  <conditionalFormatting sqref="S13:V29">
    <cfRule type="cellIs" priority="15" dxfId="51" operator="notEqual" stopIfTrue="1">
      <formula>ROUND(S13,0)</formula>
    </cfRule>
  </conditionalFormatting>
  <conditionalFormatting sqref="X13:X29">
    <cfRule type="cellIs" priority="14" dxfId="51" operator="notEqual" stopIfTrue="1">
      <formula>ROUND(X13,0)</formula>
    </cfRule>
  </conditionalFormatting>
  <conditionalFormatting sqref="H19:M19">
    <cfRule type="cellIs" priority="13" dxfId="51" operator="notEqual" stopIfTrue="1">
      <formula>ROUND(H19,0)</formula>
    </cfRule>
  </conditionalFormatting>
  <conditionalFormatting sqref="H21:R29">
    <cfRule type="cellIs" priority="12" dxfId="51" operator="notEqual" stopIfTrue="1">
      <formula>ROUND(H21,0)</formula>
    </cfRule>
  </conditionalFormatting>
  <conditionalFormatting sqref="N17:R20">
    <cfRule type="cellIs" priority="11" dxfId="51" operator="notEqual" stopIfTrue="1">
      <formula>ROUND(N17,0)</formula>
    </cfRule>
  </conditionalFormatting>
  <conditionalFormatting sqref="H36:V38">
    <cfRule type="cellIs" priority="10" dxfId="51" operator="notEqual" stopIfTrue="1">
      <formula>ROUND(H36,0)</formula>
    </cfRule>
  </conditionalFormatting>
  <conditionalFormatting sqref="X36:X38">
    <cfRule type="cellIs" priority="9" dxfId="51" operator="notEqual" stopIfTrue="1">
      <formula>ROUND(X36,0)</formula>
    </cfRule>
  </conditionalFormatting>
  <conditionalFormatting sqref="S40:T40">
    <cfRule type="cellIs" priority="8" dxfId="51" operator="notEqual" stopIfTrue="1">
      <formula>ROUND(S40,0)</formula>
    </cfRule>
  </conditionalFormatting>
  <conditionalFormatting sqref="V40">
    <cfRule type="cellIs" priority="7" dxfId="51" operator="notEqual" stopIfTrue="1">
      <formula>ROUND(V40,0)</formula>
    </cfRule>
  </conditionalFormatting>
  <conditionalFormatting sqref="X40:X58">
    <cfRule type="cellIs" priority="6" dxfId="51" operator="notEqual" stopIfTrue="1">
      <formula>ROUND(X40,0)</formula>
    </cfRule>
  </conditionalFormatting>
  <conditionalFormatting sqref="S41:T58">
    <cfRule type="cellIs" priority="5" dxfId="51" operator="notEqual" stopIfTrue="1">
      <formula>ROUND(S41,0)</formula>
    </cfRule>
  </conditionalFormatting>
  <conditionalFormatting sqref="U42:V58">
    <cfRule type="cellIs" priority="4" dxfId="51" operator="notEqual" stopIfTrue="1">
      <formula>ROUND(U42,0)</formula>
    </cfRule>
  </conditionalFormatting>
  <conditionalFormatting sqref="N46:R58">
    <cfRule type="cellIs" priority="3" dxfId="51" operator="notEqual" stopIfTrue="1">
      <formula>ROUND(N46,0)</formula>
    </cfRule>
  </conditionalFormatting>
  <conditionalFormatting sqref="H48:M48">
    <cfRule type="cellIs" priority="2" dxfId="51" operator="notEqual" stopIfTrue="1">
      <formula>ROUND(H48,0)</formula>
    </cfRule>
  </conditionalFormatting>
  <conditionalFormatting sqref="H50:M58">
    <cfRule type="cellIs" priority="1" dxfId="51" operator="notEqual" stopIfTrue="1">
      <formula>ROUND(H50,0)</formula>
    </cfRule>
  </conditionalFormatting>
  <dataValidations count="3">
    <dataValidation type="whole" operator="notEqual" allowBlank="1" showInputMessage="1" showErrorMessage="1" errorTitle="Invalid entry" error="You can enter only whole rounded numbers (positive or negative) and a zero." sqref="H61:Y63 H32:Y34 H7:Y30 H36:Y59">
      <formula1>9999999999</formula1>
    </dataValidation>
    <dataValidation type="whole" operator="greaterThanOrEqual" allowBlank="1" showInputMessage="1" showErrorMessage="1" errorTitle="Incorrect entry" error="You can enter only positive whole numbers." sqref="P6:X6">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formula1>39448</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8"/>
  <sheetViews>
    <sheetView zoomScale="84" zoomScaleNormal="84" zoomScalePageLayoutView="0" workbookViewId="0" topLeftCell="A1">
      <selection activeCell="A1" sqref="A1:G28"/>
    </sheetView>
  </sheetViews>
  <sheetFormatPr defaultColWidth="9.140625" defaultRowHeight="15"/>
  <cols>
    <col min="7" max="7" width="183.7109375" style="0" customWidth="1"/>
  </cols>
  <sheetData>
    <row r="1" spans="1:7" ht="15">
      <c r="A1" s="243" t="s">
        <v>450</v>
      </c>
      <c r="B1" s="244"/>
      <c r="C1" s="244"/>
      <c r="D1" s="244"/>
      <c r="E1" s="244"/>
      <c r="F1" s="244"/>
      <c r="G1" s="244"/>
    </row>
    <row r="2" spans="1:7" ht="15">
      <c r="A2" s="244"/>
      <c r="B2" s="244"/>
      <c r="C2" s="244"/>
      <c r="D2" s="244"/>
      <c r="E2" s="244"/>
      <c r="F2" s="244"/>
      <c r="G2" s="244"/>
    </row>
    <row r="3" spans="1:7" ht="15">
      <c r="A3" s="244"/>
      <c r="B3" s="244"/>
      <c r="C3" s="244"/>
      <c r="D3" s="244"/>
      <c r="E3" s="244"/>
      <c r="F3" s="244"/>
      <c r="G3" s="244"/>
    </row>
    <row r="4" spans="1:7" ht="15">
      <c r="A4" s="244"/>
      <c r="B4" s="244"/>
      <c r="C4" s="244"/>
      <c r="D4" s="244"/>
      <c r="E4" s="244"/>
      <c r="F4" s="244"/>
      <c r="G4" s="244"/>
    </row>
    <row r="5" spans="1:7" ht="15">
      <c r="A5" s="244"/>
      <c r="B5" s="244"/>
      <c r="C5" s="244"/>
      <c r="D5" s="244"/>
      <c r="E5" s="244"/>
      <c r="F5" s="244"/>
      <c r="G5" s="244"/>
    </row>
    <row r="6" spans="1:7" ht="15">
      <c r="A6" s="244"/>
      <c r="B6" s="244"/>
      <c r="C6" s="244"/>
      <c r="D6" s="244"/>
      <c r="E6" s="244"/>
      <c r="F6" s="244"/>
      <c r="G6" s="244"/>
    </row>
    <row r="7" spans="1:7" ht="15">
      <c r="A7" s="244"/>
      <c r="B7" s="244"/>
      <c r="C7" s="244"/>
      <c r="D7" s="244"/>
      <c r="E7" s="244"/>
      <c r="F7" s="244"/>
      <c r="G7" s="244"/>
    </row>
    <row r="8" spans="1:7" ht="15">
      <c r="A8" s="244"/>
      <c r="B8" s="244"/>
      <c r="C8" s="244"/>
      <c r="D8" s="244"/>
      <c r="E8" s="244"/>
      <c r="F8" s="244"/>
      <c r="G8" s="244"/>
    </row>
    <row r="9" spans="1:7" ht="15">
      <c r="A9" s="244"/>
      <c r="B9" s="244"/>
      <c r="C9" s="244"/>
      <c r="D9" s="244"/>
      <c r="E9" s="244"/>
      <c r="F9" s="244"/>
      <c r="G9" s="244"/>
    </row>
    <row r="10" spans="1:7" ht="15">
      <c r="A10" s="244"/>
      <c r="B10" s="244"/>
      <c r="C10" s="244"/>
      <c r="D10" s="244"/>
      <c r="E10" s="244"/>
      <c r="F10" s="244"/>
      <c r="G10" s="244"/>
    </row>
    <row r="11" spans="1:7" ht="15">
      <c r="A11" s="244"/>
      <c r="B11" s="244"/>
      <c r="C11" s="244"/>
      <c r="D11" s="244"/>
      <c r="E11" s="244"/>
      <c r="F11" s="244"/>
      <c r="G11" s="244"/>
    </row>
    <row r="12" spans="1:7" ht="15">
      <c r="A12" s="244"/>
      <c r="B12" s="244"/>
      <c r="C12" s="244"/>
      <c r="D12" s="244"/>
      <c r="E12" s="244"/>
      <c r="F12" s="244"/>
      <c r="G12" s="244"/>
    </row>
    <row r="13" spans="1:7" ht="15">
      <c r="A13" s="244"/>
      <c r="B13" s="244"/>
      <c r="C13" s="244"/>
      <c r="D13" s="244"/>
      <c r="E13" s="244"/>
      <c r="F13" s="244"/>
      <c r="G13" s="244"/>
    </row>
    <row r="14" spans="1:7" ht="15">
      <c r="A14" s="244"/>
      <c r="B14" s="244"/>
      <c r="C14" s="244"/>
      <c r="D14" s="244"/>
      <c r="E14" s="244"/>
      <c r="F14" s="244"/>
      <c r="G14" s="244"/>
    </row>
    <row r="15" spans="1:7" ht="15">
      <c r="A15" s="244"/>
      <c r="B15" s="244"/>
      <c r="C15" s="244"/>
      <c r="D15" s="244"/>
      <c r="E15" s="244"/>
      <c r="F15" s="244"/>
      <c r="G15" s="244"/>
    </row>
    <row r="16" spans="1:7" ht="15">
      <c r="A16" s="244"/>
      <c r="B16" s="244"/>
      <c r="C16" s="244"/>
      <c r="D16" s="244"/>
      <c r="E16" s="244"/>
      <c r="F16" s="244"/>
      <c r="G16" s="244"/>
    </row>
    <row r="17" spans="1:7" ht="15">
      <c r="A17" s="244"/>
      <c r="B17" s="244"/>
      <c r="C17" s="244"/>
      <c r="D17" s="244"/>
      <c r="E17" s="244"/>
      <c r="F17" s="244"/>
      <c r="G17" s="244"/>
    </row>
    <row r="18" spans="1:7" ht="15">
      <c r="A18" s="244"/>
      <c r="B18" s="244"/>
      <c r="C18" s="244"/>
      <c r="D18" s="244"/>
      <c r="E18" s="244"/>
      <c r="F18" s="244"/>
      <c r="G18" s="244"/>
    </row>
    <row r="19" spans="1:7" ht="15">
      <c r="A19" s="244"/>
      <c r="B19" s="244"/>
      <c r="C19" s="244"/>
      <c r="D19" s="244"/>
      <c r="E19" s="244"/>
      <c r="F19" s="244"/>
      <c r="G19" s="244"/>
    </row>
    <row r="20" spans="1:7" ht="15">
      <c r="A20" s="244"/>
      <c r="B20" s="244"/>
      <c r="C20" s="244"/>
      <c r="D20" s="244"/>
      <c r="E20" s="244"/>
      <c r="F20" s="244"/>
      <c r="G20" s="244"/>
    </row>
    <row r="21" spans="1:7" ht="15">
      <c r="A21" s="244"/>
      <c r="B21" s="244"/>
      <c r="C21" s="244"/>
      <c r="D21" s="244"/>
      <c r="E21" s="244"/>
      <c r="F21" s="244"/>
      <c r="G21" s="244"/>
    </row>
    <row r="22" spans="1:7" ht="15">
      <c r="A22" s="244"/>
      <c r="B22" s="244"/>
      <c r="C22" s="244"/>
      <c r="D22" s="244"/>
      <c r="E22" s="244"/>
      <c r="F22" s="244"/>
      <c r="G22" s="244"/>
    </row>
    <row r="23" spans="1:7" ht="15">
      <c r="A23" s="244"/>
      <c r="B23" s="244"/>
      <c r="C23" s="244"/>
      <c r="D23" s="244"/>
      <c r="E23" s="244"/>
      <c r="F23" s="244"/>
      <c r="G23" s="244"/>
    </row>
    <row r="24" spans="1:7" ht="15">
      <c r="A24" s="244"/>
      <c r="B24" s="244"/>
      <c r="C24" s="244"/>
      <c r="D24" s="244"/>
      <c r="E24" s="244"/>
      <c r="F24" s="244"/>
      <c r="G24" s="244"/>
    </row>
    <row r="25" spans="1:7" ht="15">
      <c r="A25" s="244"/>
      <c r="B25" s="244"/>
      <c r="C25" s="244"/>
      <c r="D25" s="244"/>
      <c r="E25" s="244"/>
      <c r="F25" s="244"/>
      <c r="G25" s="244"/>
    </row>
    <row r="26" spans="1:7" ht="15">
      <c r="A26" s="244"/>
      <c r="B26" s="244"/>
      <c r="C26" s="244"/>
      <c r="D26" s="244"/>
      <c r="E26" s="244"/>
      <c r="F26" s="244"/>
      <c r="G26" s="244"/>
    </row>
    <row r="27" spans="1:7" ht="15">
      <c r="A27" s="244"/>
      <c r="B27" s="244"/>
      <c r="C27" s="244"/>
      <c r="D27" s="244"/>
      <c r="E27" s="244"/>
      <c r="F27" s="244"/>
      <c r="G27" s="244"/>
    </row>
    <row r="28" spans="1:7" ht="266.25" customHeight="1">
      <c r="A28" s="244"/>
      <c r="B28" s="244"/>
      <c r="C28" s="244"/>
      <c r="D28" s="244"/>
      <c r="E28" s="244"/>
      <c r="F28" s="244"/>
      <c r="G28" s="244"/>
    </row>
  </sheetData>
  <sheetProtection/>
  <mergeCells count="1">
    <mergeCell ref="A1:G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Danijela Rak</dc:creator>
  <cp:keywords/>
  <dc:description/>
  <cp:lastModifiedBy>Luka Grgić</cp:lastModifiedBy>
  <dcterms:created xsi:type="dcterms:W3CDTF">2021-02-26T15:09:50Z</dcterms:created>
  <dcterms:modified xsi:type="dcterms:W3CDTF">2023-09-29T04:23:38Z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